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70" windowHeight="1260"/>
  </bookViews>
  <sheets>
    <sheet name="Plan 1" sheetId="4" r:id="rId1"/>
    <sheet name="Planilha1" sheetId="5" r:id="rId2"/>
  </sheets>
  <calcPr calcId="144525"/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S79" i="4"/>
  <c r="R79" i="4"/>
  <c r="I6" i="4"/>
  <c r="W79" i="4"/>
  <c r="U79" i="4"/>
  <c r="Q79" i="4"/>
  <c r="T79" i="4"/>
  <c r="P79" i="4"/>
  <c r="H79" i="4" s="1"/>
  <c r="AF6" i="4" l="1"/>
  <c r="AB6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AC4" i="4" l="1"/>
  <c r="AK65" i="4" l="1"/>
  <c r="AB4" i="4" l="1"/>
  <c r="AK59" i="4"/>
  <c r="AD63" i="4" l="1"/>
  <c r="AE63" i="4"/>
  <c r="AD4" i="4" l="1"/>
  <c r="AF4" i="4" l="1"/>
  <c r="AC5" i="4"/>
  <c r="AD5" i="4"/>
  <c r="AE5" i="4"/>
  <c r="AH5" i="4"/>
  <c r="AI5" i="4"/>
  <c r="AJ5" i="4"/>
  <c r="AC6" i="4"/>
  <c r="AD6" i="4"/>
  <c r="AE6" i="4"/>
  <c r="AH6" i="4"/>
  <c r="AI6" i="4"/>
  <c r="AJ6" i="4"/>
  <c r="AC7" i="4"/>
  <c r="AD7" i="4"/>
  <c r="AE7" i="4"/>
  <c r="AH7" i="4"/>
  <c r="AI7" i="4"/>
  <c r="AJ7" i="4"/>
  <c r="AC8" i="4"/>
  <c r="AD8" i="4"/>
  <c r="AE8" i="4"/>
  <c r="AH8" i="4"/>
  <c r="AI8" i="4"/>
  <c r="AJ8" i="4"/>
  <c r="AC9" i="4"/>
  <c r="AD9" i="4"/>
  <c r="AE9" i="4"/>
  <c r="AH9" i="4"/>
  <c r="AI9" i="4"/>
  <c r="AJ9" i="4"/>
  <c r="AC10" i="4"/>
  <c r="AD10" i="4"/>
  <c r="AE10" i="4"/>
  <c r="AH10" i="4"/>
  <c r="AI10" i="4"/>
  <c r="AJ10" i="4"/>
  <c r="AC11" i="4"/>
  <c r="AD11" i="4"/>
  <c r="AE11" i="4"/>
  <c r="AH11" i="4"/>
  <c r="AI11" i="4"/>
  <c r="AJ11" i="4"/>
  <c r="AC12" i="4"/>
  <c r="AD12" i="4"/>
  <c r="AE12" i="4"/>
  <c r="AH12" i="4"/>
  <c r="AI12" i="4"/>
  <c r="AJ12" i="4"/>
  <c r="AC13" i="4"/>
  <c r="AD13" i="4"/>
  <c r="AE13" i="4"/>
  <c r="AH13" i="4"/>
  <c r="AI13" i="4"/>
  <c r="AJ13" i="4"/>
  <c r="AC14" i="4"/>
  <c r="AD14" i="4"/>
  <c r="AE14" i="4"/>
  <c r="AH14" i="4"/>
  <c r="AI14" i="4"/>
  <c r="AJ14" i="4"/>
  <c r="AC15" i="4"/>
  <c r="AD15" i="4"/>
  <c r="AE15" i="4"/>
  <c r="AH15" i="4"/>
  <c r="AI15" i="4"/>
  <c r="AJ15" i="4"/>
  <c r="AC16" i="4"/>
  <c r="AD16" i="4"/>
  <c r="AE16" i="4"/>
  <c r="AH16" i="4"/>
  <c r="AI16" i="4"/>
  <c r="AJ16" i="4"/>
  <c r="AC17" i="4"/>
  <c r="AD17" i="4"/>
  <c r="AE17" i="4"/>
  <c r="AH17" i="4"/>
  <c r="AI17" i="4"/>
  <c r="AJ17" i="4"/>
  <c r="AC18" i="4"/>
  <c r="AD18" i="4"/>
  <c r="AE18" i="4"/>
  <c r="AH18" i="4"/>
  <c r="AI18" i="4"/>
  <c r="AJ18" i="4"/>
  <c r="AC19" i="4"/>
  <c r="AD19" i="4"/>
  <c r="AE19" i="4"/>
  <c r="AH19" i="4"/>
  <c r="AI19" i="4"/>
  <c r="AJ19" i="4"/>
  <c r="AC20" i="4"/>
  <c r="AD20" i="4"/>
  <c r="AE20" i="4"/>
  <c r="AH20" i="4"/>
  <c r="AI20" i="4"/>
  <c r="AJ20" i="4"/>
  <c r="AC21" i="4"/>
  <c r="AD21" i="4"/>
  <c r="AE21" i="4"/>
  <c r="AH21" i="4"/>
  <c r="AI21" i="4"/>
  <c r="AJ21" i="4"/>
  <c r="AC22" i="4"/>
  <c r="AD22" i="4"/>
  <c r="AE22" i="4"/>
  <c r="AH22" i="4"/>
  <c r="AI22" i="4"/>
  <c r="AJ22" i="4"/>
  <c r="AC23" i="4"/>
  <c r="AD23" i="4"/>
  <c r="AE23" i="4"/>
  <c r="AH23" i="4"/>
  <c r="AI23" i="4"/>
  <c r="AJ23" i="4"/>
  <c r="AC24" i="4"/>
  <c r="AD24" i="4"/>
  <c r="AE24" i="4"/>
  <c r="AH24" i="4"/>
  <c r="AI24" i="4"/>
  <c r="AJ24" i="4"/>
  <c r="AC25" i="4"/>
  <c r="AD25" i="4"/>
  <c r="AE25" i="4"/>
  <c r="AH25" i="4"/>
  <c r="AI25" i="4"/>
  <c r="AJ25" i="4"/>
  <c r="AC26" i="4"/>
  <c r="AD26" i="4"/>
  <c r="AE26" i="4"/>
  <c r="AH26" i="4"/>
  <c r="AI26" i="4"/>
  <c r="AJ26" i="4"/>
  <c r="AC27" i="4"/>
  <c r="AD27" i="4"/>
  <c r="AE27" i="4"/>
  <c r="AH27" i="4"/>
  <c r="AI27" i="4"/>
  <c r="AJ27" i="4"/>
  <c r="AC28" i="4"/>
  <c r="AD28" i="4"/>
  <c r="AE28" i="4"/>
  <c r="AH28" i="4"/>
  <c r="AI28" i="4"/>
  <c r="AJ28" i="4"/>
  <c r="AC29" i="4"/>
  <c r="AD29" i="4"/>
  <c r="AE29" i="4"/>
  <c r="AH29" i="4"/>
  <c r="AI29" i="4"/>
  <c r="AJ29" i="4"/>
  <c r="AC30" i="4"/>
  <c r="AD30" i="4"/>
  <c r="AE30" i="4"/>
  <c r="AH30" i="4"/>
  <c r="AI30" i="4"/>
  <c r="AJ30" i="4"/>
  <c r="AC31" i="4"/>
  <c r="AD31" i="4"/>
  <c r="AE31" i="4"/>
  <c r="AH31" i="4"/>
  <c r="AI31" i="4"/>
  <c r="AJ31" i="4"/>
  <c r="AC32" i="4"/>
  <c r="AD32" i="4"/>
  <c r="AE32" i="4"/>
  <c r="AH32" i="4"/>
  <c r="AI32" i="4"/>
  <c r="AJ32" i="4"/>
  <c r="AC33" i="4"/>
  <c r="AD33" i="4"/>
  <c r="AE33" i="4"/>
  <c r="AH33" i="4"/>
  <c r="AI33" i="4"/>
  <c r="AJ33" i="4"/>
  <c r="AC34" i="4"/>
  <c r="AD34" i="4"/>
  <c r="AE34" i="4"/>
  <c r="AH34" i="4"/>
  <c r="AI34" i="4"/>
  <c r="AJ34" i="4"/>
  <c r="AC35" i="4"/>
  <c r="AD35" i="4"/>
  <c r="AE35" i="4"/>
  <c r="AH35" i="4"/>
  <c r="AI35" i="4"/>
  <c r="AJ35" i="4"/>
  <c r="AC36" i="4"/>
  <c r="AD36" i="4"/>
  <c r="AE36" i="4"/>
  <c r="AH36" i="4"/>
  <c r="AI36" i="4"/>
  <c r="AJ36" i="4"/>
  <c r="AC37" i="4"/>
  <c r="AD37" i="4"/>
  <c r="AE37" i="4"/>
  <c r="AH37" i="4"/>
  <c r="AI37" i="4"/>
  <c r="AJ37" i="4"/>
  <c r="AC38" i="4"/>
  <c r="AD38" i="4"/>
  <c r="AE38" i="4"/>
  <c r="AH38" i="4"/>
  <c r="AI38" i="4"/>
  <c r="AJ38" i="4"/>
  <c r="AC39" i="4"/>
  <c r="AD39" i="4"/>
  <c r="AE39" i="4"/>
  <c r="AH39" i="4"/>
  <c r="AI39" i="4"/>
  <c r="AJ39" i="4"/>
  <c r="AC40" i="4"/>
  <c r="AD40" i="4"/>
  <c r="AE40" i="4"/>
  <c r="AH40" i="4"/>
  <c r="AI40" i="4"/>
  <c r="AJ40" i="4"/>
  <c r="AC41" i="4"/>
  <c r="AD41" i="4"/>
  <c r="AE41" i="4"/>
  <c r="AH41" i="4"/>
  <c r="AI41" i="4"/>
  <c r="AJ41" i="4"/>
  <c r="AC42" i="4"/>
  <c r="AD42" i="4"/>
  <c r="AE42" i="4"/>
  <c r="AH42" i="4"/>
  <c r="AI42" i="4"/>
  <c r="AJ42" i="4"/>
  <c r="AC43" i="4"/>
  <c r="AD43" i="4"/>
  <c r="AE43" i="4"/>
  <c r="AH43" i="4"/>
  <c r="AI43" i="4"/>
  <c r="AJ43" i="4"/>
  <c r="AC44" i="4"/>
  <c r="AD44" i="4"/>
  <c r="AE44" i="4"/>
  <c r="AH44" i="4"/>
  <c r="AI44" i="4"/>
  <c r="AJ44" i="4"/>
  <c r="AC45" i="4"/>
  <c r="AD45" i="4"/>
  <c r="AE45" i="4"/>
  <c r="AH45" i="4"/>
  <c r="AI45" i="4"/>
  <c r="AJ45" i="4"/>
  <c r="AC46" i="4"/>
  <c r="AD46" i="4"/>
  <c r="AE46" i="4"/>
  <c r="AH46" i="4"/>
  <c r="AI46" i="4"/>
  <c r="AJ46" i="4"/>
  <c r="AC47" i="4"/>
  <c r="AD47" i="4"/>
  <c r="AE47" i="4"/>
  <c r="AH47" i="4"/>
  <c r="AI47" i="4"/>
  <c r="AJ47" i="4"/>
  <c r="AC48" i="4"/>
  <c r="AD48" i="4"/>
  <c r="AE48" i="4"/>
  <c r="AH48" i="4"/>
  <c r="AI48" i="4"/>
  <c r="AJ48" i="4"/>
  <c r="AC49" i="4"/>
  <c r="AD49" i="4"/>
  <c r="AE49" i="4"/>
  <c r="AH49" i="4"/>
  <c r="AI49" i="4"/>
  <c r="AJ49" i="4"/>
  <c r="AC50" i="4"/>
  <c r="AD50" i="4"/>
  <c r="AE50" i="4"/>
  <c r="AH50" i="4"/>
  <c r="AI50" i="4"/>
  <c r="AJ50" i="4"/>
  <c r="AC51" i="4"/>
  <c r="AD51" i="4"/>
  <c r="AE51" i="4"/>
  <c r="AH51" i="4"/>
  <c r="AI51" i="4"/>
  <c r="AJ51" i="4"/>
  <c r="AC52" i="4"/>
  <c r="AD52" i="4"/>
  <c r="AE52" i="4"/>
  <c r="AH52" i="4"/>
  <c r="AI52" i="4"/>
  <c r="AJ52" i="4"/>
  <c r="AC53" i="4"/>
  <c r="AD53" i="4"/>
  <c r="AE53" i="4"/>
  <c r="AH53" i="4"/>
  <c r="AI53" i="4"/>
  <c r="AJ53" i="4"/>
  <c r="AC54" i="4"/>
  <c r="AD54" i="4"/>
  <c r="AE54" i="4"/>
  <c r="AH54" i="4"/>
  <c r="AI54" i="4"/>
  <c r="AJ54" i="4"/>
  <c r="AC55" i="4"/>
  <c r="AD55" i="4"/>
  <c r="AE55" i="4"/>
  <c r="AH55" i="4"/>
  <c r="AI55" i="4"/>
  <c r="AJ55" i="4"/>
  <c r="AC56" i="4"/>
  <c r="AD56" i="4"/>
  <c r="AE56" i="4"/>
  <c r="AH56" i="4"/>
  <c r="AI56" i="4"/>
  <c r="AJ56" i="4"/>
  <c r="AC57" i="4"/>
  <c r="AD57" i="4"/>
  <c r="AE57" i="4"/>
  <c r="AH57" i="4"/>
  <c r="AI57" i="4"/>
  <c r="AJ57" i="4"/>
  <c r="AC58" i="4"/>
  <c r="AD58" i="4"/>
  <c r="AE58" i="4"/>
  <c r="AH58" i="4"/>
  <c r="AI58" i="4"/>
  <c r="AJ58" i="4"/>
  <c r="AC59" i="4"/>
  <c r="AD59" i="4"/>
  <c r="AE59" i="4"/>
  <c r="AH59" i="4"/>
  <c r="AI59" i="4"/>
  <c r="AJ59" i="4"/>
  <c r="AC60" i="4"/>
  <c r="AD60" i="4"/>
  <c r="AE60" i="4"/>
  <c r="AH60" i="4"/>
  <c r="AI60" i="4"/>
  <c r="AJ60" i="4"/>
  <c r="AC61" i="4"/>
  <c r="AD61" i="4"/>
  <c r="AE61" i="4"/>
  <c r="AH61" i="4"/>
  <c r="AI61" i="4"/>
  <c r="AJ61" i="4"/>
  <c r="AC62" i="4"/>
  <c r="AD62" i="4"/>
  <c r="AE62" i="4"/>
  <c r="AH62" i="4"/>
  <c r="AI62" i="4"/>
  <c r="AJ62" i="4"/>
  <c r="AC63" i="4"/>
  <c r="AH63" i="4"/>
  <c r="AI63" i="4"/>
  <c r="AJ63" i="4"/>
  <c r="AC64" i="4"/>
  <c r="AD64" i="4"/>
  <c r="AE64" i="4"/>
  <c r="AH64" i="4"/>
  <c r="AI64" i="4"/>
  <c r="AJ64" i="4"/>
  <c r="AC65" i="4"/>
  <c r="AD65" i="4"/>
  <c r="AE65" i="4"/>
  <c r="AH65" i="4"/>
  <c r="AI65" i="4"/>
  <c r="AJ65" i="4"/>
  <c r="AC66" i="4"/>
  <c r="AD66" i="4"/>
  <c r="AE66" i="4"/>
  <c r="AH66" i="4"/>
  <c r="AI66" i="4"/>
  <c r="AJ66" i="4"/>
  <c r="AC67" i="4"/>
  <c r="AD67" i="4"/>
  <c r="AE67" i="4"/>
  <c r="AH67" i="4"/>
  <c r="AI67" i="4"/>
  <c r="AJ67" i="4"/>
  <c r="AC68" i="4"/>
  <c r="AD68" i="4"/>
  <c r="AE68" i="4"/>
  <c r="AH68" i="4"/>
  <c r="AI68" i="4"/>
  <c r="AJ68" i="4"/>
  <c r="AC69" i="4"/>
  <c r="AD69" i="4"/>
  <c r="AE69" i="4"/>
  <c r="AH69" i="4"/>
  <c r="AI69" i="4"/>
  <c r="AJ69" i="4"/>
  <c r="AC70" i="4"/>
  <c r="AD70" i="4"/>
  <c r="AE70" i="4"/>
  <c r="AH70" i="4"/>
  <c r="AI70" i="4"/>
  <c r="AJ70" i="4"/>
  <c r="AC71" i="4"/>
  <c r="AD71" i="4"/>
  <c r="AE71" i="4"/>
  <c r="AH71" i="4"/>
  <c r="AI71" i="4"/>
  <c r="AJ71" i="4"/>
  <c r="AC72" i="4"/>
  <c r="AD72" i="4"/>
  <c r="AE72" i="4"/>
  <c r="AH72" i="4"/>
  <c r="AI72" i="4"/>
  <c r="AJ72" i="4"/>
  <c r="AC73" i="4"/>
  <c r="AD73" i="4"/>
  <c r="AE73" i="4"/>
  <c r="AH73" i="4"/>
  <c r="AI73" i="4"/>
  <c r="AJ73" i="4"/>
  <c r="AC74" i="4"/>
  <c r="AD74" i="4"/>
  <c r="AE74" i="4"/>
  <c r="AH74" i="4"/>
  <c r="AI74" i="4"/>
  <c r="AJ74" i="4"/>
  <c r="AC75" i="4"/>
  <c r="AD75" i="4"/>
  <c r="AE75" i="4"/>
  <c r="AH75" i="4"/>
  <c r="AI75" i="4"/>
  <c r="AJ75" i="4"/>
  <c r="AC76" i="4"/>
  <c r="AD76" i="4"/>
  <c r="AE76" i="4"/>
  <c r="AH76" i="4"/>
  <c r="AI76" i="4"/>
  <c r="AJ76" i="4"/>
  <c r="AC77" i="4"/>
  <c r="AD77" i="4"/>
  <c r="AE77" i="4"/>
  <c r="AH77" i="4"/>
  <c r="AI77" i="4"/>
  <c r="AJ77" i="4"/>
  <c r="AC78" i="4"/>
  <c r="AD78" i="4"/>
  <c r="AE78" i="4"/>
  <c r="AH78" i="4"/>
  <c r="AI78" i="4"/>
  <c r="AJ78" i="4"/>
  <c r="AC79" i="4"/>
  <c r="AD79" i="4"/>
  <c r="AE79" i="4"/>
  <c r="AH79" i="4"/>
  <c r="AI79" i="4"/>
  <c r="AJ79" i="4"/>
  <c r="AJ4" i="4"/>
  <c r="AI4" i="4"/>
  <c r="AH4" i="4"/>
  <c r="AE4" i="4"/>
  <c r="AG12" i="4" l="1"/>
  <c r="AG15" i="4"/>
  <c r="AK22" i="4"/>
  <c r="AF41" i="4"/>
  <c r="AF62" i="4"/>
  <c r="AF63" i="4"/>
  <c r="AB79" i="4" l="1"/>
  <c r="AK4" i="4"/>
  <c r="AG4" i="4"/>
  <c r="AB74" i="4"/>
  <c r="AF74" i="4"/>
  <c r="AB70" i="4"/>
  <c r="AF70" i="4"/>
  <c r="AB68" i="4"/>
  <c r="AF68" i="4"/>
  <c r="AB64" i="4"/>
  <c r="AF64" i="4"/>
  <c r="AB58" i="4"/>
  <c r="AF58" i="4"/>
  <c r="AB54" i="4"/>
  <c r="AF54" i="4"/>
  <c r="AB50" i="4"/>
  <c r="AF50" i="4"/>
  <c r="AB46" i="4"/>
  <c r="AF46" i="4"/>
  <c r="AB42" i="4"/>
  <c r="AF42" i="4"/>
  <c r="AB40" i="4"/>
  <c r="AF40" i="4"/>
  <c r="AB36" i="4"/>
  <c r="AF36" i="4"/>
  <c r="AB32" i="4"/>
  <c r="AF32" i="4"/>
  <c r="AB28" i="4"/>
  <c r="AF28" i="4"/>
  <c r="AB26" i="4"/>
  <c r="AF26" i="4"/>
  <c r="AB22" i="4"/>
  <c r="AF22" i="4"/>
  <c r="AB18" i="4"/>
  <c r="AF18" i="4"/>
  <c r="AB14" i="4"/>
  <c r="AF14" i="4"/>
  <c r="AB12" i="4"/>
  <c r="AF12" i="4"/>
  <c r="AB8" i="4"/>
  <c r="AF8" i="4"/>
  <c r="AG79" i="4"/>
  <c r="AK79" i="4"/>
  <c r="AK77" i="4"/>
  <c r="AG77" i="4"/>
  <c r="AG73" i="4"/>
  <c r="AK73" i="4"/>
  <c r="AG69" i="4"/>
  <c r="AK69" i="4"/>
  <c r="AG65" i="4"/>
  <c r="AG61" i="4"/>
  <c r="AK61" i="4"/>
  <c r="AG59" i="4"/>
  <c r="AG55" i="4"/>
  <c r="AK55" i="4"/>
  <c r="AG51" i="4"/>
  <c r="AK51" i="4"/>
  <c r="AG47" i="4"/>
  <c r="AK47" i="4"/>
  <c r="AG43" i="4"/>
  <c r="AK43" i="4"/>
  <c r="AG39" i="4"/>
  <c r="AK39" i="4"/>
  <c r="AG35" i="4"/>
  <c r="AK35" i="4"/>
  <c r="AG31" i="4"/>
  <c r="AK31" i="4"/>
  <c r="AG27" i="4"/>
  <c r="AK27" i="4"/>
  <c r="AG23" i="4"/>
  <c r="AK23" i="4"/>
  <c r="AG21" i="4"/>
  <c r="AK21" i="4"/>
  <c r="AG17" i="4"/>
  <c r="AK17" i="4"/>
  <c r="AK15" i="4"/>
  <c r="AG11" i="4"/>
  <c r="AK11" i="4"/>
  <c r="AG9" i="4"/>
  <c r="AK9" i="4"/>
  <c r="AG7" i="4"/>
  <c r="AK7" i="4"/>
  <c r="AG5" i="4"/>
  <c r="AK5" i="4"/>
  <c r="AB77" i="4"/>
  <c r="AF77" i="4"/>
  <c r="AB75" i="4"/>
  <c r="AF75" i="4"/>
  <c r="AB73" i="4"/>
  <c r="AF73" i="4"/>
  <c r="AB71" i="4"/>
  <c r="AF71" i="4"/>
  <c r="AB69" i="4"/>
  <c r="AF69" i="4"/>
  <c r="AB67" i="4"/>
  <c r="AF67" i="4"/>
  <c r="AB65" i="4"/>
  <c r="AF65" i="4"/>
  <c r="AB63" i="4"/>
  <c r="AB61" i="4"/>
  <c r="AF61" i="4"/>
  <c r="AB59" i="4"/>
  <c r="AF59" i="4"/>
  <c r="AB57" i="4"/>
  <c r="AF57" i="4"/>
  <c r="AB53" i="4"/>
  <c r="AF53" i="4"/>
  <c r="AB51" i="4"/>
  <c r="AF51" i="4"/>
  <c r="AB49" i="4"/>
  <c r="AF49" i="4"/>
  <c r="AB47" i="4"/>
  <c r="AF47" i="4"/>
  <c r="AB45" i="4"/>
  <c r="AF45" i="4"/>
  <c r="AB43" i="4"/>
  <c r="AF43" i="4"/>
  <c r="AB41" i="4"/>
  <c r="AB39" i="4"/>
  <c r="AF39" i="4"/>
  <c r="AB37" i="4"/>
  <c r="AF37" i="4"/>
  <c r="AB35" i="4"/>
  <c r="AF35" i="4"/>
  <c r="AB33" i="4"/>
  <c r="AF33" i="4"/>
  <c r="AB31" i="4"/>
  <c r="AF31" i="4"/>
  <c r="AB29" i="4"/>
  <c r="AF29" i="4"/>
  <c r="AB27" i="4"/>
  <c r="AF27" i="4"/>
  <c r="AB25" i="4"/>
  <c r="AF25" i="4"/>
  <c r="AB23" i="4"/>
  <c r="AF23" i="4"/>
  <c r="AB21" i="4"/>
  <c r="AF21" i="4"/>
  <c r="AB19" i="4"/>
  <c r="AF19" i="4"/>
  <c r="AB17" i="4"/>
  <c r="AF17" i="4"/>
  <c r="AB15" i="4"/>
  <c r="AF15" i="4"/>
  <c r="AB13" i="4"/>
  <c r="AF13" i="4"/>
  <c r="AB11" i="4"/>
  <c r="AF11" i="4"/>
  <c r="AB9" i="4"/>
  <c r="AF9" i="4"/>
  <c r="AB7" i="4"/>
  <c r="AF7" i="4"/>
  <c r="AB5" i="4"/>
  <c r="AF5" i="4"/>
  <c r="AG78" i="4"/>
  <c r="AK78" i="4"/>
  <c r="AG76" i="4"/>
  <c r="AK76" i="4"/>
  <c r="AG74" i="4"/>
  <c r="AK74" i="4"/>
  <c r="AG72" i="4"/>
  <c r="AK72" i="4"/>
  <c r="AG70" i="4"/>
  <c r="AK70" i="4"/>
  <c r="AG68" i="4"/>
  <c r="AK68" i="4"/>
  <c r="AG66" i="4"/>
  <c r="AK66" i="4"/>
  <c r="AG64" i="4"/>
  <c r="AK64" i="4"/>
  <c r="AG62" i="4"/>
  <c r="AK62" i="4"/>
  <c r="AG60" i="4"/>
  <c r="AK60" i="4"/>
  <c r="AG58" i="4"/>
  <c r="AK58" i="4"/>
  <c r="AG56" i="4"/>
  <c r="AK56" i="4"/>
  <c r="AG54" i="4"/>
  <c r="AK54" i="4"/>
  <c r="AG52" i="4"/>
  <c r="AK52" i="4"/>
  <c r="AG50" i="4"/>
  <c r="AK50" i="4"/>
  <c r="AG48" i="4"/>
  <c r="AK48" i="4"/>
  <c r="AG46" i="4"/>
  <c r="AK46" i="4"/>
  <c r="AG44" i="4"/>
  <c r="AK44" i="4"/>
  <c r="AG42" i="4"/>
  <c r="AK42" i="4"/>
  <c r="AG40" i="4"/>
  <c r="AK40" i="4"/>
  <c r="AG38" i="4"/>
  <c r="AK38" i="4"/>
  <c r="AG36" i="4"/>
  <c r="AK36" i="4"/>
  <c r="AG34" i="4"/>
  <c r="AK34" i="4"/>
  <c r="AG32" i="4"/>
  <c r="AK32" i="4"/>
  <c r="AG30" i="4"/>
  <c r="AK30" i="4"/>
  <c r="AG28" i="4"/>
  <c r="AK28" i="4"/>
  <c r="AG26" i="4"/>
  <c r="AK26" i="4"/>
  <c r="AG24" i="4"/>
  <c r="AK24" i="4"/>
  <c r="AG22" i="4"/>
  <c r="AG20" i="4"/>
  <c r="AK20" i="4"/>
  <c r="AG18" i="4"/>
  <c r="AK18" i="4"/>
  <c r="AG16" i="4"/>
  <c r="AK16" i="4"/>
  <c r="AG14" i="4"/>
  <c r="AK14" i="4"/>
  <c r="AK12" i="4"/>
  <c r="AG10" i="4"/>
  <c r="AK10" i="4"/>
  <c r="AG8" i="4"/>
  <c r="AK8" i="4"/>
  <c r="AG6" i="4"/>
  <c r="AK6" i="4"/>
  <c r="AB78" i="4"/>
  <c r="AF78" i="4"/>
  <c r="AB76" i="4"/>
  <c r="AF76" i="4"/>
  <c r="AB72" i="4"/>
  <c r="AF72" i="4"/>
  <c r="AB66" i="4"/>
  <c r="AF66" i="4"/>
  <c r="AB62" i="4"/>
  <c r="AB60" i="4"/>
  <c r="AF60" i="4"/>
  <c r="AB56" i="4"/>
  <c r="AF56" i="4"/>
  <c r="AB52" i="4"/>
  <c r="AF52" i="4"/>
  <c r="AB48" i="4"/>
  <c r="AF48" i="4"/>
  <c r="AB44" i="4"/>
  <c r="AF44" i="4"/>
  <c r="AB38" i="4"/>
  <c r="AF38" i="4"/>
  <c r="AB34" i="4"/>
  <c r="AF34" i="4"/>
  <c r="AB30" i="4"/>
  <c r="AF30" i="4"/>
  <c r="AB24" i="4"/>
  <c r="AF24" i="4"/>
  <c r="AB20" i="4"/>
  <c r="AF20" i="4"/>
  <c r="AB16" i="4"/>
  <c r="AF16" i="4"/>
  <c r="AB10" i="4"/>
  <c r="AF10" i="4"/>
  <c r="AG75" i="4"/>
  <c r="AK75" i="4"/>
  <c r="AK71" i="4"/>
  <c r="AG71" i="4"/>
  <c r="AK67" i="4"/>
  <c r="AG67" i="4"/>
  <c r="AG63" i="4"/>
  <c r="AK63" i="4"/>
  <c r="AG57" i="4"/>
  <c r="AK57" i="4"/>
  <c r="AG53" i="4"/>
  <c r="AK53" i="4"/>
  <c r="AG49" i="4"/>
  <c r="AK49" i="4"/>
  <c r="AG45" i="4"/>
  <c r="AK45" i="4"/>
  <c r="AG41" i="4"/>
  <c r="AK41" i="4"/>
  <c r="AG37" i="4"/>
  <c r="AK37" i="4"/>
  <c r="AG33" i="4"/>
  <c r="AK33" i="4"/>
  <c r="AG29" i="4"/>
  <c r="AK29" i="4"/>
  <c r="AG25" i="4"/>
  <c r="AK25" i="4"/>
  <c r="AG19" i="4"/>
  <c r="AK19" i="4"/>
  <c r="AG13" i="4"/>
  <c r="AK13" i="4"/>
  <c r="AB55" i="4"/>
  <c r="AF55" i="4"/>
  <c r="AF79" i="4" l="1"/>
</calcChain>
</file>

<file path=xl/sharedStrings.xml><?xml version="1.0" encoding="utf-8"?>
<sst xmlns="http://schemas.openxmlformats.org/spreadsheetml/2006/main" count="214" uniqueCount="112">
  <si>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</si>
  <si>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</si>
  <si>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</si>
  <si>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</si>
  <si>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</si>
  <si>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</si>
  <si>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</si>
  <si>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</si>
  <si>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</si>
  <si>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</si>
  <si>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</si>
  <si>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</si>
  <si>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</si>
  <si>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</si>
  <si>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</si>
  <si>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</si>
  <si>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</si>
  <si>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</si>
  <si>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</si>
  <si>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</si>
  <si>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</si>
  <si>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</si>
  <si>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</si>
  <si>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</si>
  <si>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</si>
  <si>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</si>
  <si>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</si>
  <si>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</si>
  <si>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</si>
  <si>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</si>
  <si>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</si>
  <si>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</si>
  <si>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</si>
  <si>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</si>
  <si>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</si>
  <si>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</si>
  <si>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</si>
  <si>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</si>
  <si>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</si>
  <si>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</si>
  <si>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</si>
  <si>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</si>
  <si>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</si>
  <si>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</si>
  <si>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</si>
  <si>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</si>
  <si>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</si>
  <si>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</si>
  <si>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</si>
  <si>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</si>
  <si>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</si>
  <si>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</si>
  <si>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</si>
  <si>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</si>
  <si>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</si>
  <si>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</si>
  <si>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</si>
  <si>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</si>
  <si>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</si>
  <si>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</si>
  <si>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</si>
  <si>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</si>
  <si>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</si>
  <si>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</si>
  <si>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</si>
  <si>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</si>
  <si>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</si>
  <si>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</si>
  <si>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</si>
  <si>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</si>
  <si>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</si>
  <si>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</si>
  <si>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</si>
  <si>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</si>
  <si>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</si>
  <si>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</si>
  <si>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</si>
  <si>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</si>
  <si>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</si>
  <si>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</si>
  <si>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</si>
  <si>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</si>
  <si>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</si>
  <si>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</si>
  <si>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</si>
  <si>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</si>
  <si>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</si>
  <si>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</si>
  <si>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</si>
  <si>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</si>
  <si>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</si>
  <si>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</si>
  <si>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</si>
  <si>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</si>
  <si>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</si>
  <si>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</si>
  <si>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</si>
  <si>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</si>
  <si>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</si>
  <si>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</si>
  <si>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</si>
  <si>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</si>
  <si>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</si>
  <si>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</si>
  <si>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</si>
  <si>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</si>
  <si>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</si>
  <si>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**** No dia 29/03 foram distribuídas 40 mil doses, que foram acrescentados no cálculo de hoje.</t>
  </si>
  <si>
    <t>Quilombolas</t>
  </si>
  <si>
    <t>Situação de Rua</t>
  </si>
  <si>
    <t xml:space="preserve">Trabalhadores das forças de segurança </t>
  </si>
  <si>
    <t>FONTE: Planilha CEAD/GIM/COVEP/DVS (Data de atualização: 04.04.2021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</si>
</sst>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3" fillId="0" borderId="0" xfId="0" applyFont="1"/>
    <xf numFmtId="0" fontId="4" fillId="0" borderId="14" xfId="0" applyFont="1" applyBorder="1"/>
    <xf numFmtId="10" fontId="4" fillId="0" borderId="15" xfId="0" applyNumberFormat="1" applyFont="1" applyBorder="1"/>
    <xf numFmtId="0" fontId="1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/>
    <xf numFmtId="3" fontId="5" fillId="7" borderId="1" xfId="0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" fontId="1" fillId="7" borderId="1" xfId="1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5" fillId="10" borderId="0" xfId="0" applyFont="1" applyFill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9"/>
  <sheetViews>
    <sheetView tabSelected="1" topLeftCell="A25" zoomScale="130" zoomScaleNormal="130" workbookViewId="0">
      <pane xSplit="1" topLeftCell="AA1" activePane="topRight" state="frozen"/>
      <selection pane="topRight" activeCell="AB79" sqref="AB79"/>
    </sheetView>
  </sheetViews>
  <sheetFormatPr defaultRowHeight="15" x14ac:dyDescent="0.25"/>
  <cols>
    <col min="1" max="1" width="41.5703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21" width="8.7109375" style="1" customWidth="1"/>
    <col min="22" max="22" width="12.140625" customWidth="1"/>
    <col min="23" max="23" width="11.7109375" customWidth="1"/>
    <col min="24" max="24" width="8.5703125" customWidth="1"/>
    <col min="25" max="25" width="7.85546875" customWidth="1"/>
    <col min="26" max="26" width="10" style="1" customWidth="1"/>
    <col min="27" max="27" width="8.5703125" style="1" customWidth="1"/>
    <col min="28" max="28" width="11.42578125" style="1" customWidth="1"/>
    <col min="29" max="29" width="8.7109375" style="1" customWidth="1"/>
    <col min="30" max="30" width="9.85546875" style="1" customWidth="1"/>
    <col min="31" max="31" width="13.28515625" style="1" customWidth="1"/>
    <col min="32" max="32" width="12" style="1" customWidth="1"/>
    <col min="33" max="33" width="10.85546875" customWidth="1"/>
    <col min="34" max="34" width="9" customWidth="1"/>
    <col min="35" max="35" width="9.28515625" customWidth="1"/>
    <col min="36" max="36" width="9.5703125" customWidth="1"/>
    <col min="37" max="37" width="12.28515625" customWidth="1"/>
  </cols>
  <sheetData>
    <row r="1" spans="1:40" x14ac:dyDescent="0.25">
      <c r="A1" s="65" t="s">
        <v>2</v>
      </c>
      <c r="B1" s="70" t="s">
        <v>99</v>
      </c>
      <c r="C1" s="71"/>
      <c r="D1" s="71"/>
      <c r="E1" s="72"/>
      <c r="F1" s="66" t="s">
        <v>90</v>
      </c>
      <c r="G1" s="67"/>
      <c r="H1" s="76" t="s">
        <v>91</v>
      </c>
      <c r="I1" s="77"/>
      <c r="J1" s="58" t="s">
        <v>102</v>
      </c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7" t="s">
        <v>101</v>
      </c>
      <c r="AC1" s="57"/>
      <c r="AD1" s="57"/>
      <c r="AE1" s="57"/>
      <c r="AF1" s="57"/>
      <c r="AG1" s="57"/>
      <c r="AH1" s="57"/>
      <c r="AI1" s="57"/>
      <c r="AJ1" s="57"/>
      <c r="AK1" s="57"/>
    </row>
    <row r="2" spans="1:40" ht="42.95" customHeight="1" x14ac:dyDescent="0.25">
      <c r="A2" s="65"/>
      <c r="B2" s="73"/>
      <c r="C2" s="74"/>
      <c r="D2" s="74"/>
      <c r="E2" s="75"/>
      <c r="F2" s="68"/>
      <c r="G2" s="69"/>
      <c r="H2" s="68"/>
      <c r="I2" s="69"/>
      <c r="J2" s="59" t="s">
        <v>86</v>
      </c>
      <c r="K2" s="60"/>
      <c r="L2" s="61" t="s">
        <v>0</v>
      </c>
      <c r="M2" s="62"/>
      <c r="N2" s="63" t="s">
        <v>89</v>
      </c>
      <c r="O2" s="63"/>
      <c r="P2" s="61" t="s">
        <v>108</v>
      </c>
      <c r="Q2" s="62"/>
      <c r="R2" s="61" t="s">
        <v>110</v>
      </c>
      <c r="S2" s="62"/>
      <c r="T2" s="61" t="s">
        <v>109</v>
      </c>
      <c r="U2" s="62"/>
      <c r="V2" s="58" t="s">
        <v>83</v>
      </c>
      <c r="W2" s="58"/>
      <c r="X2" s="58" t="s">
        <v>84</v>
      </c>
      <c r="Y2" s="58"/>
      <c r="Z2" s="58" t="s">
        <v>85</v>
      </c>
      <c r="AA2" s="58"/>
      <c r="AB2" s="54" t="s">
        <v>94</v>
      </c>
      <c r="AC2" s="55"/>
      <c r="AD2" s="55"/>
      <c r="AE2" s="55"/>
      <c r="AF2" s="56"/>
      <c r="AG2" s="64" t="s">
        <v>95</v>
      </c>
      <c r="AH2" s="64"/>
      <c r="AI2" s="64"/>
      <c r="AJ2" s="64"/>
      <c r="AK2" s="64"/>
    </row>
    <row r="3" spans="1:40" s="20" customFormat="1" ht="30" x14ac:dyDescent="0.25">
      <c r="A3" s="65"/>
      <c r="B3" s="29" t="s">
        <v>100</v>
      </c>
      <c r="C3" s="29" t="s">
        <v>83</v>
      </c>
      <c r="D3" s="29" t="s">
        <v>84</v>
      </c>
      <c r="E3" s="29" t="s">
        <v>85</v>
      </c>
      <c r="F3" s="14" t="s">
        <v>80</v>
      </c>
      <c r="G3" s="15" t="s">
        <v>81</v>
      </c>
      <c r="H3" s="16" t="s">
        <v>82</v>
      </c>
      <c r="I3" s="16" t="s">
        <v>105</v>
      </c>
      <c r="J3" s="17" t="s">
        <v>87</v>
      </c>
      <c r="K3" s="17" t="s">
        <v>88</v>
      </c>
      <c r="L3" s="17" t="s">
        <v>87</v>
      </c>
      <c r="M3" s="17" t="s">
        <v>88</v>
      </c>
      <c r="N3" s="17" t="s">
        <v>87</v>
      </c>
      <c r="O3" s="17" t="s">
        <v>88</v>
      </c>
      <c r="P3" s="17" t="s">
        <v>87</v>
      </c>
      <c r="Q3" s="17" t="s">
        <v>88</v>
      </c>
      <c r="R3" s="17" t="s">
        <v>87</v>
      </c>
      <c r="S3" s="17" t="s">
        <v>88</v>
      </c>
      <c r="T3" s="17" t="s">
        <v>87</v>
      </c>
      <c r="U3" s="17" t="s">
        <v>88</v>
      </c>
      <c r="V3" s="17" t="s">
        <v>87</v>
      </c>
      <c r="W3" s="17" t="s">
        <v>88</v>
      </c>
      <c r="X3" s="17" t="s">
        <v>87</v>
      </c>
      <c r="Y3" s="17" t="s">
        <v>88</v>
      </c>
      <c r="Z3" s="17" t="s">
        <v>87</v>
      </c>
      <c r="AA3" s="17" t="s">
        <v>88</v>
      </c>
      <c r="AB3" s="18" t="s">
        <v>1</v>
      </c>
      <c r="AC3" s="18" t="s">
        <v>83</v>
      </c>
      <c r="AD3" s="18" t="s">
        <v>84</v>
      </c>
      <c r="AE3" s="18" t="s">
        <v>96</v>
      </c>
      <c r="AF3" s="18" t="s">
        <v>92</v>
      </c>
      <c r="AG3" s="19" t="s">
        <v>1</v>
      </c>
      <c r="AH3" s="19" t="s">
        <v>83</v>
      </c>
      <c r="AI3" s="19" t="s">
        <v>84</v>
      </c>
      <c r="AJ3" s="19" t="s">
        <v>85</v>
      </c>
      <c r="AK3" s="19" t="s">
        <v>93</v>
      </c>
    </row>
    <row r="4" spans="1:40" s="30" customFormat="1" x14ac:dyDescent="0.25">
      <c r="A4" s="30" t="s">
        <v>3</v>
      </c>
      <c r="B4" s="31">
        <v>2380</v>
      </c>
      <c r="C4" s="31">
        <v>140</v>
      </c>
      <c r="D4" s="31">
        <v>89</v>
      </c>
      <c r="E4" s="31">
        <v>51</v>
      </c>
      <c r="F4" s="32">
        <v>232</v>
      </c>
      <c r="G4" s="32">
        <v>92</v>
      </c>
      <c r="H4" s="33">
        <f>J4+L4+N4+V4+X4+Z4+P4+T4+R4</f>
        <v>222</v>
      </c>
      <c r="I4" s="32">
        <f t="shared" ref="I4:I35" si="0">K4+M4+O4+W4+Y4+AA4+Q4+U4</f>
        <v>72</v>
      </c>
      <c r="J4" s="34">
        <v>61</v>
      </c>
      <c r="K4" s="34">
        <v>45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>
        <v>26</v>
      </c>
      <c r="W4" s="35"/>
      <c r="X4" s="34">
        <v>94</v>
      </c>
      <c r="Y4" s="34">
        <v>0</v>
      </c>
      <c r="Z4" s="36">
        <v>41</v>
      </c>
      <c r="AA4" s="34">
        <v>27</v>
      </c>
      <c r="AB4" s="37">
        <f t="shared" ref="AB4:AB35" si="1">H4/B4</f>
        <v>9.327731092436975E-2</v>
      </c>
      <c r="AC4" s="37">
        <f>X4:X26/C4</f>
        <v>0.67142857142857137</v>
      </c>
      <c r="AD4" s="37">
        <f t="shared" ref="AD4:AD35" si="2">X4/D4</f>
        <v>1.0561797752808988</v>
      </c>
      <c r="AE4" s="37">
        <f t="shared" ref="AE4:AE35" si="3">Z4/E4</f>
        <v>0.80392156862745101</v>
      </c>
      <c r="AF4" s="37">
        <f t="shared" ref="AF4:AF35" si="4">H4/F4</f>
        <v>0.9568965517241379</v>
      </c>
      <c r="AG4" s="38">
        <f t="shared" ref="AG4:AG35" si="5">I4/B4</f>
        <v>3.0252100840336135E-2</v>
      </c>
      <c r="AH4" s="38">
        <f t="shared" ref="AH4:AH35" si="6">W4/C4</f>
        <v>0</v>
      </c>
      <c r="AI4" s="38">
        <f t="shared" ref="AI4:AI35" si="7">Y4/D4</f>
        <v>0</v>
      </c>
      <c r="AJ4" s="38">
        <f t="shared" ref="AJ4:AJ35" si="8">AA4/E4</f>
        <v>0.52941176470588236</v>
      </c>
      <c r="AK4" s="38">
        <f t="shared" ref="AK4:AK35" si="9">I4/G4</f>
        <v>0.78260869565217395</v>
      </c>
    </row>
    <row r="5" spans="1:40" s="30" customFormat="1" x14ac:dyDescent="0.25">
      <c r="A5" s="30" t="s">
        <v>4</v>
      </c>
      <c r="B5" s="31">
        <v>21681</v>
      </c>
      <c r="C5" s="31">
        <v>1543</v>
      </c>
      <c r="D5" s="31">
        <v>932</v>
      </c>
      <c r="E5" s="31">
        <v>481</v>
      </c>
      <c r="F5" s="32">
        <v>2284</v>
      </c>
      <c r="G5" s="32">
        <v>664</v>
      </c>
      <c r="H5" s="33">
        <f t="shared" ref="H5:H68" si="10">J5+L5+N5+V5+X5+Z5+P5+T5+R5</f>
        <v>1962</v>
      </c>
      <c r="I5" s="32">
        <f t="shared" si="0"/>
        <v>400</v>
      </c>
      <c r="J5" s="34">
        <v>359</v>
      </c>
      <c r="K5" s="34">
        <v>286</v>
      </c>
      <c r="L5" s="34">
        <v>18</v>
      </c>
      <c r="M5" s="34">
        <v>17</v>
      </c>
      <c r="N5" s="34"/>
      <c r="O5" s="34"/>
      <c r="P5" s="34"/>
      <c r="Q5" s="34"/>
      <c r="R5" s="34"/>
      <c r="S5" s="34"/>
      <c r="T5" s="34"/>
      <c r="U5" s="34"/>
      <c r="V5" s="34">
        <v>324</v>
      </c>
      <c r="W5" s="35"/>
      <c r="X5" s="34">
        <v>798</v>
      </c>
      <c r="Y5" s="34">
        <v>15</v>
      </c>
      <c r="Z5" s="36">
        <v>463</v>
      </c>
      <c r="AA5" s="34">
        <v>82</v>
      </c>
      <c r="AB5" s="37">
        <f t="shared" si="1"/>
        <v>9.0493980904939805E-2</v>
      </c>
      <c r="AC5" s="37">
        <f t="shared" ref="AC5:AC36" si="11">V5/C5</f>
        <v>0.2099805573558004</v>
      </c>
      <c r="AD5" s="37">
        <f t="shared" si="2"/>
        <v>0.85622317596566522</v>
      </c>
      <c r="AE5" s="37">
        <f t="shared" si="3"/>
        <v>0.96257796257796258</v>
      </c>
      <c r="AF5" s="37">
        <f t="shared" si="4"/>
        <v>0.85901926444833621</v>
      </c>
      <c r="AG5" s="38">
        <f t="shared" si="5"/>
        <v>1.8449333517826669E-2</v>
      </c>
      <c r="AH5" s="38">
        <f t="shared" si="6"/>
        <v>0</v>
      </c>
      <c r="AI5" s="38">
        <f t="shared" si="7"/>
        <v>1.6094420600858368E-2</v>
      </c>
      <c r="AJ5" s="38">
        <f t="shared" si="8"/>
        <v>0.17047817047817049</v>
      </c>
      <c r="AK5" s="38">
        <f t="shared" si="9"/>
        <v>0.60240963855421692</v>
      </c>
    </row>
    <row r="6" spans="1:40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6">
        <v>80240</v>
      </c>
      <c r="G6" s="5">
        <v>19280</v>
      </c>
      <c r="H6" s="33">
        <f t="shared" si="10"/>
        <v>70292</v>
      </c>
      <c r="I6" s="32">
        <f t="shared" si="0"/>
        <v>17645</v>
      </c>
      <c r="J6" s="7">
        <v>21829</v>
      </c>
      <c r="K6" s="7">
        <v>13823</v>
      </c>
      <c r="L6" s="7">
        <v>249</v>
      </c>
      <c r="M6" s="7">
        <v>239</v>
      </c>
      <c r="N6" s="7"/>
      <c r="O6" s="7"/>
      <c r="P6" s="7">
        <v>164</v>
      </c>
      <c r="Q6" s="7"/>
      <c r="R6" s="7">
        <v>180</v>
      </c>
      <c r="S6" s="7"/>
      <c r="T6" s="7">
        <v>61</v>
      </c>
      <c r="U6" s="7"/>
      <c r="V6" s="7">
        <v>14212</v>
      </c>
      <c r="W6" s="8"/>
      <c r="X6" s="7">
        <v>22943</v>
      </c>
      <c r="Y6" s="7">
        <v>1958</v>
      </c>
      <c r="Z6" s="9">
        <v>10654</v>
      </c>
      <c r="AA6" s="7">
        <v>1625</v>
      </c>
      <c r="AB6" s="13">
        <f>H6/B6</f>
        <v>0.10571688113242735</v>
      </c>
      <c r="AC6" s="13">
        <f t="shared" si="11"/>
        <v>0.29698666778116772</v>
      </c>
      <c r="AD6" s="13">
        <f t="shared" si="2"/>
        <v>0.95049299859143255</v>
      </c>
      <c r="AE6" s="13">
        <f t="shared" si="3"/>
        <v>1.0497585969060992</v>
      </c>
      <c r="AF6" s="13">
        <f>H6/F6</f>
        <v>0.87602193419740781</v>
      </c>
      <c r="AG6" s="12">
        <f t="shared" si="5"/>
        <v>2.6537505940671492E-2</v>
      </c>
      <c r="AH6" s="12">
        <f t="shared" si="6"/>
        <v>0</v>
      </c>
      <c r="AI6" s="12">
        <f t="shared" si="7"/>
        <v>8.1116911094539723E-2</v>
      </c>
      <c r="AJ6" s="12">
        <f t="shared" si="8"/>
        <v>0.16011429697507143</v>
      </c>
      <c r="AK6" s="12">
        <f t="shared" si="9"/>
        <v>0.91519709543568462</v>
      </c>
      <c r="AN6" s="30"/>
    </row>
    <row r="7" spans="1:40" s="30" customFormat="1" x14ac:dyDescent="0.25">
      <c r="A7" s="30" t="s">
        <v>6</v>
      </c>
      <c r="B7" s="31">
        <v>9947</v>
      </c>
      <c r="C7" s="31">
        <v>644</v>
      </c>
      <c r="D7" s="31">
        <v>348</v>
      </c>
      <c r="E7" s="31">
        <v>149</v>
      </c>
      <c r="F7" s="32">
        <v>872</v>
      </c>
      <c r="G7" s="32">
        <v>332</v>
      </c>
      <c r="H7" s="33">
        <f t="shared" si="10"/>
        <v>818</v>
      </c>
      <c r="I7" s="32">
        <f t="shared" si="0"/>
        <v>217</v>
      </c>
      <c r="J7" s="34">
        <v>152</v>
      </c>
      <c r="K7" s="34">
        <v>147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>
        <v>30</v>
      </c>
      <c r="W7" s="35"/>
      <c r="X7" s="34">
        <v>425</v>
      </c>
      <c r="Y7" s="34">
        <v>8</v>
      </c>
      <c r="Z7" s="36">
        <v>211</v>
      </c>
      <c r="AA7" s="34">
        <v>62</v>
      </c>
      <c r="AB7" s="37">
        <f t="shared" si="1"/>
        <v>8.2235850005026645E-2</v>
      </c>
      <c r="AC7" s="37">
        <f t="shared" si="11"/>
        <v>4.6583850931677016E-2</v>
      </c>
      <c r="AD7" s="37">
        <f t="shared" si="2"/>
        <v>1.2212643678160919</v>
      </c>
      <c r="AE7" s="37">
        <f t="shared" si="3"/>
        <v>1.4161073825503356</v>
      </c>
      <c r="AF7" s="37">
        <f t="shared" si="4"/>
        <v>0.93807339449541283</v>
      </c>
      <c r="AG7" s="38">
        <f t="shared" si="5"/>
        <v>2.1815622800844477E-2</v>
      </c>
      <c r="AH7" s="38">
        <f t="shared" si="6"/>
        <v>0</v>
      </c>
      <c r="AI7" s="38">
        <f t="shared" si="7"/>
        <v>2.2988505747126436E-2</v>
      </c>
      <c r="AJ7" s="38">
        <f t="shared" si="8"/>
        <v>0.41610738255033558</v>
      </c>
      <c r="AK7" s="38">
        <f t="shared" si="9"/>
        <v>0.65361445783132532</v>
      </c>
    </row>
    <row r="8" spans="1:40" s="26" customFormat="1" x14ac:dyDescent="0.25">
      <c r="A8" s="26" t="s">
        <v>7</v>
      </c>
      <c r="B8" s="42">
        <v>18686</v>
      </c>
      <c r="C8" s="42">
        <v>1047</v>
      </c>
      <c r="D8" s="42">
        <v>548</v>
      </c>
      <c r="E8" s="42">
        <v>281</v>
      </c>
      <c r="F8" s="43">
        <v>1501</v>
      </c>
      <c r="G8" s="43">
        <v>491</v>
      </c>
      <c r="H8" s="33">
        <f t="shared" si="10"/>
        <v>1109</v>
      </c>
      <c r="I8" s="43">
        <f t="shared" si="0"/>
        <v>333</v>
      </c>
      <c r="J8" s="44">
        <v>241</v>
      </c>
      <c r="K8" s="44">
        <v>232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>
        <v>23</v>
      </c>
      <c r="W8" s="45"/>
      <c r="X8" s="44">
        <v>522</v>
      </c>
      <c r="Y8" s="44">
        <v>48</v>
      </c>
      <c r="Z8" s="46">
        <v>323</v>
      </c>
      <c r="AA8" s="44">
        <v>53</v>
      </c>
      <c r="AB8" s="47">
        <f t="shared" si="1"/>
        <v>5.9349245424381893E-2</v>
      </c>
      <c r="AC8" s="47">
        <f t="shared" si="11"/>
        <v>2.1967526265520534E-2</v>
      </c>
      <c r="AD8" s="47">
        <f t="shared" si="2"/>
        <v>0.95255474452554745</v>
      </c>
      <c r="AE8" s="47">
        <f t="shared" si="3"/>
        <v>1.1494661921708185</v>
      </c>
      <c r="AF8" s="47">
        <f t="shared" si="4"/>
        <v>0.73884077281812122</v>
      </c>
      <c r="AG8" s="48">
        <f t="shared" si="5"/>
        <v>1.7820828427699883E-2</v>
      </c>
      <c r="AH8" s="48">
        <f t="shared" si="6"/>
        <v>0</v>
      </c>
      <c r="AI8" s="48">
        <f t="shared" si="7"/>
        <v>8.7591240875912413E-2</v>
      </c>
      <c r="AJ8" s="48">
        <f t="shared" si="8"/>
        <v>0.18861209964412812</v>
      </c>
      <c r="AK8" s="48">
        <f t="shared" si="9"/>
        <v>0.67820773930753564</v>
      </c>
      <c r="AN8" s="30"/>
    </row>
    <row r="9" spans="1:40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6">
        <v>2345</v>
      </c>
      <c r="G9" s="5">
        <v>565</v>
      </c>
      <c r="H9" s="33">
        <f t="shared" si="10"/>
        <v>2078</v>
      </c>
      <c r="I9" s="32">
        <f t="shared" si="0"/>
        <v>331</v>
      </c>
      <c r="J9" s="7">
        <v>525</v>
      </c>
      <c r="K9" s="7">
        <v>242</v>
      </c>
      <c r="L9" s="7"/>
      <c r="M9" s="7"/>
      <c r="N9" s="7"/>
      <c r="O9" s="7"/>
      <c r="P9" s="7"/>
      <c r="Q9" s="7"/>
      <c r="R9" s="7"/>
      <c r="S9" s="7"/>
      <c r="T9" s="7"/>
      <c r="U9" s="7"/>
      <c r="V9" s="7">
        <v>305</v>
      </c>
      <c r="W9" s="8"/>
      <c r="X9" s="7">
        <v>842</v>
      </c>
      <c r="Y9" s="7">
        <v>16</v>
      </c>
      <c r="Z9" s="9">
        <v>406</v>
      </c>
      <c r="AA9" s="7">
        <v>73</v>
      </c>
      <c r="AB9" s="13">
        <f t="shared" si="1"/>
        <v>6.7183963789201426E-2</v>
      </c>
      <c r="AC9" s="13">
        <f t="shared" si="11"/>
        <v>0.17388825541619157</v>
      </c>
      <c r="AD9" s="13">
        <f t="shared" si="2"/>
        <v>1.0318627450980393</v>
      </c>
      <c r="AE9" s="13">
        <f t="shared" si="3"/>
        <v>1.1340782122905029</v>
      </c>
      <c r="AF9" s="13">
        <f t="shared" si="4"/>
        <v>0.88614072494669505</v>
      </c>
      <c r="AG9" s="12">
        <f t="shared" si="5"/>
        <v>1.0701584222437763E-2</v>
      </c>
      <c r="AH9" s="12">
        <f t="shared" si="6"/>
        <v>0</v>
      </c>
      <c r="AI9" s="12">
        <f t="shared" si="7"/>
        <v>1.9607843137254902E-2</v>
      </c>
      <c r="AJ9" s="12">
        <f t="shared" si="8"/>
        <v>0.20391061452513967</v>
      </c>
      <c r="AK9" s="12">
        <f t="shared" si="9"/>
        <v>0.58584070796460175</v>
      </c>
      <c r="AN9" s="30"/>
    </row>
    <row r="10" spans="1:40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6">
        <v>2986</v>
      </c>
      <c r="G10" s="5">
        <v>756</v>
      </c>
      <c r="H10" s="33">
        <f t="shared" si="10"/>
        <v>2688</v>
      </c>
      <c r="I10" s="32">
        <f t="shared" si="0"/>
        <v>540</v>
      </c>
      <c r="J10" s="7">
        <v>568</v>
      </c>
      <c r="K10" s="7">
        <v>283</v>
      </c>
      <c r="L10" s="7">
        <v>9</v>
      </c>
      <c r="M10" s="7">
        <v>9</v>
      </c>
      <c r="N10" s="7"/>
      <c r="O10" s="7"/>
      <c r="P10" s="7"/>
      <c r="Q10" s="7"/>
      <c r="R10" s="7"/>
      <c r="S10" s="7"/>
      <c r="T10" s="7"/>
      <c r="U10" s="7"/>
      <c r="V10" s="7">
        <v>411</v>
      </c>
      <c r="W10" s="8"/>
      <c r="X10" s="7">
        <v>1140</v>
      </c>
      <c r="Y10" s="7">
        <v>78</v>
      </c>
      <c r="Z10" s="9">
        <v>560</v>
      </c>
      <c r="AA10" s="7">
        <v>170</v>
      </c>
      <c r="AB10" s="13">
        <f t="shared" si="1"/>
        <v>9.9929365403918363E-2</v>
      </c>
      <c r="AC10" s="13">
        <f t="shared" si="11"/>
        <v>0.22192224622030238</v>
      </c>
      <c r="AD10" s="13">
        <f t="shared" si="2"/>
        <v>0.98445595854922274</v>
      </c>
      <c r="AE10" s="13">
        <f t="shared" si="3"/>
        <v>1.1764705882352942</v>
      </c>
      <c r="AF10" s="13">
        <f t="shared" si="4"/>
        <v>0.90020093770931009</v>
      </c>
      <c r="AG10" s="12">
        <f t="shared" si="5"/>
        <v>2.0075095728465744E-2</v>
      </c>
      <c r="AH10" s="12">
        <f t="shared" si="6"/>
        <v>0</v>
      </c>
      <c r="AI10" s="12">
        <f t="shared" si="7"/>
        <v>6.7357512953367879E-2</v>
      </c>
      <c r="AJ10" s="12">
        <f t="shared" si="8"/>
        <v>0.35714285714285715</v>
      </c>
      <c r="AK10" s="12">
        <f t="shared" si="9"/>
        <v>0.7142857142857143</v>
      </c>
      <c r="AN10" s="30"/>
    </row>
    <row r="11" spans="1:40" s="30" customFormat="1" x14ac:dyDescent="0.25">
      <c r="A11" s="30" t="s">
        <v>10</v>
      </c>
      <c r="B11" s="31">
        <v>8353</v>
      </c>
      <c r="C11" s="31">
        <v>417</v>
      </c>
      <c r="D11" s="31">
        <v>199</v>
      </c>
      <c r="E11" s="31">
        <v>121</v>
      </c>
      <c r="F11" s="32">
        <v>518</v>
      </c>
      <c r="G11" s="32">
        <v>148</v>
      </c>
      <c r="H11" s="33">
        <f t="shared" si="10"/>
        <v>415</v>
      </c>
      <c r="I11" s="32">
        <f t="shared" si="0"/>
        <v>103</v>
      </c>
      <c r="J11" s="34">
        <v>108</v>
      </c>
      <c r="K11" s="34">
        <v>69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>
        <v>1</v>
      </c>
      <c r="W11" s="35"/>
      <c r="X11" s="34">
        <v>164</v>
      </c>
      <c r="Y11" s="34">
        <v>0</v>
      </c>
      <c r="Z11" s="36">
        <v>142</v>
      </c>
      <c r="AA11" s="34">
        <v>34</v>
      </c>
      <c r="AB11" s="37">
        <f t="shared" si="1"/>
        <v>4.9682748713037232E-2</v>
      </c>
      <c r="AC11" s="37">
        <f t="shared" si="11"/>
        <v>2.3980815347721821E-3</v>
      </c>
      <c r="AD11" s="37">
        <f t="shared" si="2"/>
        <v>0.82412060301507539</v>
      </c>
      <c r="AE11" s="37">
        <f t="shared" si="3"/>
        <v>1.1735537190082646</v>
      </c>
      <c r="AF11" s="37">
        <f t="shared" si="4"/>
        <v>0.80115830115830111</v>
      </c>
      <c r="AG11" s="38">
        <f t="shared" si="5"/>
        <v>1.2330899078175505E-2</v>
      </c>
      <c r="AH11" s="38">
        <f t="shared" si="6"/>
        <v>0</v>
      </c>
      <c r="AI11" s="38">
        <f t="shared" si="7"/>
        <v>0</v>
      </c>
      <c r="AJ11" s="38">
        <f t="shared" si="8"/>
        <v>0.28099173553719009</v>
      </c>
      <c r="AK11" s="38">
        <f t="shared" si="9"/>
        <v>0.69594594594594594</v>
      </c>
    </row>
    <row r="12" spans="1:40" s="30" customFormat="1" x14ac:dyDescent="0.25">
      <c r="A12" s="30" t="s">
        <v>11</v>
      </c>
      <c r="B12" s="31">
        <v>18218</v>
      </c>
      <c r="C12" s="31">
        <v>1318</v>
      </c>
      <c r="D12" s="31">
        <v>774</v>
      </c>
      <c r="E12" s="31">
        <v>408</v>
      </c>
      <c r="F12" s="32">
        <v>1895</v>
      </c>
      <c r="G12" s="32">
        <v>825</v>
      </c>
      <c r="H12" s="33">
        <f t="shared" si="10"/>
        <v>1764</v>
      </c>
      <c r="I12" s="32">
        <f t="shared" si="0"/>
        <v>657</v>
      </c>
      <c r="J12" s="34">
        <v>240</v>
      </c>
      <c r="K12" s="34">
        <v>231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>
        <v>335</v>
      </c>
      <c r="W12" s="35"/>
      <c r="X12" s="34">
        <v>770</v>
      </c>
      <c r="Y12" s="34">
        <v>49</v>
      </c>
      <c r="Z12" s="36">
        <v>419</v>
      </c>
      <c r="AA12" s="34">
        <v>377</v>
      </c>
      <c r="AB12" s="37">
        <f t="shared" si="1"/>
        <v>9.6827313645844765E-2</v>
      </c>
      <c r="AC12" s="37">
        <f t="shared" si="11"/>
        <v>0.25417298937784522</v>
      </c>
      <c r="AD12" s="37">
        <f t="shared" si="2"/>
        <v>0.9948320413436692</v>
      </c>
      <c r="AE12" s="37">
        <f t="shared" si="3"/>
        <v>1.0269607843137254</v>
      </c>
      <c r="AF12" s="37">
        <f t="shared" si="4"/>
        <v>0.93087071240105546</v>
      </c>
      <c r="AG12" s="38">
        <f t="shared" si="5"/>
        <v>3.6063234164013615E-2</v>
      </c>
      <c r="AH12" s="38">
        <f t="shared" si="6"/>
        <v>0</v>
      </c>
      <c r="AI12" s="38">
        <f t="shared" si="7"/>
        <v>6.3307493540051676E-2</v>
      </c>
      <c r="AJ12" s="38">
        <f t="shared" si="8"/>
        <v>0.9240196078431373</v>
      </c>
      <c r="AK12" s="38">
        <f t="shared" si="9"/>
        <v>0.79636363636363638</v>
      </c>
    </row>
    <row r="13" spans="1:40" s="30" customFormat="1" x14ac:dyDescent="0.25">
      <c r="A13" s="30" t="s">
        <v>12</v>
      </c>
      <c r="B13" s="31">
        <v>4006</v>
      </c>
      <c r="C13" s="31">
        <v>232</v>
      </c>
      <c r="D13" s="31">
        <v>156</v>
      </c>
      <c r="E13" s="31">
        <v>72</v>
      </c>
      <c r="F13" s="32">
        <v>388</v>
      </c>
      <c r="G13" s="32">
        <v>118</v>
      </c>
      <c r="H13" s="33">
        <f t="shared" si="10"/>
        <v>311</v>
      </c>
      <c r="I13" s="32">
        <f t="shared" si="0"/>
        <v>66</v>
      </c>
      <c r="J13" s="34">
        <v>74</v>
      </c>
      <c r="K13" s="34">
        <v>53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>
        <v>0</v>
      </c>
      <c r="W13" s="35"/>
      <c r="X13" s="34">
        <v>141</v>
      </c>
      <c r="Y13" s="34">
        <v>0</v>
      </c>
      <c r="Z13" s="36">
        <v>96</v>
      </c>
      <c r="AA13" s="34">
        <v>13</v>
      </c>
      <c r="AB13" s="37">
        <f t="shared" si="1"/>
        <v>7.7633549675486774E-2</v>
      </c>
      <c r="AC13" s="37">
        <f t="shared" si="11"/>
        <v>0</v>
      </c>
      <c r="AD13" s="37">
        <f t="shared" si="2"/>
        <v>0.90384615384615385</v>
      </c>
      <c r="AE13" s="37">
        <f t="shared" si="3"/>
        <v>1.3333333333333333</v>
      </c>
      <c r="AF13" s="37">
        <f t="shared" si="4"/>
        <v>0.80154639175257736</v>
      </c>
      <c r="AG13" s="38">
        <f t="shared" si="5"/>
        <v>1.6475287069395907E-2</v>
      </c>
      <c r="AH13" s="38">
        <f t="shared" si="6"/>
        <v>0</v>
      </c>
      <c r="AI13" s="38">
        <f t="shared" si="7"/>
        <v>0</v>
      </c>
      <c r="AJ13" s="38">
        <f t="shared" si="8"/>
        <v>0.18055555555555555</v>
      </c>
      <c r="AK13" s="38">
        <f t="shared" si="9"/>
        <v>0.55932203389830504</v>
      </c>
    </row>
    <row r="14" spans="1:40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6">
        <v>1675</v>
      </c>
      <c r="G14" s="5">
        <v>695</v>
      </c>
      <c r="H14" s="33">
        <f t="shared" si="10"/>
        <v>1630</v>
      </c>
      <c r="I14" s="32">
        <f t="shared" si="0"/>
        <v>586</v>
      </c>
      <c r="J14" s="7">
        <v>359</v>
      </c>
      <c r="K14" s="7">
        <v>237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204</v>
      </c>
      <c r="W14" s="8"/>
      <c r="X14" s="7">
        <v>733</v>
      </c>
      <c r="Y14" s="7">
        <v>50</v>
      </c>
      <c r="Z14" s="9">
        <v>334</v>
      </c>
      <c r="AA14" s="7">
        <v>299</v>
      </c>
      <c r="AB14" s="13">
        <f t="shared" si="1"/>
        <v>5.3614893756989669E-2</v>
      </c>
      <c r="AC14" s="13">
        <f t="shared" si="11"/>
        <v>0.16803953871499178</v>
      </c>
      <c r="AD14" s="13">
        <f t="shared" si="2"/>
        <v>1.0426742532005691</v>
      </c>
      <c r="AE14" s="13">
        <f t="shared" si="3"/>
        <v>1.2014388489208634</v>
      </c>
      <c r="AF14" s="13">
        <f t="shared" si="4"/>
        <v>0.9731343283582089</v>
      </c>
      <c r="AG14" s="12">
        <f t="shared" si="5"/>
        <v>1.9275047694230642E-2</v>
      </c>
      <c r="AH14" s="12">
        <f t="shared" si="6"/>
        <v>0</v>
      </c>
      <c r="AI14" s="12">
        <f t="shared" si="7"/>
        <v>7.1123755334281655E-2</v>
      </c>
      <c r="AJ14" s="12">
        <f t="shared" si="8"/>
        <v>1.0755395683453237</v>
      </c>
      <c r="AK14" s="12">
        <f t="shared" si="9"/>
        <v>0.84316546762589928</v>
      </c>
      <c r="AN14" s="30"/>
    </row>
    <row r="15" spans="1:40" s="30" customFormat="1" x14ac:dyDescent="0.25">
      <c r="A15" s="30" t="s">
        <v>14</v>
      </c>
      <c r="B15" s="31">
        <v>34514</v>
      </c>
      <c r="C15" s="31">
        <v>2006</v>
      </c>
      <c r="D15" s="31">
        <v>1121</v>
      </c>
      <c r="E15" s="31">
        <v>564</v>
      </c>
      <c r="F15" s="32">
        <v>3013</v>
      </c>
      <c r="G15" s="32">
        <v>803</v>
      </c>
      <c r="H15" s="33">
        <f t="shared" si="10"/>
        <v>2556</v>
      </c>
      <c r="I15" s="32">
        <f t="shared" si="0"/>
        <v>426</v>
      </c>
      <c r="J15" s="34">
        <v>622</v>
      </c>
      <c r="K15" s="34">
        <v>275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>
        <v>314</v>
      </c>
      <c r="W15" s="35"/>
      <c r="X15" s="34">
        <v>995</v>
      </c>
      <c r="Y15" s="34">
        <v>0</v>
      </c>
      <c r="Z15" s="36">
        <v>625</v>
      </c>
      <c r="AA15" s="34">
        <v>151</v>
      </c>
      <c r="AB15" s="37">
        <f t="shared" si="1"/>
        <v>7.4056904444573218E-2</v>
      </c>
      <c r="AC15" s="37">
        <f t="shared" si="11"/>
        <v>0.15653040877367896</v>
      </c>
      <c r="AD15" s="37">
        <f t="shared" si="2"/>
        <v>0.88760035682426408</v>
      </c>
      <c r="AE15" s="37">
        <f t="shared" si="3"/>
        <v>1.1081560283687943</v>
      </c>
      <c r="AF15" s="37">
        <f t="shared" si="4"/>
        <v>0.84832392963823433</v>
      </c>
      <c r="AG15" s="38">
        <f t="shared" si="5"/>
        <v>1.2342817407428869E-2</v>
      </c>
      <c r="AH15" s="38">
        <f t="shared" si="6"/>
        <v>0</v>
      </c>
      <c r="AI15" s="38">
        <f t="shared" si="7"/>
        <v>0</v>
      </c>
      <c r="AJ15" s="38">
        <f t="shared" si="8"/>
        <v>0.26773049645390073</v>
      </c>
      <c r="AK15" s="38">
        <f t="shared" si="9"/>
        <v>0.53051058530510586</v>
      </c>
    </row>
    <row r="16" spans="1:40" s="26" customFormat="1" x14ac:dyDescent="0.25">
      <c r="A16" s="26" t="s">
        <v>15</v>
      </c>
      <c r="B16" s="42">
        <v>22239</v>
      </c>
      <c r="C16" s="42">
        <v>1559</v>
      </c>
      <c r="D16" s="42">
        <v>956</v>
      </c>
      <c r="E16" s="42">
        <v>450</v>
      </c>
      <c r="F16" s="43">
        <v>2212</v>
      </c>
      <c r="G16" s="43">
        <v>862</v>
      </c>
      <c r="H16" s="33">
        <f t="shared" si="10"/>
        <v>1608</v>
      </c>
      <c r="I16" s="32">
        <f t="shared" si="0"/>
        <v>665</v>
      </c>
      <c r="J16" s="44">
        <v>240</v>
      </c>
      <c r="K16" s="44">
        <v>222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>
        <v>9</v>
      </c>
      <c r="W16" s="45"/>
      <c r="X16" s="44">
        <v>854</v>
      </c>
      <c r="Y16" s="44">
        <v>64</v>
      </c>
      <c r="Z16" s="46">
        <v>505</v>
      </c>
      <c r="AA16" s="44">
        <v>379</v>
      </c>
      <c r="AB16" s="47">
        <f t="shared" si="1"/>
        <v>7.2305409415891003E-2</v>
      </c>
      <c r="AC16" s="47">
        <f t="shared" si="11"/>
        <v>5.7729313662604233E-3</v>
      </c>
      <c r="AD16" s="47">
        <f t="shared" si="2"/>
        <v>0.89330543933054396</v>
      </c>
      <c r="AE16" s="47">
        <f t="shared" si="3"/>
        <v>1.1222222222222222</v>
      </c>
      <c r="AF16" s="47">
        <f t="shared" si="4"/>
        <v>0.72694394213381552</v>
      </c>
      <c r="AG16" s="48">
        <f t="shared" si="5"/>
        <v>2.9902423670129054E-2</v>
      </c>
      <c r="AH16" s="48">
        <f t="shared" si="6"/>
        <v>0</v>
      </c>
      <c r="AI16" s="48">
        <f t="shared" si="7"/>
        <v>6.6945606694560664E-2</v>
      </c>
      <c r="AJ16" s="48">
        <f t="shared" si="8"/>
        <v>0.84222222222222221</v>
      </c>
      <c r="AK16" s="48">
        <f t="shared" si="9"/>
        <v>0.77146171693735499</v>
      </c>
      <c r="AN16" s="30"/>
    </row>
    <row r="17" spans="1:40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6">
        <v>901</v>
      </c>
      <c r="G17" s="5">
        <v>371</v>
      </c>
      <c r="H17" s="33">
        <f t="shared" si="10"/>
        <v>883</v>
      </c>
      <c r="I17" s="32">
        <f t="shared" si="0"/>
        <v>295</v>
      </c>
      <c r="J17" s="7">
        <v>278</v>
      </c>
      <c r="K17" s="7">
        <v>237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142</v>
      </c>
      <c r="W17" s="8"/>
      <c r="X17" s="7">
        <v>324</v>
      </c>
      <c r="Y17" s="7">
        <v>0</v>
      </c>
      <c r="Z17" s="9">
        <v>139</v>
      </c>
      <c r="AA17" s="7">
        <v>58</v>
      </c>
      <c r="AB17" s="13">
        <f t="shared" si="1"/>
        <v>5.2134380350711461E-2</v>
      </c>
      <c r="AC17" s="13">
        <f t="shared" si="11"/>
        <v>0.18441558441558442</v>
      </c>
      <c r="AD17" s="13">
        <f t="shared" si="2"/>
        <v>1.1020408163265305</v>
      </c>
      <c r="AE17" s="13">
        <f t="shared" si="3"/>
        <v>1.188034188034188</v>
      </c>
      <c r="AF17" s="13">
        <f t="shared" si="4"/>
        <v>0.98002219755826858</v>
      </c>
      <c r="AG17" s="12">
        <f t="shared" si="5"/>
        <v>1.7417488339139163E-2</v>
      </c>
      <c r="AH17" s="12">
        <f t="shared" si="6"/>
        <v>0</v>
      </c>
      <c r="AI17" s="12">
        <f t="shared" si="7"/>
        <v>0</v>
      </c>
      <c r="AJ17" s="12">
        <f t="shared" si="8"/>
        <v>0.49572649572649574</v>
      </c>
      <c r="AK17" s="12">
        <f t="shared" si="9"/>
        <v>0.79514824797843664</v>
      </c>
      <c r="AN17" s="30"/>
    </row>
    <row r="18" spans="1:40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6">
        <v>708</v>
      </c>
      <c r="G18" s="5">
        <v>218</v>
      </c>
      <c r="H18" s="33">
        <f t="shared" si="10"/>
        <v>650</v>
      </c>
      <c r="I18" s="32">
        <f t="shared" si="0"/>
        <v>191</v>
      </c>
      <c r="J18" s="7">
        <v>130</v>
      </c>
      <c r="K18" s="7">
        <v>125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109</v>
      </c>
      <c r="W18" s="8"/>
      <c r="X18" s="7">
        <v>280</v>
      </c>
      <c r="Y18" s="7">
        <v>15</v>
      </c>
      <c r="Z18" s="9">
        <v>131</v>
      </c>
      <c r="AA18" s="7">
        <v>51</v>
      </c>
      <c r="AB18" s="13">
        <f t="shared" si="1"/>
        <v>0.10992727887705056</v>
      </c>
      <c r="AC18" s="13">
        <f t="shared" si="11"/>
        <v>0.27318295739348369</v>
      </c>
      <c r="AD18" s="13">
        <f t="shared" si="2"/>
        <v>0.96219931271477666</v>
      </c>
      <c r="AE18" s="13">
        <f t="shared" si="3"/>
        <v>0.93571428571428572</v>
      </c>
      <c r="AF18" s="13">
        <f t="shared" si="4"/>
        <v>0.91807909604519777</v>
      </c>
      <c r="AG18" s="12">
        <f t="shared" si="5"/>
        <v>3.2301708100794857E-2</v>
      </c>
      <c r="AH18" s="12">
        <f t="shared" si="6"/>
        <v>0</v>
      </c>
      <c r="AI18" s="12">
        <f t="shared" si="7"/>
        <v>5.1546391752577317E-2</v>
      </c>
      <c r="AJ18" s="12">
        <f t="shared" si="8"/>
        <v>0.36428571428571427</v>
      </c>
      <c r="AK18" s="12">
        <f t="shared" si="9"/>
        <v>0.87614678899082565</v>
      </c>
      <c r="AN18" s="30"/>
    </row>
    <row r="19" spans="1:40" s="26" customFormat="1" x14ac:dyDescent="0.25">
      <c r="A19" s="26" t="s">
        <v>18</v>
      </c>
      <c r="B19" s="42">
        <v>18029</v>
      </c>
      <c r="C19" s="42">
        <v>876</v>
      </c>
      <c r="D19" s="42">
        <v>496</v>
      </c>
      <c r="E19" s="42">
        <v>202</v>
      </c>
      <c r="F19" s="43">
        <v>1447</v>
      </c>
      <c r="G19" s="43">
        <v>627</v>
      </c>
      <c r="H19" s="33">
        <f t="shared" si="10"/>
        <v>941</v>
      </c>
      <c r="I19" s="32">
        <f t="shared" si="0"/>
        <v>464</v>
      </c>
      <c r="J19" s="44">
        <v>295</v>
      </c>
      <c r="K19" s="44">
        <v>287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>
        <v>76</v>
      </c>
      <c r="W19" s="45"/>
      <c r="X19" s="44">
        <v>285</v>
      </c>
      <c r="Y19" s="44">
        <v>35</v>
      </c>
      <c r="Z19" s="46">
        <v>285</v>
      </c>
      <c r="AA19" s="44">
        <v>142</v>
      </c>
      <c r="AB19" s="47">
        <f t="shared" si="1"/>
        <v>5.2193687947196185E-2</v>
      </c>
      <c r="AC19" s="47">
        <f t="shared" si="11"/>
        <v>8.6757990867579904E-2</v>
      </c>
      <c r="AD19" s="47">
        <f t="shared" si="2"/>
        <v>0.57459677419354838</v>
      </c>
      <c r="AE19" s="47">
        <f t="shared" si="3"/>
        <v>1.4108910891089108</v>
      </c>
      <c r="AF19" s="47">
        <f t="shared" si="4"/>
        <v>0.65031098825155498</v>
      </c>
      <c r="AG19" s="48">
        <f t="shared" si="5"/>
        <v>2.5736313716789617E-2</v>
      </c>
      <c r="AH19" s="48">
        <f t="shared" si="6"/>
        <v>0</v>
      </c>
      <c r="AI19" s="48">
        <f t="shared" si="7"/>
        <v>7.0564516129032265E-2</v>
      </c>
      <c r="AJ19" s="48">
        <f t="shared" si="8"/>
        <v>0.70297029702970293</v>
      </c>
      <c r="AK19" s="48">
        <f t="shared" si="9"/>
        <v>0.74003189792663482</v>
      </c>
      <c r="AN19" s="30"/>
    </row>
    <row r="20" spans="1:40" s="30" customFormat="1" x14ac:dyDescent="0.25">
      <c r="A20" s="30" t="s">
        <v>19</v>
      </c>
      <c r="B20" s="31">
        <v>3998</v>
      </c>
      <c r="C20" s="31">
        <v>262</v>
      </c>
      <c r="D20" s="31">
        <v>198</v>
      </c>
      <c r="E20" s="31">
        <v>94</v>
      </c>
      <c r="F20" s="32">
        <v>474</v>
      </c>
      <c r="G20" s="32">
        <v>154</v>
      </c>
      <c r="H20" s="33">
        <f t="shared" si="10"/>
        <v>459</v>
      </c>
      <c r="I20" s="32">
        <f t="shared" si="0"/>
        <v>149</v>
      </c>
      <c r="J20" s="34">
        <v>70</v>
      </c>
      <c r="K20" s="34">
        <v>65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>
        <v>98</v>
      </c>
      <c r="W20" s="35"/>
      <c r="X20" s="34">
        <v>196</v>
      </c>
      <c r="Y20" s="34">
        <v>50</v>
      </c>
      <c r="Z20" s="36">
        <v>95</v>
      </c>
      <c r="AA20" s="34">
        <v>34</v>
      </c>
      <c r="AB20" s="37">
        <f t="shared" si="1"/>
        <v>0.11480740370185093</v>
      </c>
      <c r="AC20" s="37">
        <f t="shared" si="11"/>
        <v>0.37404580152671757</v>
      </c>
      <c r="AD20" s="37">
        <f t="shared" si="2"/>
        <v>0.98989898989898994</v>
      </c>
      <c r="AE20" s="37">
        <f t="shared" si="3"/>
        <v>1.0106382978723405</v>
      </c>
      <c r="AF20" s="37">
        <f t="shared" si="4"/>
        <v>0.96835443037974689</v>
      </c>
      <c r="AG20" s="38">
        <f t="shared" si="5"/>
        <v>3.7268634317158579E-2</v>
      </c>
      <c r="AH20" s="38">
        <f t="shared" si="6"/>
        <v>0</v>
      </c>
      <c r="AI20" s="38">
        <f t="shared" si="7"/>
        <v>0.25252525252525254</v>
      </c>
      <c r="AJ20" s="38">
        <f t="shared" si="8"/>
        <v>0.36170212765957449</v>
      </c>
      <c r="AK20" s="38">
        <f t="shared" si="9"/>
        <v>0.96753246753246758</v>
      </c>
      <c r="AL20" s="50"/>
      <c r="AM20" s="50"/>
      <c r="AN20" s="50"/>
    </row>
    <row r="21" spans="1:40" s="30" customFormat="1" x14ac:dyDescent="0.25">
      <c r="A21" s="30" t="s">
        <v>20</v>
      </c>
      <c r="B21" s="31">
        <v>5215</v>
      </c>
      <c r="C21" s="31">
        <v>317</v>
      </c>
      <c r="D21" s="31">
        <v>155</v>
      </c>
      <c r="E21" s="31">
        <v>69</v>
      </c>
      <c r="F21" s="32">
        <v>434</v>
      </c>
      <c r="G21" s="32">
        <v>184</v>
      </c>
      <c r="H21" s="33">
        <f t="shared" si="10"/>
        <v>447</v>
      </c>
      <c r="I21" s="32">
        <f t="shared" si="0"/>
        <v>142</v>
      </c>
      <c r="J21" s="34">
        <v>118</v>
      </c>
      <c r="K21" s="34">
        <v>109</v>
      </c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>
        <v>107</v>
      </c>
      <c r="W21" s="35"/>
      <c r="X21" s="34">
        <v>145</v>
      </c>
      <c r="Y21" s="34">
        <v>10</v>
      </c>
      <c r="Z21" s="36">
        <v>77</v>
      </c>
      <c r="AA21" s="34">
        <v>23</v>
      </c>
      <c r="AB21" s="37">
        <f t="shared" si="1"/>
        <v>8.5714285714285715E-2</v>
      </c>
      <c r="AC21" s="37">
        <f t="shared" si="11"/>
        <v>0.33753943217665616</v>
      </c>
      <c r="AD21" s="37">
        <f t="shared" si="2"/>
        <v>0.93548387096774188</v>
      </c>
      <c r="AE21" s="37">
        <f t="shared" si="3"/>
        <v>1.1159420289855073</v>
      </c>
      <c r="AF21" s="37">
        <f t="shared" si="4"/>
        <v>1.0299539170506913</v>
      </c>
      <c r="AG21" s="38">
        <f t="shared" si="5"/>
        <v>2.722914669223394E-2</v>
      </c>
      <c r="AH21" s="38">
        <f t="shared" si="6"/>
        <v>0</v>
      </c>
      <c r="AI21" s="38">
        <f t="shared" si="7"/>
        <v>6.4516129032258063E-2</v>
      </c>
      <c r="AJ21" s="38">
        <f t="shared" si="8"/>
        <v>0.33333333333333331</v>
      </c>
      <c r="AK21" s="38">
        <f t="shared" si="9"/>
        <v>0.77173913043478259</v>
      </c>
    </row>
    <row r="22" spans="1:40" s="30" customFormat="1" x14ac:dyDescent="0.25">
      <c r="A22" s="30" t="s">
        <v>21</v>
      </c>
      <c r="B22" s="31">
        <v>69556</v>
      </c>
      <c r="C22" s="31">
        <v>4544</v>
      </c>
      <c r="D22" s="31">
        <v>2308</v>
      </c>
      <c r="E22" s="31">
        <v>1093</v>
      </c>
      <c r="F22" s="32">
        <v>6608</v>
      </c>
      <c r="G22" s="32">
        <v>1498</v>
      </c>
      <c r="H22" s="33">
        <f t="shared" si="10"/>
        <v>6077</v>
      </c>
      <c r="I22" s="32">
        <f t="shared" si="0"/>
        <v>1173</v>
      </c>
      <c r="J22" s="34">
        <v>1435</v>
      </c>
      <c r="K22" s="34">
        <v>675</v>
      </c>
      <c r="L22" s="34">
        <v>33</v>
      </c>
      <c r="M22" s="34">
        <v>33</v>
      </c>
      <c r="N22" s="34"/>
      <c r="O22" s="34"/>
      <c r="P22" s="34"/>
      <c r="Q22" s="34"/>
      <c r="R22" s="34"/>
      <c r="S22" s="34"/>
      <c r="T22" s="34"/>
      <c r="U22" s="34"/>
      <c r="V22" s="34">
        <v>1231</v>
      </c>
      <c r="W22" s="35"/>
      <c r="X22" s="34">
        <v>2223</v>
      </c>
      <c r="Y22" s="34">
        <v>4</v>
      </c>
      <c r="Z22" s="36">
        <v>1155</v>
      </c>
      <c r="AA22" s="34">
        <v>461</v>
      </c>
      <c r="AB22" s="37">
        <f t="shared" si="1"/>
        <v>8.7368451319799867E-2</v>
      </c>
      <c r="AC22" s="37">
        <f t="shared" si="11"/>
        <v>0.27090669014084506</v>
      </c>
      <c r="AD22" s="37">
        <f t="shared" si="2"/>
        <v>0.96317157712305024</v>
      </c>
      <c r="AE22" s="37">
        <f t="shared" si="3"/>
        <v>1.0567246111619397</v>
      </c>
      <c r="AF22" s="37">
        <f t="shared" si="4"/>
        <v>0.9196428571428571</v>
      </c>
      <c r="AG22" s="38">
        <f t="shared" si="5"/>
        <v>1.6864109494508023E-2</v>
      </c>
      <c r="AH22" s="38">
        <f t="shared" si="6"/>
        <v>0</v>
      </c>
      <c r="AI22" s="38">
        <f t="shared" si="7"/>
        <v>1.7331022530329288E-3</v>
      </c>
      <c r="AJ22" s="38">
        <f t="shared" si="8"/>
        <v>0.42177493138151878</v>
      </c>
      <c r="AK22" s="38">
        <f t="shared" si="9"/>
        <v>0.78304405874499328</v>
      </c>
    </row>
    <row r="23" spans="1:40" s="30" customFormat="1" x14ac:dyDescent="0.25">
      <c r="A23" s="30" t="s">
        <v>22</v>
      </c>
      <c r="B23" s="31">
        <v>5601</v>
      </c>
      <c r="C23" s="31">
        <v>383</v>
      </c>
      <c r="D23" s="31">
        <v>217</v>
      </c>
      <c r="E23" s="31">
        <v>100</v>
      </c>
      <c r="F23" s="32">
        <v>513</v>
      </c>
      <c r="G23" s="32">
        <v>203</v>
      </c>
      <c r="H23" s="33">
        <f t="shared" si="10"/>
        <v>420</v>
      </c>
      <c r="I23" s="32">
        <f t="shared" si="0"/>
        <v>152</v>
      </c>
      <c r="J23" s="34">
        <v>69</v>
      </c>
      <c r="K23" s="34">
        <v>66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>
        <v>46</v>
      </c>
      <c r="W23" s="35"/>
      <c r="X23" s="34">
        <v>207</v>
      </c>
      <c r="Y23" s="34">
        <v>3</v>
      </c>
      <c r="Z23" s="36">
        <v>98</v>
      </c>
      <c r="AA23" s="34">
        <v>83</v>
      </c>
      <c r="AB23" s="37">
        <f t="shared" si="1"/>
        <v>7.4986609534011789E-2</v>
      </c>
      <c r="AC23" s="37">
        <f t="shared" si="11"/>
        <v>0.12010443864229765</v>
      </c>
      <c r="AD23" s="37">
        <f t="shared" si="2"/>
        <v>0.95391705069124422</v>
      </c>
      <c r="AE23" s="37">
        <f t="shared" si="3"/>
        <v>0.98</v>
      </c>
      <c r="AF23" s="37">
        <f t="shared" si="4"/>
        <v>0.81871345029239762</v>
      </c>
      <c r="AG23" s="38">
        <f t="shared" si="5"/>
        <v>2.7138011069451885E-2</v>
      </c>
      <c r="AH23" s="38">
        <f t="shared" si="6"/>
        <v>0</v>
      </c>
      <c r="AI23" s="38">
        <f t="shared" si="7"/>
        <v>1.3824884792626729E-2</v>
      </c>
      <c r="AJ23" s="38">
        <f t="shared" si="8"/>
        <v>0.83</v>
      </c>
      <c r="AK23" s="38">
        <f t="shared" si="9"/>
        <v>0.74876847290640391</v>
      </c>
    </row>
    <row r="24" spans="1:40" s="30" customFormat="1" x14ac:dyDescent="0.25">
      <c r="A24" s="30" t="s">
        <v>23</v>
      </c>
      <c r="B24" s="31">
        <v>15556</v>
      </c>
      <c r="C24" s="31">
        <v>994</v>
      </c>
      <c r="D24" s="31">
        <v>608</v>
      </c>
      <c r="E24" s="31">
        <v>294</v>
      </c>
      <c r="F24" s="32">
        <v>1455</v>
      </c>
      <c r="G24" s="32">
        <v>565</v>
      </c>
      <c r="H24" s="33">
        <f t="shared" si="10"/>
        <v>1456</v>
      </c>
      <c r="I24" s="32">
        <f t="shared" si="0"/>
        <v>541</v>
      </c>
      <c r="J24" s="34">
        <v>207</v>
      </c>
      <c r="K24" s="34">
        <v>166</v>
      </c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>
        <v>374</v>
      </c>
      <c r="W24" s="35"/>
      <c r="X24" s="34">
        <v>572</v>
      </c>
      <c r="Y24" s="34">
        <v>123</v>
      </c>
      <c r="Z24" s="36">
        <v>303</v>
      </c>
      <c r="AA24" s="34">
        <v>252</v>
      </c>
      <c r="AB24" s="37">
        <f t="shared" si="1"/>
        <v>9.3597325790691688E-2</v>
      </c>
      <c r="AC24" s="37">
        <f t="shared" si="11"/>
        <v>0.3762575452716298</v>
      </c>
      <c r="AD24" s="37">
        <f t="shared" si="2"/>
        <v>0.94078947368421051</v>
      </c>
      <c r="AE24" s="37">
        <f t="shared" si="3"/>
        <v>1.0306122448979591</v>
      </c>
      <c r="AF24" s="37">
        <f t="shared" si="4"/>
        <v>1.0006872852233677</v>
      </c>
      <c r="AG24" s="38">
        <f t="shared" si="5"/>
        <v>3.47775777834919E-2</v>
      </c>
      <c r="AH24" s="38">
        <f t="shared" si="6"/>
        <v>0</v>
      </c>
      <c r="AI24" s="38">
        <f t="shared" si="7"/>
        <v>0.20230263157894737</v>
      </c>
      <c r="AJ24" s="38">
        <f t="shared" si="8"/>
        <v>0.8571428571428571</v>
      </c>
      <c r="AK24" s="38">
        <f t="shared" si="9"/>
        <v>0.95752212389380531</v>
      </c>
    </row>
    <row r="25" spans="1:40" s="30" customFormat="1" x14ac:dyDescent="0.25">
      <c r="A25" s="30" t="s">
        <v>24</v>
      </c>
      <c r="B25" s="31">
        <v>11601</v>
      </c>
      <c r="C25" s="31">
        <v>701</v>
      </c>
      <c r="D25" s="31">
        <v>448</v>
      </c>
      <c r="E25" s="31">
        <v>203</v>
      </c>
      <c r="F25" s="32">
        <v>1033</v>
      </c>
      <c r="G25" s="32">
        <v>403</v>
      </c>
      <c r="H25" s="33">
        <f t="shared" si="10"/>
        <v>888</v>
      </c>
      <c r="I25" s="32">
        <f t="shared" si="0"/>
        <v>308</v>
      </c>
      <c r="J25" s="34">
        <v>137</v>
      </c>
      <c r="K25" s="34">
        <v>107</v>
      </c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>
        <v>69</v>
      </c>
      <c r="W25" s="35"/>
      <c r="X25" s="34">
        <v>427</v>
      </c>
      <c r="Y25" s="34">
        <v>32</v>
      </c>
      <c r="Z25" s="36">
        <v>255</v>
      </c>
      <c r="AA25" s="34">
        <v>169</v>
      </c>
      <c r="AB25" s="37">
        <f t="shared" si="1"/>
        <v>7.654512542022239E-2</v>
      </c>
      <c r="AC25" s="37">
        <f t="shared" si="11"/>
        <v>9.843081312410841E-2</v>
      </c>
      <c r="AD25" s="37">
        <f t="shared" si="2"/>
        <v>0.953125</v>
      </c>
      <c r="AE25" s="37">
        <f t="shared" si="3"/>
        <v>1.2561576354679802</v>
      </c>
      <c r="AF25" s="37">
        <f t="shared" si="4"/>
        <v>0.85963213939980643</v>
      </c>
      <c r="AG25" s="38">
        <f t="shared" si="5"/>
        <v>2.6549435393500562E-2</v>
      </c>
      <c r="AH25" s="38">
        <f t="shared" si="6"/>
        <v>0</v>
      </c>
      <c r="AI25" s="38">
        <f t="shared" si="7"/>
        <v>7.1428571428571425E-2</v>
      </c>
      <c r="AJ25" s="38">
        <f t="shared" si="8"/>
        <v>0.83251231527093594</v>
      </c>
      <c r="AK25" s="38">
        <f t="shared" si="9"/>
        <v>0.76426799007444168</v>
      </c>
    </row>
    <row r="26" spans="1:40" s="30" customFormat="1" x14ac:dyDescent="0.25">
      <c r="A26" s="30" t="s">
        <v>25</v>
      </c>
      <c r="B26" s="31">
        <v>3384</v>
      </c>
      <c r="C26" s="31">
        <v>207</v>
      </c>
      <c r="D26" s="31">
        <v>109</v>
      </c>
      <c r="E26" s="31">
        <v>47</v>
      </c>
      <c r="F26" s="32">
        <v>323</v>
      </c>
      <c r="G26" s="32">
        <v>133</v>
      </c>
      <c r="H26" s="33">
        <f t="shared" si="10"/>
        <v>304</v>
      </c>
      <c r="I26" s="32">
        <f t="shared" si="0"/>
        <v>128</v>
      </c>
      <c r="J26" s="34">
        <v>97</v>
      </c>
      <c r="K26" s="34">
        <v>96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>
        <v>51</v>
      </c>
      <c r="W26" s="35"/>
      <c r="X26" s="34">
        <v>104</v>
      </c>
      <c r="Y26" s="34">
        <v>16</v>
      </c>
      <c r="Z26" s="36">
        <v>52</v>
      </c>
      <c r="AA26" s="34">
        <v>16</v>
      </c>
      <c r="AB26" s="37">
        <f t="shared" si="1"/>
        <v>8.9834515366430265E-2</v>
      </c>
      <c r="AC26" s="37">
        <f t="shared" si="11"/>
        <v>0.24637681159420291</v>
      </c>
      <c r="AD26" s="37">
        <f t="shared" si="2"/>
        <v>0.95412844036697253</v>
      </c>
      <c r="AE26" s="37">
        <f t="shared" si="3"/>
        <v>1.1063829787234043</v>
      </c>
      <c r="AF26" s="37">
        <f t="shared" si="4"/>
        <v>0.94117647058823528</v>
      </c>
      <c r="AG26" s="38">
        <f t="shared" si="5"/>
        <v>3.7825059101654845E-2</v>
      </c>
      <c r="AH26" s="38">
        <f t="shared" si="6"/>
        <v>0</v>
      </c>
      <c r="AI26" s="38">
        <f t="shared" si="7"/>
        <v>0.14678899082568808</v>
      </c>
      <c r="AJ26" s="38">
        <f t="shared" si="8"/>
        <v>0.34042553191489361</v>
      </c>
      <c r="AK26" s="38">
        <f t="shared" si="9"/>
        <v>0.96240601503759393</v>
      </c>
    </row>
    <row r="27" spans="1:40" s="30" customFormat="1" x14ac:dyDescent="0.25">
      <c r="A27" s="30" t="s">
        <v>26</v>
      </c>
      <c r="B27" s="31">
        <v>5824</v>
      </c>
      <c r="C27" s="31">
        <v>469</v>
      </c>
      <c r="D27" s="31">
        <v>281</v>
      </c>
      <c r="E27" s="31">
        <v>150</v>
      </c>
      <c r="F27" s="32">
        <v>693</v>
      </c>
      <c r="G27" s="32">
        <v>303</v>
      </c>
      <c r="H27" s="33">
        <f t="shared" si="10"/>
        <v>655</v>
      </c>
      <c r="I27" s="32">
        <f t="shared" si="0"/>
        <v>223</v>
      </c>
      <c r="J27" s="34">
        <v>88</v>
      </c>
      <c r="K27" s="34">
        <v>72</v>
      </c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>
        <v>141</v>
      </c>
      <c r="W27" s="35"/>
      <c r="X27" s="34">
        <v>260</v>
      </c>
      <c r="Y27" s="34">
        <v>7</v>
      </c>
      <c r="Z27" s="36">
        <v>166</v>
      </c>
      <c r="AA27" s="34">
        <v>144</v>
      </c>
      <c r="AB27" s="37">
        <f t="shared" si="1"/>
        <v>0.11246565934065934</v>
      </c>
      <c r="AC27" s="37">
        <f t="shared" si="11"/>
        <v>0.3006396588486141</v>
      </c>
      <c r="AD27" s="37">
        <f t="shared" si="2"/>
        <v>0.92526690391459077</v>
      </c>
      <c r="AE27" s="37">
        <f t="shared" si="3"/>
        <v>1.1066666666666667</v>
      </c>
      <c r="AF27" s="37">
        <f t="shared" si="4"/>
        <v>0.94516594516594521</v>
      </c>
      <c r="AG27" s="38">
        <f t="shared" si="5"/>
        <v>3.8289835164835168E-2</v>
      </c>
      <c r="AH27" s="38">
        <f t="shared" si="6"/>
        <v>0</v>
      </c>
      <c r="AI27" s="38">
        <f t="shared" si="7"/>
        <v>2.491103202846975E-2</v>
      </c>
      <c r="AJ27" s="38">
        <f t="shared" si="8"/>
        <v>0.96</v>
      </c>
      <c r="AK27" s="38">
        <f t="shared" si="9"/>
        <v>0.735973597359736</v>
      </c>
    </row>
    <row r="28" spans="1:40" s="30" customFormat="1" x14ac:dyDescent="0.25">
      <c r="A28" s="30" t="s">
        <v>27</v>
      </c>
      <c r="B28" s="31">
        <v>8521</v>
      </c>
      <c r="C28" s="31">
        <v>452</v>
      </c>
      <c r="D28" s="31">
        <v>275</v>
      </c>
      <c r="E28" s="31">
        <v>170</v>
      </c>
      <c r="F28" s="32">
        <v>692</v>
      </c>
      <c r="G28" s="32">
        <v>192</v>
      </c>
      <c r="H28" s="33">
        <f t="shared" si="10"/>
        <v>593</v>
      </c>
      <c r="I28" s="32">
        <f t="shared" si="0"/>
        <v>127</v>
      </c>
      <c r="J28" s="34">
        <v>107</v>
      </c>
      <c r="K28" s="34">
        <v>86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>
        <v>65</v>
      </c>
      <c r="W28" s="35"/>
      <c r="X28" s="34">
        <v>238</v>
      </c>
      <c r="Y28" s="34">
        <v>8</v>
      </c>
      <c r="Z28" s="36">
        <v>183</v>
      </c>
      <c r="AA28" s="34">
        <v>33</v>
      </c>
      <c r="AB28" s="37">
        <f t="shared" si="1"/>
        <v>6.9592770801549117E-2</v>
      </c>
      <c r="AC28" s="37">
        <f t="shared" si="11"/>
        <v>0.14380530973451328</v>
      </c>
      <c r="AD28" s="37">
        <f t="shared" si="2"/>
        <v>0.86545454545454548</v>
      </c>
      <c r="AE28" s="37">
        <f t="shared" si="3"/>
        <v>1.0764705882352941</v>
      </c>
      <c r="AF28" s="37">
        <f t="shared" si="4"/>
        <v>0.85693641618497107</v>
      </c>
      <c r="AG28" s="38">
        <f t="shared" si="5"/>
        <v>1.4904353949067011E-2</v>
      </c>
      <c r="AH28" s="38">
        <f t="shared" si="6"/>
        <v>0</v>
      </c>
      <c r="AI28" s="38">
        <f t="shared" si="7"/>
        <v>2.9090909090909091E-2</v>
      </c>
      <c r="AJ28" s="38">
        <f t="shared" si="8"/>
        <v>0.19411764705882353</v>
      </c>
      <c r="AK28" s="38">
        <f t="shared" si="9"/>
        <v>0.66145833333333337</v>
      </c>
    </row>
    <row r="29" spans="1:40" s="30" customFormat="1" x14ac:dyDescent="0.25">
      <c r="A29" s="30" t="s">
        <v>28</v>
      </c>
      <c r="B29" s="31">
        <v>18149</v>
      </c>
      <c r="C29" s="31">
        <v>850</v>
      </c>
      <c r="D29" s="31">
        <v>453</v>
      </c>
      <c r="E29" s="31">
        <v>221</v>
      </c>
      <c r="F29" s="32">
        <v>1182</v>
      </c>
      <c r="G29" s="32">
        <v>362</v>
      </c>
      <c r="H29" s="33">
        <f t="shared" si="10"/>
        <v>1069</v>
      </c>
      <c r="I29" s="32">
        <f t="shared" si="0"/>
        <v>267</v>
      </c>
      <c r="J29" s="34">
        <v>200</v>
      </c>
      <c r="K29" s="34">
        <v>168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>
        <v>181</v>
      </c>
      <c r="W29" s="35"/>
      <c r="X29" s="34">
        <v>414</v>
      </c>
      <c r="Y29" s="34">
        <v>28</v>
      </c>
      <c r="Z29" s="36">
        <v>274</v>
      </c>
      <c r="AA29" s="34">
        <v>71</v>
      </c>
      <c r="AB29" s="37">
        <f t="shared" si="1"/>
        <v>5.8901316876962921E-2</v>
      </c>
      <c r="AC29" s="37">
        <f t="shared" si="11"/>
        <v>0.21294117647058824</v>
      </c>
      <c r="AD29" s="37">
        <f t="shared" si="2"/>
        <v>0.91390728476821192</v>
      </c>
      <c r="AE29" s="37">
        <f t="shared" si="3"/>
        <v>1.2398190045248869</v>
      </c>
      <c r="AF29" s="37">
        <f t="shared" si="4"/>
        <v>0.9043993231810491</v>
      </c>
      <c r="AG29" s="38">
        <f t="shared" si="5"/>
        <v>1.471155435561188E-2</v>
      </c>
      <c r="AH29" s="38">
        <f t="shared" si="6"/>
        <v>0</v>
      </c>
      <c r="AI29" s="38">
        <f t="shared" si="7"/>
        <v>6.1810154525386317E-2</v>
      </c>
      <c r="AJ29" s="38">
        <f t="shared" si="8"/>
        <v>0.32126696832579188</v>
      </c>
      <c r="AK29" s="38">
        <f t="shared" si="9"/>
        <v>0.73756906077348061</v>
      </c>
    </row>
    <row r="30" spans="1:40" s="30" customFormat="1" x14ac:dyDescent="0.25">
      <c r="A30" s="30" t="s">
        <v>29</v>
      </c>
      <c r="B30" s="31">
        <v>96142</v>
      </c>
      <c r="C30" s="31">
        <v>6024</v>
      </c>
      <c r="D30" s="31">
        <v>3289</v>
      </c>
      <c r="E30" s="31">
        <v>1449</v>
      </c>
      <c r="F30" s="32">
        <v>9767</v>
      </c>
      <c r="G30" s="32">
        <v>3517</v>
      </c>
      <c r="H30" s="33">
        <f t="shared" si="10"/>
        <v>9149</v>
      </c>
      <c r="I30" s="32">
        <f t="shared" si="0"/>
        <v>3005</v>
      </c>
      <c r="J30" s="34">
        <v>1986</v>
      </c>
      <c r="K30" s="34">
        <v>1030</v>
      </c>
      <c r="L30" s="34">
        <v>148</v>
      </c>
      <c r="M30" s="34">
        <v>148</v>
      </c>
      <c r="N30" s="34"/>
      <c r="O30" s="34"/>
      <c r="P30" s="34"/>
      <c r="Q30" s="34"/>
      <c r="R30" s="34"/>
      <c r="S30" s="34"/>
      <c r="T30" s="34"/>
      <c r="U30" s="34"/>
      <c r="V30" s="34">
        <v>1865</v>
      </c>
      <c r="W30" s="35"/>
      <c r="X30" s="34">
        <v>3249</v>
      </c>
      <c r="Y30" s="34">
        <v>356</v>
      </c>
      <c r="Z30" s="36">
        <v>1901</v>
      </c>
      <c r="AA30" s="34">
        <v>1471</v>
      </c>
      <c r="AB30" s="37">
        <f t="shared" si="1"/>
        <v>9.5161323875101414E-2</v>
      </c>
      <c r="AC30" s="37">
        <f t="shared" si="11"/>
        <v>0.30959495351925631</v>
      </c>
      <c r="AD30" s="37">
        <f t="shared" si="2"/>
        <v>0.98783824870781389</v>
      </c>
      <c r="AE30" s="37">
        <f t="shared" si="3"/>
        <v>1.3119392684610076</v>
      </c>
      <c r="AF30" s="37">
        <f t="shared" si="4"/>
        <v>0.93672570902016994</v>
      </c>
      <c r="AG30" s="38">
        <f t="shared" si="5"/>
        <v>3.1255850720808803E-2</v>
      </c>
      <c r="AH30" s="38">
        <f t="shared" si="6"/>
        <v>0</v>
      </c>
      <c r="AI30" s="38">
        <f t="shared" si="7"/>
        <v>0.10823958650045606</v>
      </c>
      <c r="AJ30" s="38">
        <f t="shared" si="8"/>
        <v>1.0151828847481021</v>
      </c>
      <c r="AK30" s="38">
        <f t="shared" si="9"/>
        <v>0.85442138185953942</v>
      </c>
    </row>
    <row r="31" spans="1:40" s="30" customFormat="1" x14ac:dyDescent="0.25">
      <c r="A31" s="30" t="s">
        <v>30</v>
      </c>
      <c r="B31" s="31">
        <v>42166</v>
      </c>
      <c r="C31" s="31">
        <v>2494</v>
      </c>
      <c r="D31" s="31">
        <v>1353</v>
      </c>
      <c r="E31" s="31">
        <v>630</v>
      </c>
      <c r="F31" s="32">
        <v>3391</v>
      </c>
      <c r="G31" s="32">
        <v>741</v>
      </c>
      <c r="H31" s="33">
        <f t="shared" si="10"/>
        <v>2877</v>
      </c>
      <c r="I31" s="32">
        <f t="shared" si="0"/>
        <v>400</v>
      </c>
      <c r="J31" s="34">
        <v>540</v>
      </c>
      <c r="K31" s="34">
        <v>282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>
        <v>545</v>
      </c>
      <c r="W31" s="35"/>
      <c r="X31" s="34">
        <v>1137</v>
      </c>
      <c r="Y31" s="34">
        <v>10</v>
      </c>
      <c r="Z31" s="36">
        <v>655</v>
      </c>
      <c r="AA31" s="34">
        <v>108</v>
      </c>
      <c r="AB31" s="37">
        <f t="shared" si="1"/>
        <v>6.8230327752217421E-2</v>
      </c>
      <c r="AC31" s="37">
        <f t="shared" si="11"/>
        <v>0.21852445870088211</v>
      </c>
      <c r="AD31" s="37">
        <f t="shared" si="2"/>
        <v>0.84035476718403546</v>
      </c>
      <c r="AE31" s="37">
        <f t="shared" si="3"/>
        <v>1.0396825396825398</v>
      </c>
      <c r="AF31" s="37">
        <f t="shared" si="4"/>
        <v>0.84842229430846361</v>
      </c>
      <c r="AG31" s="38">
        <f t="shared" si="5"/>
        <v>9.4863159891856001E-3</v>
      </c>
      <c r="AH31" s="38">
        <f t="shared" si="6"/>
        <v>0</v>
      </c>
      <c r="AI31" s="38">
        <f t="shared" si="7"/>
        <v>7.3909830007390983E-3</v>
      </c>
      <c r="AJ31" s="38">
        <f t="shared" si="8"/>
        <v>0.17142857142857143</v>
      </c>
      <c r="AK31" s="38">
        <f t="shared" si="9"/>
        <v>0.53981106612685559</v>
      </c>
    </row>
    <row r="32" spans="1:40" s="30" customFormat="1" x14ac:dyDescent="0.25">
      <c r="A32" s="30" t="s">
        <v>31</v>
      </c>
      <c r="B32" s="31">
        <v>4886</v>
      </c>
      <c r="C32" s="31">
        <v>446</v>
      </c>
      <c r="D32" s="31">
        <v>264</v>
      </c>
      <c r="E32" s="31">
        <v>115</v>
      </c>
      <c r="F32" s="32">
        <v>613</v>
      </c>
      <c r="G32" s="32">
        <v>253</v>
      </c>
      <c r="H32" s="33">
        <f t="shared" si="10"/>
        <v>557</v>
      </c>
      <c r="I32" s="32">
        <f t="shared" si="0"/>
        <v>187</v>
      </c>
      <c r="J32" s="34">
        <v>91</v>
      </c>
      <c r="K32" s="34">
        <v>78</v>
      </c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>
        <v>97</v>
      </c>
      <c r="W32" s="35"/>
      <c r="X32" s="34">
        <v>268</v>
      </c>
      <c r="Y32" s="34">
        <v>11</v>
      </c>
      <c r="Z32" s="36">
        <v>101</v>
      </c>
      <c r="AA32" s="34">
        <v>98</v>
      </c>
      <c r="AB32" s="37">
        <f t="shared" si="1"/>
        <v>0.11399918133442488</v>
      </c>
      <c r="AC32" s="37">
        <f t="shared" si="11"/>
        <v>0.21748878923766815</v>
      </c>
      <c r="AD32" s="37">
        <f t="shared" si="2"/>
        <v>1.0151515151515151</v>
      </c>
      <c r="AE32" s="37">
        <f t="shared" si="3"/>
        <v>0.87826086956521743</v>
      </c>
      <c r="AF32" s="37">
        <f t="shared" si="4"/>
        <v>0.90864600326264278</v>
      </c>
      <c r="AG32" s="38">
        <f t="shared" si="5"/>
        <v>3.8272615636512484E-2</v>
      </c>
      <c r="AH32" s="38">
        <f t="shared" si="6"/>
        <v>0</v>
      </c>
      <c r="AI32" s="38">
        <f t="shared" si="7"/>
        <v>4.1666666666666664E-2</v>
      </c>
      <c r="AJ32" s="38">
        <f t="shared" si="8"/>
        <v>0.85217391304347823</v>
      </c>
      <c r="AK32" s="38">
        <f t="shared" si="9"/>
        <v>0.73913043478260865</v>
      </c>
    </row>
    <row r="33" spans="1:40" s="30" customFormat="1" x14ac:dyDescent="0.25">
      <c r="A33" s="30" t="s">
        <v>32</v>
      </c>
      <c r="B33" s="31">
        <v>34709</v>
      </c>
      <c r="C33" s="31">
        <v>1790</v>
      </c>
      <c r="D33" s="31">
        <v>1079</v>
      </c>
      <c r="E33" s="31">
        <v>482</v>
      </c>
      <c r="F33" s="32">
        <v>2696</v>
      </c>
      <c r="G33" s="32">
        <v>796</v>
      </c>
      <c r="H33" s="33">
        <f t="shared" si="10"/>
        <v>2506</v>
      </c>
      <c r="I33" s="32">
        <f t="shared" si="0"/>
        <v>674</v>
      </c>
      <c r="J33" s="34">
        <v>488</v>
      </c>
      <c r="K33" s="34">
        <v>459</v>
      </c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>
        <v>377</v>
      </c>
      <c r="W33" s="35"/>
      <c r="X33" s="34">
        <v>1184</v>
      </c>
      <c r="Y33" s="34">
        <v>23</v>
      </c>
      <c r="Z33" s="36">
        <v>457</v>
      </c>
      <c r="AA33" s="34">
        <v>192</v>
      </c>
      <c r="AB33" s="37">
        <f t="shared" si="1"/>
        <v>7.2200293871906421E-2</v>
      </c>
      <c r="AC33" s="37">
        <f t="shared" si="11"/>
        <v>0.2106145251396648</v>
      </c>
      <c r="AD33" s="37">
        <f t="shared" si="2"/>
        <v>1.0973123262279889</v>
      </c>
      <c r="AE33" s="37">
        <f t="shared" si="3"/>
        <v>0.94813278008298751</v>
      </c>
      <c r="AF33" s="37">
        <f t="shared" si="4"/>
        <v>0.92952522255192882</v>
      </c>
      <c r="AG33" s="38">
        <f t="shared" si="5"/>
        <v>1.9418594600823992E-2</v>
      </c>
      <c r="AH33" s="38">
        <f t="shared" si="6"/>
        <v>0</v>
      </c>
      <c r="AI33" s="38">
        <f t="shared" si="7"/>
        <v>2.1316033364226137E-2</v>
      </c>
      <c r="AJ33" s="38">
        <f t="shared" si="8"/>
        <v>0.39834024896265557</v>
      </c>
      <c r="AK33" s="38">
        <f t="shared" si="9"/>
        <v>0.84673366834170849</v>
      </c>
    </row>
    <row r="34" spans="1:40" s="26" customFormat="1" x14ac:dyDescent="0.25">
      <c r="A34" s="26" t="s">
        <v>33</v>
      </c>
      <c r="B34" s="42">
        <v>18907</v>
      </c>
      <c r="C34" s="42">
        <v>1215</v>
      </c>
      <c r="D34" s="42">
        <v>670</v>
      </c>
      <c r="E34" s="42">
        <v>302</v>
      </c>
      <c r="F34" s="43">
        <v>1710</v>
      </c>
      <c r="G34" s="43">
        <v>690</v>
      </c>
      <c r="H34" s="33">
        <f t="shared" si="10"/>
        <v>1328</v>
      </c>
      <c r="I34" s="43">
        <f t="shared" si="0"/>
        <v>460</v>
      </c>
      <c r="J34" s="44">
        <v>261</v>
      </c>
      <c r="K34" s="44">
        <v>245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>
        <v>152</v>
      </c>
      <c r="W34" s="45"/>
      <c r="X34" s="44">
        <v>616</v>
      </c>
      <c r="Y34" s="44">
        <v>27</v>
      </c>
      <c r="Z34" s="46">
        <v>299</v>
      </c>
      <c r="AA34" s="44">
        <v>188</v>
      </c>
      <c r="AB34" s="47">
        <f t="shared" si="1"/>
        <v>7.0238535991960643E-2</v>
      </c>
      <c r="AC34" s="47">
        <f t="shared" si="11"/>
        <v>0.12510288065843622</v>
      </c>
      <c r="AD34" s="47">
        <f t="shared" si="2"/>
        <v>0.91940298507462681</v>
      </c>
      <c r="AE34" s="47">
        <f t="shared" si="3"/>
        <v>0.99006622516556286</v>
      </c>
      <c r="AF34" s="47">
        <f t="shared" si="4"/>
        <v>0.77660818713450297</v>
      </c>
      <c r="AG34" s="48">
        <f t="shared" si="5"/>
        <v>2.4329613370709262E-2</v>
      </c>
      <c r="AH34" s="48">
        <f t="shared" si="6"/>
        <v>0</v>
      </c>
      <c r="AI34" s="48">
        <f t="shared" si="7"/>
        <v>4.0298507462686567E-2</v>
      </c>
      <c r="AJ34" s="48">
        <f t="shared" si="8"/>
        <v>0.62251655629139069</v>
      </c>
      <c r="AK34" s="48">
        <f t="shared" si="9"/>
        <v>0.66666666666666663</v>
      </c>
      <c r="AN34" s="30"/>
    </row>
    <row r="35" spans="1:40" s="30" customFormat="1" x14ac:dyDescent="0.25">
      <c r="A35" s="30" t="s">
        <v>34</v>
      </c>
      <c r="B35" s="31">
        <v>13429</v>
      </c>
      <c r="C35" s="31">
        <v>734</v>
      </c>
      <c r="D35" s="31">
        <v>477</v>
      </c>
      <c r="E35" s="31">
        <v>208</v>
      </c>
      <c r="F35" s="32">
        <v>1165</v>
      </c>
      <c r="G35" s="32">
        <v>345</v>
      </c>
      <c r="H35" s="33">
        <f t="shared" si="10"/>
        <v>1002</v>
      </c>
      <c r="I35" s="32">
        <f t="shared" si="0"/>
        <v>197</v>
      </c>
      <c r="J35" s="34">
        <v>207</v>
      </c>
      <c r="K35" s="34">
        <v>155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>
        <v>96</v>
      </c>
      <c r="W35" s="35"/>
      <c r="X35" s="34">
        <v>449</v>
      </c>
      <c r="Y35" s="34">
        <v>0</v>
      </c>
      <c r="Z35" s="36">
        <v>250</v>
      </c>
      <c r="AA35" s="34">
        <v>42</v>
      </c>
      <c r="AB35" s="37">
        <f t="shared" si="1"/>
        <v>7.46146399582992E-2</v>
      </c>
      <c r="AC35" s="37">
        <f t="shared" si="11"/>
        <v>0.13079019073569481</v>
      </c>
      <c r="AD35" s="37">
        <f t="shared" si="2"/>
        <v>0.94129979035639411</v>
      </c>
      <c r="AE35" s="37">
        <f t="shared" si="3"/>
        <v>1.2019230769230769</v>
      </c>
      <c r="AF35" s="37">
        <f t="shared" si="4"/>
        <v>0.86008583690987128</v>
      </c>
      <c r="AG35" s="38">
        <f t="shared" si="5"/>
        <v>1.4669744582619704E-2</v>
      </c>
      <c r="AH35" s="38">
        <f t="shared" si="6"/>
        <v>0</v>
      </c>
      <c r="AI35" s="38">
        <f t="shared" si="7"/>
        <v>0</v>
      </c>
      <c r="AJ35" s="38">
        <f t="shared" si="8"/>
        <v>0.20192307692307693</v>
      </c>
      <c r="AK35" s="38">
        <f t="shared" si="9"/>
        <v>0.57101449275362315</v>
      </c>
    </row>
    <row r="36" spans="1:40" s="30" customFormat="1" x14ac:dyDescent="0.25">
      <c r="A36" s="30" t="s">
        <v>35</v>
      </c>
      <c r="B36" s="31">
        <v>105221</v>
      </c>
      <c r="C36" s="31">
        <v>7217</v>
      </c>
      <c r="D36" s="31">
        <v>4108</v>
      </c>
      <c r="E36" s="31">
        <v>1941</v>
      </c>
      <c r="F36" s="32">
        <v>12540</v>
      </c>
      <c r="G36" s="32">
        <v>3025</v>
      </c>
      <c r="H36" s="33">
        <f t="shared" si="10"/>
        <v>10645</v>
      </c>
      <c r="I36" s="32">
        <f t="shared" ref="I36:I68" si="12">K36+M36+O36+W36+Y36+AA36+Q36+U36</f>
        <v>2137</v>
      </c>
      <c r="J36" s="34">
        <v>3284</v>
      </c>
      <c r="K36" s="34">
        <v>1493</v>
      </c>
      <c r="L36" s="34">
        <v>48</v>
      </c>
      <c r="M36" s="34">
        <v>45</v>
      </c>
      <c r="N36" s="34"/>
      <c r="O36" s="34"/>
      <c r="P36" s="34"/>
      <c r="Q36" s="34"/>
      <c r="R36" s="34"/>
      <c r="S36" s="34"/>
      <c r="T36" s="34"/>
      <c r="U36" s="34"/>
      <c r="V36" s="34">
        <v>1424</v>
      </c>
      <c r="W36" s="35"/>
      <c r="X36" s="34">
        <v>3899</v>
      </c>
      <c r="Y36" s="34">
        <v>102</v>
      </c>
      <c r="Z36" s="36">
        <v>1990</v>
      </c>
      <c r="AA36" s="34">
        <v>497</v>
      </c>
      <c r="AB36" s="37">
        <f t="shared" ref="AB36:AB67" si="13">H36/B36</f>
        <v>0.10116801779112534</v>
      </c>
      <c r="AC36" s="37">
        <f t="shared" si="11"/>
        <v>0.1973119024525426</v>
      </c>
      <c r="AD36" s="37">
        <f t="shared" ref="AD36:AD67" si="14">X36/D36</f>
        <v>0.94912366114897762</v>
      </c>
      <c r="AE36" s="37">
        <f t="shared" ref="AE36:AE67" si="15">Z36/E36</f>
        <v>1.0252447192168985</v>
      </c>
      <c r="AF36" s="37">
        <f t="shared" ref="AF36:AF67" si="16">H36/F36</f>
        <v>0.84888357256778313</v>
      </c>
      <c r="AG36" s="38">
        <f t="shared" ref="AG36:AG67" si="17">I36/B36</f>
        <v>2.0309634008420372E-2</v>
      </c>
      <c r="AH36" s="38">
        <f t="shared" ref="AH36:AH67" si="18">W36/C36</f>
        <v>0</v>
      </c>
      <c r="AI36" s="38">
        <f t="shared" ref="AI36:AI67" si="19">Y36/D36</f>
        <v>2.4829600778967866E-2</v>
      </c>
      <c r="AJ36" s="38">
        <f t="shared" ref="AJ36:AJ67" si="20">AA36/E36</f>
        <v>0.256053580628542</v>
      </c>
      <c r="AK36" s="38">
        <f t="shared" ref="AK36:AK68" si="21">I36/G36</f>
        <v>0.70644628099173556</v>
      </c>
    </row>
    <row r="37" spans="1:40" s="26" customFormat="1" x14ac:dyDescent="0.25">
      <c r="A37" s="26" t="s">
        <v>36</v>
      </c>
      <c r="B37" s="42">
        <v>30080</v>
      </c>
      <c r="C37" s="42">
        <v>1448</v>
      </c>
      <c r="D37" s="42">
        <v>727</v>
      </c>
      <c r="E37" s="42">
        <v>269</v>
      </c>
      <c r="F37" s="43">
        <v>1965</v>
      </c>
      <c r="G37" s="43">
        <v>665</v>
      </c>
      <c r="H37" s="33">
        <f t="shared" si="10"/>
        <v>1523</v>
      </c>
      <c r="I37" s="32">
        <f t="shared" si="12"/>
        <v>468</v>
      </c>
      <c r="J37" s="44">
        <v>418</v>
      </c>
      <c r="K37" s="44">
        <v>375</v>
      </c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>
        <v>173</v>
      </c>
      <c r="W37" s="45"/>
      <c r="X37" s="44">
        <v>642</v>
      </c>
      <c r="Y37" s="44">
        <v>13</v>
      </c>
      <c r="Z37" s="46">
        <v>290</v>
      </c>
      <c r="AA37" s="44">
        <v>80</v>
      </c>
      <c r="AB37" s="47">
        <f t="shared" si="13"/>
        <v>5.0631648936170212E-2</v>
      </c>
      <c r="AC37" s="47">
        <f t="shared" ref="AC37:AC68" si="22">V37/C37</f>
        <v>0.11947513812154696</v>
      </c>
      <c r="AD37" s="47">
        <f t="shared" si="14"/>
        <v>0.88308115543328747</v>
      </c>
      <c r="AE37" s="47">
        <f t="shared" si="15"/>
        <v>1.0780669144981412</v>
      </c>
      <c r="AF37" s="47">
        <f t="shared" si="16"/>
        <v>0.77506361323155215</v>
      </c>
      <c r="AG37" s="48">
        <f t="shared" si="17"/>
        <v>1.5558510638297872E-2</v>
      </c>
      <c r="AH37" s="48">
        <f t="shared" si="18"/>
        <v>0</v>
      </c>
      <c r="AI37" s="48">
        <f t="shared" si="19"/>
        <v>1.7881705639614855E-2</v>
      </c>
      <c r="AJ37" s="48">
        <f t="shared" si="20"/>
        <v>0.29739776951672864</v>
      </c>
      <c r="AK37" s="48">
        <f t="shared" si="21"/>
        <v>0.70375939849624058</v>
      </c>
      <c r="AN37" s="30"/>
    </row>
    <row r="38" spans="1:40" s="30" customFormat="1" x14ac:dyDescent="0.25">
      <c r="A38" s="30" t="s">
        <v>37</v>
      </c>
      <c r="B38" s="31">
        <v>6961</v>
      </c>
      <c r="C38" s="31">
        <v>535</v>
      </c>
      <c r="D38" s="31">
        <v>337</v>
      </c>
      <c r="E38" s="31">
        <v>178</v>
      </c>
      <c r="F38" s="32">
        <v>795</v>
      </c>
      <c r="G38" s="32">
        <v>335</v>
      </c>
      <c r="H38" s="33">
        <f t="shared" si="10"/>
        <v>836</v>
      </c>
      <c r="I38" s="32">
        <f t="shared" si="12"/>
        <v>244</v>
      </c>
      <c r="J38" s="34">
        <v>88</v>
      </c>
      <c r="K38" s="34">
        <v>69</v>
      </c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>
        <v>118</v>
      </c>
      <c r="W38" s="35"/>
      <c r="X38" s="34">
        <v>442</v>
      </c>
      <c r="Y38" s="34">
        <v>59</v>
      </c>
      <c r="Z38" s="36">
        <v>188</v>
      </c>
      <c r="AA38" s="34">
        <v>116</v>
      </c>
      <c r="AB38" s="37">
        <f t="shared" si="13"/>
        <v>0.12009768711392041</v>
      </c>
      <c r="AC38" s="37">
        <f t="shared" si="22"/>
        <v>0.22056074766355141</v>
      </c>
      <c r="AD38" s="37">
        <f t="shared" si="14"/>
        <v>1.3115727002967359</v>
      </c>
      <c r="AE38" s="37">
        <f t="shared" si="15"/>
        <v>1.0561797752808988</v>
      </c>
      <c r="AF38" s="37">
        <f t="shared" si="16"/>
        <v>1.0515723270440251</v>
      </c>
      <c r="AG38" s="38">
        <f t="shared" si="17"/>
        <v>3.5052434994971987E-2</v>
      </c>
      <c r="AH38" s="38">
        <f t="shared" si="18"/>
        <v>0</v>
      </c>
      <c r="AI38" s="38">
        <f t="shared" si="19"/>
        <v>0.17507418397626112</v>
      </c>
      <c r="AJ38" s="38">
        <f t="shared" si="20"/>
        <v>0.651685393258427</v>
      </c>
      <c r="AK38" s="38">
        <f t="shared" si="21"/>
        <v>0.72835820895522385</v>
      </c>
    </row>
    <row r="39" spans="1:40" s="30" customFormat="1" x14ac:dyDescent="0.25">
      <c r="A39" s="30" t="s">
        <v>38</v>
      </c>
      <c r="B39" s="31">
        <v>3699</v>
      </c>
      <c r="C39" s="31">
        <v>180</v>
      </c>
      <c r="D39" s="31">
        <v>111</v>
      </c>
      <c r="E39" s="31">
        <v>55</v>
      </c>
      <c r="F39" s="32">
        <v>337</v>
      </c>
      <c r="G39" s="32">
        <v>147</v>
      </c>
      <c r="H39" s="33">
        <f t="shared" si="10"/>
        <v>297</v>
      </c>
      <c r="I39" s="32">
        <f t="shared" si="12"/>
        <v>87</v>
      </c>
      <c r="J39" s="34">
        <v>98</v>
      </c>
      <c r="K39" s="34">
        <v>81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>
        <v>1</v>
      </c>
      <c r="W39" s="35"/>
      <c r="X39" s="34">
        <v>124</v>
      </c>
      <c r="Y39" s="34">
        <v>0</v>
      </c>
      <c r="Z39" s="36">
        <v>74</v>
      </c>
      <c r="AA39" s="34">
        <v>6</v>
      </c>
      <c r="AB39" s="37">
        <f t="shared" si="13"/>
        <v>8.0291970802919707E-2</v>
      </c>
      <c r="AC39" s="37">
        <f t="shared" si="22"/>
        <v>5.5555555555555558E-3</v>
      </c>
      <c r="AD39" s="37">
        <f t="shared" si="14"/>
        <v>1.117117117117117</v>
      </c>
      <c r="AE39" s="37">
        <f t="shared" si="15"/>
        <v>1.3454545454545455</v>
      </c>
      <c r="AF39" s="37">
        <f t="shared" si="16"/>
        <v>0.88130563798219586</v>
      </c>
      <c r="AG39" s="38">
        <f t="shared" si="17"/>
        <v>2.3519870235198703E-2</v>
      </c>
      <c r="AH39" s="38">
        <f t="shared" si="18"/>
        <v>0</v>
      </c>
      <c r="AI39" s="38">
        <f t="shared" si="19"/>
        <v>0</v>
      </c>
      <c r="AJ39" s="38">
        <f t="shared" si="20"/>
        <v>0.10909090909090909</v>
      </c>
      <c r="AK39" s="38">
        <f t="shared" si="21"/>
        <v>0.59183673469387754</v>
      </c>
    </row>
    <row r="40" spans="1:40" s="30" customFormat="1" x14ac:dyDescent="0.25">
      <c r="A40" s="30" t="s">
        <v>39</v>
      </c>
      <c r="B40" s="31">
        <v>12653</v>
      </c>
      <c r="C40" s="31">
        <v>914</v>
      </c>
      <c r="D40" s="31">
        <v>468</v>
      </c>
      <c r="E40" s="31">
        <v>203</v>
      </c>
      <c r="F40" s="32">
        <v>1071</v>
      </c>
      <c r="G40" s="32">
        <v>421</v>
      </c>
      <c r="H40" s="33">
        <f t="shared" si="10"/>
        <v>973</v>
      </c>
      <c r="I40" s="32">
        <f t="shared" si="12"/>
        <v>383</v>
      </c>
      <c r="J40" s="34">
        <v>135</v>
      </c>
      <c r="K40" s="34">
        <v>120</v>
      </c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>
        <v>175</v>
      </c>
      <c r="W40" s="35"/>
      <c r="X40" s="34">
        <v>445</v>
      </c>
      <c r="Y40" s="34">
        <v>55</v>
      </c>
      <c r="Z40" s="36">
        <v>218</v>
      </c>
      <c r="AA40" s="34">
        <v>208</v>
      </c>
      <c r="AB40" s="37">
        <f t="shared" si="13"/>
        <v>7.6898759187544449E-2</v>
      </c>
      <c r="AC40" s="37">
        <f t="shared" si="22"/>
        <v>0.19146608315098468</v>
      </c>
      <c r="AD40" s="37">
        <f t="shared" si="14"/>
        <v>0.95085470085470081</v>
      </c>
      <c r="AE40" s="37">
        <f t="shared" si="15"/>
        <v>1.0738916256157636</v>
      </c>
      <c r="AF40" s="37">
        <f t="shared" si="16"/>
        <v>0.90849673202614378</v>
      </c>
      <c r="AG40" s="38">
        <f t="shared" si="17"/>
        <v>3.0269501304038569E-2</v>
      </c>
      <c r="AH40" s="38">
        <f t="shared" si="18"/>
        <v>0</v>
      </c>
      <c r="AI40" s="38">
        <f t="shared" si="19"/>
        <v>0.11752136752136752</v>
      </c>
      <c r="AJ40" s="38">
        <f t="shared" si="20"/>
        <v>1.0246305418719213</v>
      </c>
      <c r="AK40" s="38">
        <f t="shared" si="21"/>
        <v>0.90973871733966749</v>
      </c>
    </row>
    <row r="41" spans="1:40" s="30" customFormat="1" x14ac:dyDescent="0.25">
      <c r="A41" s="30" t="s">
        <v>40</v>
      </c>
      <c r="B41" s="31">
        <v>17271</v>
      </c>
      <c r="C41" s="31">
        <v>898</v>
      </c>
      <c r="D41" s="31">
        <v>453</v>
      </c>
      <c r="E41" s="31">
        <v>179</v>
      </c>
      <c r="F41" s="32">
        <v>1211</v>
      </c>
      <c r="G41" s="32">
        <v>561</v>
      </c>
      <c r="H41" s="33">
        <f t="shared" si="10"/>
        <v>1162</v>
      </c>
      <c r="I41" s="32">
        <f t="shared" si="12"/>
        <v>445</v>
      </c>
      <c r="J41" s="34">
        <v>252</v>
      </c>
      <c r="K41" s="34">
        <v>227</v>
      </c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>
        <v>166</v>
      </c>
      <c r="W41" s="35"/>
      <c r="X41" s="34">
        <v>493</v>
      </c>
      <c r="Y41" s="34">
        <v>84</v>
      </c>
      <c r="Z41" s="36">
        <v>251</v>
      </c>
      <c r="AA41" s="34">
        <v>134</v>
      </c>
      <c r="AB41" s="37">
        <f t="shared" si="13"/>
        <v>6.7280412251751492E-2</v>
      </c>
      <c r="AC41" s="37">
        <f t="shared" si="22"/>
        <v>0.18485523385300667</v>
      </c>
      <c r="AD41" s="37">
        <f t="shared" si="14"/>
        <v>1.0883002207505519</v>
      </c>
      <c r="AE41" s="37">
        <f t="shared" si="15"/>
        <v>1.4022346368715084</v>
      </c>
      <c r="AF41" s="37">
        <f t="shared" si="16"/>
        <v>0.95953757225433522</v>
      </c>
      <c r="AG41" s="38">
        <f t="shared" si="17"/>
        <v>2.576573446818366E-2</v>
      </c>
      <c r="AH41" s="38">
        <f t="shared" si="18"/>
        <v>0</v>
      </c>
      <c r="AI41" s="38">
        <f t="shared" si="19"/>
        <v>0.18543046357615894</v>
      </c>
      <c r="AJ41" s="38">
        <f t="shared" si="20"/>
        <v>0.74860335195530725</v>
      </c>
      <c r="AK41" s="38">
        <f t="shared" si="21"/>
        <v>0.79322638146167557</v>
      </c>
    </row>
    <row r="42" spans="1:40" s="30" customFormat="1" x14ac:dyDescent="0.25">
      <c r="A42" s="30" t="s">
        <v>41</v>
      </c>
      <c r="B42" s="31">
        <v>11348</v>
      </c>
      <c r="C42" s="31">
        <v>904</v>
      </c>
      <c r="D42" s="31">
        <v>611</v>
      </c>
      <c r="E42" s="31">
        <v>318</v>
      </c>
      <c r="F42" s="32">
        <v>1405</v>
      </c>
      <c r="G42" s="32">
        <v>565</v>
      </c>
      <c r="H42" s="33">
        <f t="shared" si="10"/>
        <v>1249</v>
      </c>
      <c r="I42" s="32">
        <f t="shared" si="12"/>
        <v>489</v>
      </c>
      <c r="J42" s="34">
        <v>130</v>
      </c>
      <c r="K42" s="34">
        <v>117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>
        <v>216</v>
      </c>
      <c r="W42" s="35"/>
      <c r="X42" s="34">
        <v>585</v>
      </c>
      <c r="Y42" s="34">
        <v>64</v>
      </c>
      <c r="Z42" s="36">
        <v>318</v>
      </c>
      <c r="AA42" s="34">
        <v>308</v>
      </c>
      <c r="AB42" s="37">
        <f t="shared" si="13"/>
        <v>0.1100634473034896</v>
      </c>
      <c r="AC42" s="37">
        <f t="shared" si="22"/>
        <v>0.23893805309734514</v>
      </c>
      <c r="AD42" s="37">
        <f t="shared" si="14"/>
        <v>0.95744680851063835</v>
      </c>
      <c r="AE42" s="37">
        <f t="shared" si="15"/>
        <v>1</v>
      </c>
      <c r="AF42" s="37">
        <f t="shared" si="16"/>
        <v>0.88896797153024909</v>
      </c>
      <c r="AG42" s="38">
        <f t="shared" si="17"/>
        <v>4.3091293620021148E-2</v>
      </c>
      <c r="AH42" s="38">
        <f t="shared" si="18"/>
        <v>0</v>
      </c>
      <c r="AI42" s="38">
        <f t="shared" si="19"/>
        <v>0.10474631751227496</v>
      </c>
      <c r="AJ42" s="38">
        <f t="shared" si="20"/>
        <v>0.96855345911949686</v>
      </c>
      <c r="AK42" s="38">
        <f t="shared" si="21"/>
        <v>0.86548672566371676</v>
      </c>
    </row>
    <row r="43" spans="1:40" s="30" customFormat="1" x14ac:dyDescent="0.25">
      <c r="A43" s="30" t="s">
        <v>42</v>
      </c>
      <c r="B43" s="31">
        <v>15175</v>
      </c>
      <c r="C43" s="31">
        <v>806</v>
      </c>
      <c r="D43" s="31">
        <v>452</v>
      </c>
      <c r="E43" s="31">
        <v>183</v>
      </c>
      <c r="F43" s="32">
        <v>1088</v>
      </c>
      <c r="G43" s="32">
        <v>448</v>
      </c>
      <c r="H43" s="33">
        <f t="shared" si="10"/>
        <v>1099</v>
      </c>
      <c r="I43" s="32">
        <f t="shared" si="12"/>
        <v>426</v>
      </c>
      <c r="J43" s="34">
        <v>183</v>
      </c>
      <c r="K43" s="34">
        <v>154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>
        <v>296</v>
      </c>
      <c r="W43" s="35"/>
      <c r="X43" s="34">
        <v>411</v>
      </c>
      <c r="Y43" s="34">
        <v>83</v>
      </c>
      <c r="Z43" s="36">
        <v>209</v>
      </c>
      <c r="AA43" s="34">
        <v>189</v>
      </c>
      <c r="AB43" s="37">
        <f t="shared" si="13"/>
        <v>7.2421746293245465E-2</v>
      </c>
      <c r="AC43" s="37">
        <f t="shared" si="22"/>
        <v>0.36724565756823824</v>
      </c>
      <c r="AD43" s="37">
        <f t="shared" si="14"/>
        <v>0.90929203539823011</v>
      </c>
      <c r="AE43" s="37">
        <f t="shared" si="15"/>
        <v>1.1420765027322404</v>
      </c>
      <c r="AF43" s="37">
        <f t="shared" si="16"/>
        <v>1.010110294117647</v>
      </c>
      <c r="AG43" s="38">
        <f t="shared" si="17"/>
        <v>2.8072487644151566E-2</v>
      </c>
      <c r="AH43" s="38">
        <f t="shared" si="18"/>
        <v>0</v>
      </c>
      <c r="AI43" s="38">
        <f t="shared" si="19"/>
        <v>0.1836283185840708</v>
      </c>
      <c r="AJ43" s="38">
        <f t="shared" si="20"/>
        <v>1.0327868852459017</v>
      </c>
      <c r="AK43" s="38">
        <f t="shared" si="21"/>
        <v>0.9508928571428571</v>
      </c>
    </row>
    <row r="44" spans="1:40" s="26" customFormat="1" x14ac:dyDescent="0.25">
      <c r="A44" s="26" t="s">
        <v>43</v>
      </c>
      <c r="B44" s="42">
        <v>7639</v>
      </c>
      <c r="C44" s="42">
        <v>500</v>
      </c>
      <c r="D44" s="42">
        <v>263</v>
      </c>
      <c r="E44" s="42">
        <v>120</v>
      </c>
      <c r="F44" s="43">
        <v>661</v>
      </c>
      <c r="G44" s="43">
        <v>201</v>
      </c>
      <c r="H44" s="33">
        <f t="shared" si="10"/>
        <v>507</v>
      </c>
      <c r="I44" s="43">
        <f t="shared" si="12"/>
        <v>145</v>
      </c>
      <c r="J44" s="44">
        <v>98</v>
      </c>
      <c r="K44" s="44">
        <v>88</v>
      </c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>
        <v>27</v>
      </c>
      <c r="W44" s="45"/>
      <c r="X44" s="44">
        <v>258</v>
      </c>
      <c r="Y44" s="44">
        <v>14</v>
      </c>
      <c r="Z44" s="46">
        <v>124</v>
      </c>
      <c r="AA44" s="44">
        <v>43</v>
      </c>
      <c r="AB44" s="47">
        <f t="shared" si="13"/>
        <v>6.6369943709909673E-2</v>
      </c>
      <c r="AC44" s="47">
        <f t="shared" si="22"/>
        <v>5.3999999999999999E-2</v>
      </c>
      <c r="AD44" s="47">
        <f t="shared" si="14"/>
        <v>0.98098859315589348</v>
      </c>
      <c r="AE44" s="47">
        <f t="shared" si="15"/>
        <v>1.0333333333333334</v>
      </c>
      <c r="AF44" s="47">
        <f t="shared" si="16"/>
        <v>0.76701966717095316</v>
      </c>
      <c r="AG44" s="48">
        <f t="shared" si="17"/>
        <v>1.8981542086660558E-2</v>
      </c>
      <c r="AH44" s="48">
        <f t="shared" si="18"/>
        <v>0</v>
      </c>
      <c r="AI44" s="48">
        <f t="shared" si="19"/>
        <v>5.3231939163498096E-2</v>
      </c>
      <c r="AJ44" s="48">
        <f t="shared" si="20"/>
        <v>0.35833333333333334</v>
      </c>
      <c r="AK44" s="48">
        <f t="shared" si="21"/>
        <v>0.72139303482587069</v>
      </c>
      <c r="AN44" s="30"/>
    </row>
    <row r="45" spans="1:40" s="30" customFormat="1" x14ac:dyDescent="0.25">
      <c r="A45" s="30" t="s">
        <v>44</v>
      </c>
      <c r="B45" s="31">
        <v>18703</v>
      </c>
      <c r="C45" s="31">
        <v>1274</v>
      </c>
      <c r="D45" s="31">
        <v>698</v>
      </c>
      <c r="E45" s="31">
        <v>361</v>
      </c>
      <c r="F45" s="32">
        <v>1876</v>
      </c>
      <c r="G45" s="32">
        <v>586</v>
      </c>
      <c r="H45" s="33">
        <f t="shared" si="10"/>
        <v>1770</v>
      </c>
      <c r="I45" s="32">
        <f t="shared" si="12"/>
        <v>333</v>
      </c>
      <c r="J45" s="34">
        <v>374</v>
      </c>
      <c r="K45" s="34">
        <v>261</v>
      </c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>
        <v>426</v>
      </c>
      <c r="W45" s="35"/>
      <c r="X45" s="34">
        <v>628</v>
      </c>
      <c r="Y45" s="34">
        <v>15</v>
      </c>
      <c r="Z45" s="36">
        <v>342</v>
      </c>
      <c r="AA45" s="34">
        <v>57</v>
      </c>
      <c r="AB45" s="37">
        <f t="shared" si="13"/>
        <v>9.4637223974763401E-2</v>
      </c>
      <c r="AC45" s="37">
        <f t="shared" si="22"/>
        <v>0.33437990580847726</v>
      </c>
      <c r="AD45" s="37">
        <f t="shared" si="14"/>
        <v>0.89971346704871058</v>
      </c>
      <c r="AE45" s="37">
        <f t="shared" si="15"/>
        <v>0.94736842105263153</v>
      </c>
      <c r="AF45" s="37">
        <f t="shared" si="16"/>
        <v>0.94349680170575689</v>
      </c>
      <c r="AG45" s="38">
        <f t="shared" si="17"/>
        <v>1.78046302732182E-2</v>
      </c>
      <c r="AH45" s="38">
        <f t="shared" si="18"/>
        <v>0</v>
      </c>
      <c r="AI45" s="38">
        <f t="shared" si="19"/>
        <v>2.148997134670487E-2</v>
      </c>
      <c r="AJ45" s="38">
        <f t="shared" si="20"/>
        <v>0.15789473684210525</v>
      </c>
      <c r="AK45" s="38">
        <f t="shared" si="21"/>
        <v>0.56825938566552903</v>
      </c>
    </row>
    <row r="46" spans="1:40" s="30" customFormat="1" x14ac:dyDescent="0.25">
      <c r="A46" s="30" t="s">
        <v>45</v>
      </c>
      <c r="B46" s="31">
        <v>8809</v>
      </c>
      <c r="C46" s="31">
        <v>645</v>
      </c>
      <c r="D46" s="31">
        <v>416</v>
      </c>
      <c r="E46" s="31">
        <v>170</v>
      </c>
      <c r="F46" s="32">
        <v>1000</v>
      </c>
      <c r="G46" s="32">
        <v>380</v>
      </c>
      <c r="H46" s="33">
        <f t="shared" si="10"/>
        <v>1043</v>
      </c>
      <c r="I46" s="32">
        <f t="shared" si="12"/>
        <v>369</v>
      </c>
      <c r="J46" s="34">
        <v>138</v>
      </c>
      <c r="K46" s="34">
        <v>136</v>
      </c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>
        <v>250</v>
      </c>
      <c r="W46" s="35"/>
      <c r="X46" s="34">
        <v>441</v>
      </c>
      <c r="Y46" s="34">
        <v>30</v>
      </c>
      <c r="Z46" s="36">
        <v>214</v>
      </c>
      <c r="AA46" s="34">
        <v>203</v>
      </c>
      <c r="AB46" s="37">
        <f t="shared" si="13"/>
        <v>0.11840163469179249</v>
      </c>
      <c r="AC46" s="37">
        <f t="shared" si="22"/>
        <v>0.38759689922480622</v>
      </c>
      <c r="AD46" s="37">
        <f t="shared" si="14"/>
        <v>1.0600961538461537</v>
      </c>
      <c r="AE46" s="37">
        <f t="shared" si="15"/>
        <v>1.2588235294117647</v>
      </c>
      <c r="AF46" s="37">
        <f t="shared" si="16"/>
        <v>1.0429999999999999</v>
      </c>
      <c r="AG46" s="38">
        <f t="shared" si="17"/>
        <v>4.188897718242706E-2</v>
      </c>
      <c r="AH46" s="38">
        <f t="shared" si="18"/>
        <v>0</v>
      </c>
      <c r="AI46" s="38">
        <f t="shared" si="19"/>
        <v>7.2115384615384609E-2</v>
      </c>
      <c r="AJ46" s="38">
        <f t="shared" si="20"/>
        <v>1.1941176470588235</v>
      </c>
      <c r="AK46" s="38">
        <f t="shared" si="21"/>
        <v>0.97105263157894739</v>
      </c>
    </row>
    <row r="47" spans="1:40" s="30" customFormat="1" x14ac:dyDescent="0.25">
      <c r="A47" s="30" t="s">
        <v>46</v>
      </c>
      <c r="B47" s="31">
        <v>37324</v>
      </c>
      <c r="C47" s="31">
        <v>2188</v>
      </c>
      <c r="D47" s="31">
        <v>1255</v>
      </c>
      <c r="E47" s="31">
        <v>525</v>
      </c>
      <c r="F47" s="32">
        <v>3231</v>
      </c>
      <c r="G47" s="32">
        <v>1241</v>
      </c>
      <c r="H47" s="33">
        <f t="shared" si="10"/>
        <v>3100</v>
      </c>
      <c r="I47" s="32">
        <f t="shared" si="12"/>
        <v>914</v>
      </c>
      <c r="J47" s="34">
        <v>746</v>
      </c>
      <c r="K47" s="34">
        <v>318</v>
      </c>
      <c r="L47" s="34">
        <v>20</v>
      </c>
      <c r="M47" s="34">
        <v>19</v>
      </c>
      <c r="N47" s="34"/>
      <c r="O47" s="34"/>
      <c r="P47" s="34"/>
      <c r="Q47" s="34"/>
      <c r="R47" s="34"/>
      <c r="S47" s="34"/>
      <c r="T47" s="34"/>
      <c r="U47" s="34"/>
      <c r="V47" s="34">
        <v>406</v>
      </c>
      <c r="W47" s="35"/>
      <c r="X47" s="34">
        <v>1253</v>
      </c>
      <c r="Y47" s="34">
        <v>84</v>
      </c>
      <c r="Z47" s="36">
        <v>675</v>
      </c>
      <c r="AA47" s="34">
        <v>493</v>
      </c>
      <c r="AB47" s="37">
        <f t="shared" si="13"/>
        <v>8.3056478405315617E-2</v>
      </c>
      <c r="AC47" s="37">
        <f t="shared" si="22"/>
        <v>0.18555758683729434</v>
      </c>
      <c r="AD47" s="37">
        <f t="shared" si="14"/>
        <v>0.99840637450199199</v>
      </c>
      <c r="AE47" s="37">
        <f t="shared" si="15"/>
        <v>1.2857142857142858</v>
      </c>
      <c r="AF47" s="37">
        <f t="shared" si="16"/>
        <v>0.95945527700402355</v>
      </c>
      <c r="AG47" s="38">
        <f t="shared" si="17"/>
        <v>2.44882649233737E-2</v>
      </c>
      <c r="AH47" s="38">
        <f t="shared" si="18"/>
        <v>0</v>
      </c>
      <c r="AI47" s="38">
        <f t="shared" si="19"/>
        <v>6.6932270916334663E-2</v>
      </c>
      <c r="AJ47" s="38">
        <f t="shared" si="20"/>
        <v>0.93904761904761902</v>
      </c>
      <c r="AK47" s="38">
        <f t="shared" si="21"/>
        <v>0.73650282030620462</v>
      </c>
    </row>
    <row r="48" spans="1:40" s="26" customFormat="1" x14ac:dyDescent="0.25">
      <c r="A48" s="26" t="s">
        <v>47</v>
      </c>
      <c r="B48" s="42">
        <v>26795</v>
      </c>
      <c r="C48" s="42">
        <v>1821</v>
      </c>
      <c r="D48" s="42">
        <v>1011</v>
      </c>
      <c r="E48" s="42">
        <v>473</v>
      </c>
      <c r="F48" s="43">
        <v>2559</v>
      </c>
      <c r="G48" s="43">
        <v>1089</v>
      </c>
      <c r="H48" s="33">
        <f t="shared" si="10"/>
        <v>2097</v>
      </c>
      <c r="I48" s="43">
        <f t="shared" si="12"/>
        <v>977</v>
      </c>
      <c r="J48" s="44">
        <v>433</v>
      </c>
      <c r="K48" s="44">
        <v>386</v>
      </c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>
        <v>302</v>
      </c>
      <c r="W48" s="45"/>
      <c r="X48" s="44">
        <v>787</v>
      </c>
      <c r="Y48" s="44">
        <v>16</v>
      </c>
      <c r="Z48" s="46">
        <v>575</v>
      </c>
      <c r="AA48" s="44">
        <v>575</v>
      </c>
      <c r="AB48" s="47">
        <f t="shared" si="13"/>
        <v>7.8260869565217397E-2</v>
      </c>
      <c r="AC48" s="47">
        <f t="shared" si="22"/>
        <v>0.16584294343767161</v>
      </c>
      <c r="AD48" s="47">
        <f t="shared" si="14"/>
        <v>0.77843719090009889</v>
      </c>
      <c r="AE48" s="47">
        <f t="shared" si="15"/>
        <v>1.2156448202959831</v>
      </c>
      <c r="AF48" s="47">
        <f t="shared" si="16"/>
        <v>0.81946072684642435</v>
      </c>
      <c r="AG48" s="48">
        <f t="shared" si="17"/>
        <v>3.6462026497480871E-2</v>
      </c>
      <c r="AH48" s="48">
        <f t="shared" si="18"/>
        <v>0</v>
      </c>
      <c r="AI48" s="48">
        <f t="shared" si="19"/>
        <v>1.582591493570722E-2</v>
      </c>
      <c r="AJ48" s="48">
        <f t="shared" si="20"/>
        <v>1.2156448202959831</v>
      </c>
      <c r="AK48" s="48">
        <f t="shared" si="21"/>
        <v>0.89715335169880628</v>
      </c>
      <c r="AN48" s="30"/>
    </row>
    <row r="49" spans="1:40" s="30" customFormat="1" x14ac:dyDescent="0.25">
      <c r="A49" s="30" t="s">
        <v>48</v>
      </c>
      <c r="B49" s="31">
        <v>6496</v>
      </c>
      <c r="C49" s="31">
        <v>459</v>
      </c>
      <c r="D49" s="31">
        <v>268</v>
      </c>
      <c r="E49" s="31">
        <v>114</v>
      </c>
      <c r="F49" s="32">
        <v>678</v>
      </c>
      <c r="G49" s="32">
        <v>228</v>
      </c>
      <c r="H49" s="33">
        <f t="shared" si="10"/>
        <v>629</v>
      </c>
      <c r="I49" s="32">
        <f t="shared" si="12"/>
        <v>203</v>
      </c>
      <c r="J49" s="34">
        <v>113</v>
      </c>
      <c r="K49" s="34">
        <v>104</v>
      </c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>
        <v>100</v>
      </c>
      <c r="W49" s="35"/>
      <c r="X49" s="34">
        <v>260</v>
      </c>
      <c r="Y49" s="34">
        <v>28</v>
      </c>
      <c r="Z49" s="36">
        <v>156</v>
      </c>
      <c r="AA49" s="34">
        <v>71</v>
      </c>
      <c r="AB49" s="37">
        <f t="shared" si="13"/>
        <v>9.6828817733990144E-2</v>
      </c>
      <c r="AC49" s="37">
        <f t="shared" si="22"/>
        <v>0.2178649237472767</v>
      </c>
      <c r="AD49" s="37">
        <f t="shared" si="14"/>
        <v>0.97014925373134331</v>
      </c>
      <c r="AE49" s="37">
        <f t="shared" si="15"/>
        <v>1.368421052631579</v>
      </c>
      <c r="AF49" s="37">
        <f t="shared" si="16"/>
        <v>0.92772861356932157</v>
      </c>
      <c r="AG49" s="38">
        <f t="shared" si="17"/>
        <v>3.125E-2</v>
      </c>
      <c r="AH49" s="38">
        <f t="shared" si="18"/>
        <v>0</v>
      </c>
      <c r="AI49" s="38">
        <f t="shared" si="19"/>
        <v>0.1044776119402985</v>
      </c>
      <c r="AJ49" s="38">
        <f t="shared" si="20"/>
        <v>0.6228070175438597</v>
      </c>
      <c r="AK49" s="38">
        <f t="shared" si="21"/>
        <v>0.89035087719298245</v>
      </c>
    </row>
    <row r="50" spans="1:40" s="30" customFormat="1" x14ac:dyDescent="0.25">
      <c r="A50" s="30" t="s">
        <v>49</v>
      </c>
      <c r="B50" s="31">
        <v>185706</v>
      </c>
      <c r="C50" s="31">
        <v>10283</v>
      </c>
      <c r="D50" s="31">
        <v>4085</v>
      </c>
      <c r="E50" s="31">
        <v>1310</v>
      </c>
      <c r="F50" s="32">
        <v>11256</v>
      </c>
      <c r="G50" s="32">
        <v>3415</v>
      </c>
      <c r="H50" s="33">
        <f t="shared" si="10"/>
        <v>9786</v>
      </c>
      <c r="I50" s="32">
        <f t="shared" si="12"/>
        <v>2571</v>
      </c>
      <c r="J50" s="34">
        <v>2146</v>
      </c>
      <c r="K50" s="34">
        <v>1046</v>
      </c>
      <c r="L50" s="34">
        <v>36</v>
      </c>
      <c r="M50" s="34">
        <v>36</v>
      </c>
      <c r="N50" s="34"/>
      <c r="O50" s="34"/>
      <c r="P50" s="34"/>
      <c r="Q50" s="34"/>
      <c r="R50" s="34"/>
      <c r="S50" s="34"/>
      <c r="T50" s="34"/>
      <c r="U50" s="34"/>
      <c r="V50" s="34">
        <v>2636</v>
      </c>
      <c r="W50" s="35"/>
      <c r="X50" s="34">
        <v>3527</v>
      </c>
      <c r="Y50" s="34">
        <v>491</v>
      </c>
      <c r="Z50" s="36">
        <v>1441</v>
      </c>
      <c r="AA50" s="34">
        <v>998</v>
      </c>
      <c r="AB50" s="37">
        <f t="shared" si="13"/>
        <v>5.2696197214952667E-2</v>
      </c>
      <c r="AC50" s="37">
        <f t="shared" si="22"/>
        <v>0.25634542448701741</v>
      </c>
      <c r="AD50" s="37">
        <f t="shared" si="14"/>
        <v>0.86340269277845783</v>
      </c>
      <c r="AE50" s="37">
        <f t="shared" si="15"/>
        <v>1.1000000000000001</v>
      </c>
      <c r="AF50" s="37">
        <f t="shared" si="16"/>
        <v>0.86940298507462688</v>
      </c>
      <c r="AG50" s="38">
        <f t="shared" si="17"/>
        <v>1.3844463829924721E-2</v>
      </c>
      <c r="AH50" s="38">
        <f t="shared" si="18"/>
        <v>0</v>
      </c>
      <c r="AI50" s="38">
        <f t="shared" si="19"/>
        <v>0.12019583843329254</v>
      </c>
      <c r="AJ50" s="38">
        <f t="shared" si="20"/>
        <v>0.76183206106870227</v>
      </c>
      <c r="AK50" s="38">
        <f t="shared" si="21"/>
        <v>0.75285505124450947</v>
      </c>
    </row>
    <row r="51" spans="1:40" s="30" customFormat="1" x14ac:dyDescent="0.25">
      <c r="A51" s="30" t="s">
        <v>50</v>
      </c>
      <c r="B51" s="31">
        <v>14540</v>
      </c>
      <c r="C51" s="31">
        <v>822</v>
      </c>
      <c r="D51" s="31">
        <v>455</v>
      </c>
      <c r="E51" s="31">
        <v>230</v>
      </c>
      <c r="F51" s="32">
        <v>1099</v>
      </c>
      <c r="G51" s="32">
        <v>309</v>
      </c>
      <c r="H51" s="33">
        <f t="shared" si="10"/>
        <v>1051</v>
      </c>
      <c r="I51" s="32">
        <f t="shared" si="12"/>
        <v>234</v>
      </c>
      <c r="J51" s="34">
        <v>167</v>
      </c>
      <c r="K51" s="34">
        <v>132</v>
      </c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>
        <v>223</v>
      </c>
      <c r="W51" s="35"/>
      <c r="X51" s="34">
        <v>438</v>
      </c>
      <c r="Y51" s="34">
        <v>47</v>
      </c>
      <c r="Z51" s="36">
        <v>223</v>
      </c>
      <c r="AA51" s="34">
        <v>55</v>
      </c>
      <c r="AB51" s="37">
        <f t="shared" si="13"/>
        <v>7.228335625859697E-2</v>
      </c>
      <c r="AC51" s="37">
        <f t="shared" si="22"/>
        <v>0.27128953771289538</v>
      </c>
      <c r="AD51" s="37">
        <f t="shared" si="14"/>
        <v>0.96263736263736266</v>
      </c>
      <c r="AE51" s="37">
        <f t="shared" si="15"/>
        <v>0.9695652173913043</v>
      </c>
      <c r="AF51" s="37">
        <f t="shared" si="16"/>
        <v>0.9563239308462238</v>
      </c>
      <c r="AG51" s="38">
        <f t="shared" si="17"/>
        <v>1.6093535075653372E-2</v>
      </c>
      <c r="AH51" s="38">
        <f t="shared" si="18"/>
        <v>0</v>
      </c>
      <c r="AI51" s="38">
        <f t="shared" si="19"/>
        <v>0.10329670329670329</v>
      </c>
      <c r="AJ51" s="38">
        <f t="shared" si="20"/>
        <v>0.2391304347826087</v>
      </c>
      <c r="AK51" s="38">
        <f t="shared" si="21"/>
        <v>0.75728155339805825</v>
      </c>
    </row>
    <row r="52" spans="1:40" s="30" customFormat="1" x14ac:dyDescent="0.25">
      <c r="A52" s="30" t="s">
        <v>51</v>
      </c>
      <c r="B52" s="31">
        <v>3285</v>
      </c>
      <c r="C52" s="31">
        <v>245</v>
      </c>
      <c r="D52" s="31">
        <v>121</v>
      </c>
      <c r="E52" s="31">
        <v>65</v>
      </c>
      <c r="F52" s="32">
        <v>319</v>
      </c>
      <c r="G52" s="32">
        <v>149</v>
      </c>
      <c r="H52" s="33">
        <f t="shared" si="10"/>
        <v>316</v>
      </c>
      <c r="I52" s="32">
        <f t="shared" si="12"/>
        <v>133</v>
      </c>
      <c r="J52" s="34">
        <v>60</v>
      </c>
      <c r="K52" s="34">
        <v>52</v>
      </c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>
        <v>54</v>
      </c>
      <c r="W52" s="35"/>
      <c r="X52" s="34">
        <v>136</v>
      </c>
      <c r="Y52" s="34">
        <v>18</v>
      </c>
      <c r="Z52" s="36">
        <v>66</v>
      </c>
      <c r="AA52" s="34">
        <v>63</v>
      </c>
      <c r="AB52" s="37">
        <f t="shared" si="13"/>
        <v>9.6194824961948255E-2</v>
      </c>
      <c r="AC52" s="37">
        <f t="shared" si="22"/>
        <v>0.22040816326530613</v>
      </c>
      <c r="AD52" s="37">
        <f t="shared" si="14"/>
        <v>1.1239669421487604</v>
      </c>
      <c r="AE52" s="37">
        <f t="shared" si="15"/>
        <v>1.0153846153846153</v>
      </c>
      <c r="AF52" s="37">
        <f t="shared" si="16"/>
        <v>0.99059561128526641</v>
      </c>
      <c r="AG52" s="38">
        <f t="shared" si="17"/>
        <v>4.0487062404870627E-2</v>
      </c>
      <c r="AH52" s="38">
        <f t="shared" si="18"/>
        <v>0</v>
      </c>
      <c r="AI52" s="38">
        <f t="shared" si="19"/>
        <v>0.1487603305785124</v>
      </c>
      <c r="AJ52" s="38">
        <f t="shared" si="20"/>
        <v>0.96923076923076923</v>
      </c>
      <c r="AK52" s="38">
        <f t="shared" si="21"/>
        <v>0.89261744966442957</v>
      </c>
    </row>
    <row r="53" spans="1:40" s="30" customFormat="1" x14ac:dyDescent="0.25">
      <c r="A53" s="30" t="s">
        <v>52</v>
      </c>
      <c r="B53" s="31">
        <v>9665</v>
      </c>
      <c r="C53" s="31">
        <v>604</v>
      </c>
      <c r="D53" s="31">
        <v>335</v>
      </c>
      <c r="E53" s="31">
        <v>156</v>
      </c>
      <c r="F53" s="32">
        <v>783</v>
      </c>
      <c r="G53" s="32">
        <v>213</v>
      </c>
      <c r="H53" s="33">
        <f t="shared" si="10"/>
        <v>718</v>
      </c>
      <c r="I53" s="32">
        <f t="shared" si="12"/>
        <v>115</v>
      </c>
      <c r="J53" s="34">
        <v>105</v>
      </c>
      <c r="K53" s="34">
        <v>83</v>
      </c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>
        <v>113</v>
      </c>
      <c r="W53" s="35"/>
      <c r="X53" s="34">
        <v>321</v>
      </c>
      <c r="Y53" s="34">
        <v>0</v>
      </c>
      <c r="Z53" s="36">
        <v>179</v>
      </c>
      <c r="AA53" s="34">
        <v>32</v>
      </c>
      <c r="AB53" s="37">
        <f t="shared" si="13"/>
        <v>7.4288670460424214E-2</v>
      </c>
      <c r="AC53" s="37">
        <f t="shared" si="22"/>
        <v>0.1870860927152318</v>
      </c>
      <c r="AD53" s="37">
        <f t="shared" si="14"/>
        <v>0.95820895522388061</v>
      </c>
      <c r="AE53" s="37">
        <f t="shared" si="15"/>
        <v>1.1474358974358974</v>
      </c>
      <c r="AF53" s="37">
        <f t="shared" si="16"/>
        <v>0.91698595146871009</v>
      </c>
      <c r="AG53" s="38">
        <f t="shared" si="17"/>
        <v>1.189860320744956E-2</v>
      </c>
      <c r="AH53" s="38">
        <f t="shared" si="18"/>
        <v>0</v>
      </c>
      <c r="AI53" s="38">
        <f t="shared" si="19"/>
        <v>0</v>
      </c>
      <c r="AJ53" s="38">
        <f t="shared" si="20"/>
        <v>0.20512820512820512</v>
      </c>
      <c r="AK53" s="38">
        <f t="shared" si="21"/>
        <v>0.539906103286385</v>
      </c>
    </row>
    <row r="54" spans="1:40" s="30" customFormat="1" x14ac:dyDescent="0.25">
      <c r="A54" s="30" t="s">
        <v>53</v>
      </c>
      <c r="B54" s="31">
        <v>6627</v>
      </c>
      <c r="C54" s="31">
        <v>524</v>
      </c>
      <c r="D54" s="31">
        <v>336</v>
      </c>
      <c r="E54" s="31">
        <v>134</v>
      </c>
      <c r="F54" s="32">
        <v>731</v>
      </c>
      <c r="G54" s="32">
        <v>281</v>
      </c>
      <c r="H54" s="33">
        <f t="shared" si="10"/>
        <v>693</v>
      </c>
      <c r="I54" s="32">
        <f t="shared" si="12"/>
        <v>259</v>
      </c>
      <c r="J54" s="34">
        <v>80</v>
      </c>
      <c r="K54" s="34">
        <v>75</v>
      </c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>
        <v>188</v>
      </c>
      <c r="W54" s="35"/>
      <c r="X54" s="34">
        <v>300</v>
      </c>
      <c r="Y54" s="34">
        <v>67</v>
      </c>
      <c r="Z54" s="36">
        <v>125</v>
      </c>
      <c r="AA54" s="34">
        <v>117</v>
      </c>
      <c r="AB54" s="37">
        <f t="shared" si="13"/>
        <v>0.10457220461747398</v>
      </c>
      <c r="AC54" s="37">
        <f t="shared" si="22"/>
        <v>0.35877862595419846</v>
      </c>
      <c r="AD54" s="37">
        <f t="shared" si="14"/>
        <v>0.8928571428571429</v>
      </c>
      <c r="AE54" s="37">
        <f t="shared" si="15"/>
        <v>0.93283582089552242</v>
      </c>
      <c r="AF54" s="37">
        <f t="shared" si="16"/>
        <v>0.94801641586867302</v>
      </c>
      <c r="AG54" s="38">
        <f t="shared" si="17"/>
        <v>3.9082541119661987E-2</v>
      </c>
      <c r="AH54" s="38">
        <f t="shared" si="18"/>
        <v>0</v>
      </c>
      <c r="AI54" s="38">
        <f t="shared" si="19"/>
        <v>0.19940476190476192</v>
      </c>
      <c r="AJ54" s="38">
        <f t="shared" si="20"/>
        <v>0.87313432835820892</v>
      </c>
      <c r="AK54" s="38">
        <f t="shared" si="21"/>
        <v>0.92170818505338081</v>
      </c>
    </row>
    <row r="55" spans="1:40" s="30" customFormat="1" x14ac:dyDescent="0.25">
      <c r="A55" s="30" t="s">
        <v>54</v>
      </c>
      <c r="B55" s="31">
        <v>9359</v>
      </c>
      <c r="C55" s="31">
        <v>522</v>
      </c>
      <c r="D55" s="31">
        <v>267</v>
      </c>
      <c r="E55" s="31">
        <v>130</v>
      </c>
      <c r="F55" s="32">
        <v>816</v>
      </c>
      <c r="G55" s="32">
        <v>456</v>
      </c>
      <c r="H55" s="33">
        <f t="shared" si="10"/>
        <v>706</v>
      </c>
      <c r="I55" s="32">
        <f t="shared" si="12"/>
        <v>256</v>
      </c>
      <c r="J55" s="34">
        <v>156</v>
      </c>
      <c r="K55" s="34">
        <v>149</v>
      </c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>
        <v>171</v>
      </c>
      <c r="W55" s="35"/>
      <c r="X55" s="34">
        <v>224</v>
      </c>
      <c r="Y55" s="34">
        <v>0</v>
      </c>
      <c r="Z55" s="36">
        <v>155</v>
      </c>
      <c r="AA55" s="34">
        <v>107</v>
      </c>
      <c r="AB55" s="37">
        <f t="shared" si="13"/>
        <v>7.5435409766000647E-2</v>
      </c>
      <c r="AC55" s="37">
        <f t="shared" si="22"/>
        <v>0.32758620689655171</v>
      </c>
      <c r="AD55" s="37">
        <f t="shared" si="14"/>
        <v>0.83895131086142327</v>
      </c>
      <c r="AE55" s="37">
        <f t="shared" si="15"/>
        <v>1.1923076923076923</v>
      </c>
      <c r="AF55" s="37">
        <f t="shared" si="16"/>
        <v>0.86519607843137258</v>
      </c>
      <c r="AG55" s="38">
        <f t="shared" si="17"/>
        <v>2.7353349716850092E-2</v>
      </c>
      <c r="AH55" s="38">
        <f t="shared" si="18"/>
        <v>0</v>
      </c>
      <c r="AI55" s="38">
        <f t="shared" si="19"/>
        <v>0</v>
      </c>
      <c r="AJ55" s="38">
        <f t="shared" si="20"/>
        <v>0.82307692307692304</v>
      </c>
      <c r="AK55" s="38">
        <f t="shared" si="21"/>
        <v>0.56140350877192979</v>
      </c>
    </row>
    <row r="56" spans="1:40" s="30" customFormat="1" x14ac:dyDescent="0.25">
      <c r="A56" s="30" t="s">
        <v>55</v>
      </c>
      <c r="B56" s="31">
        <v>35122</v>
      </c>
      <c r="C56" s="31">
        <v>1672</v>
      </c>
      <c r="D56" s="31">
        <v>1056</v>
      </c>
      <c r="E56" s="31">
        <v>399</v>
      </c>
      <c r="F56" s="32">
        <v>2656</v>
      </c>
      <c r="G56" s="32">
        <v>826</v>
      </c>
      <c r="H56" s="33">
        <f t="shared" si="10"/>
        <v>2278</v>
      </c>
      <c r="I56" s="32">
        <f t="shared" si="12"/>
        <v>713</v>
      </c>
      <c r="J56" s="34">
        <v>386</v>
      </c>
      <c r="K56" s="34">
        <v>245</v>
      </c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>
        <v>384</v>
      </c>
      <c r="W56" s="35"/>
      <c r="X56" s="34">
        <v>1031</v>
      </c>
      <c r="Y56" s="34">
        <v>61</v>
      </c>
      <c r="Z56" s="36">
        <v>477</v>
      </c>
      <c r="AA56" s="34">
        <v>407</v>
      </c>
      <c r="AB56" s="37">
        <f t="shared" si="13"/>
        <v>6.4859632139399812E-2</v>
      </c>
      <c r="AC56" s="37">
        <f t="shared" si="22"/>
        <v>0.22966507177033493</v>
      </c>
      <c r="AD56" s="37">
        <f t="shared" si="14"/>
        <v>0.97632575757575757</v>
      </c>
      <c r="AE56" s="37">
        <f t="shared" si="15"/>
        <v>1.1954887218045114</v>
      </c>
      <c r="AF56" s="37">
        <f t="shared" si="16"/>
        <v>0.85768072289156627</v>
      </c>
      <c r="AG56" s="38">
        <f t="shared" si="17"/>
        <v>2.0300666249074655E-2</v>
      </c>
      <c r="AH56" s="38">
        <f t="shared" si="18"/>
        <v>0</v>
      </c>
      <c r="AI56" s="38">
        <f t="shared" si="19"/>
        <v>5.7765151515151512E-2</v>
      </c>
      <c r="AJ56" s="38">
        <f t="shared" si="20"/>
        <v>1.0200501253132832</v>
      </c>
      <c r="AK56" s="38">
        <f t="shared" si="21"/>
        <v>0.86319612590799033</v>
      </c>
      <c r="AL56" s="50"/>
      <c r="AM56" s="50"/>
      <c r="AN56" s="50"/>
    </row>
    <row r="57" spans="1:40" s="30" customFormat="1" x14ac:dyDescent="0.25">
      <c r="A57" s="30" t="s">
        <v>56</v>
      </c>
      <c r="B57" s="31">
        <v>23867</v>
      </c>
      <c r="C57" s="31">
        <v>1828</v>
      </c>
      <c r="D57" s="31">
        <v>1241</v>
      </c>
      <c r="E57" s="31">
        <v>576</v>
      </c>
      <c r="F57" s="32">
        <v>2781</v>
      </c>
      <c r="G57" s="32">
        <v>731</v>
      </c>
      <c r="H57" s="33">
        <f t="shared" si="10"/>
        <v>2289</v>
      </c>
      <c r="I57" s="32">
        <f t="shared" si="12"/>
        <v>477</v>
      </c>
      <c r="J57" s="34">
        <v>354</v>
      </c>
      <c r="K57" s="34">
        <v>265</v>
      </c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>
        <v>385</v>
      </c>
      <c r="W57" s="35"/>
      <c r="X57" s="34">
        <v>1015</v>
      </c>
      <c r="Y57" s="34">
        <v>89</v>
      </c>
      <c r="Z57" s="36">
        <v>535</v>
      </c>
      <c r="AA57" s="34">
        <v>123</v>
      </c>
      <c r="AB57" s="37">
        <f t="shared" si="13"/>
        <v>9.5906481753048139E-2</v>
      </c>
      <c r="AC57" s="37">
        <f t="shared" si="22"/>
        <v>0.21061269146608316</v>
      </c>
      <c r="AD57" s="37">
        <f t="shared" si="14"/>
        <v>0.81788879935535863</v>
      </c>
      <c r="AE57" s="37">
        <f t="shared" si="15"/>
        <v>0.92881944444444442</v>
      </c>
      <c r="AF57" s="37">
        <f t="shared" si="16"/>
        <v>0.8230852211434736</v>
      </c>
      <c r="AG57" s="38">
        <f t="shared" si="17"/>
        <v>1.9985754388905184E-2</v>
      </c>
      <c r="AH57" s="38">
        <f t="shared" si="18"/>
        <v>0</v>
      </c>
      <c r="AI57" s="38">
        <f t="shared" si="19"/>
        <v>7.1716357775987102E-2</v>
      </c>
      <c r="AJ57" s="38">
        <f t="shared" si="20"/>
        <v>0.21354166666666666</v>
      </c>
      <c r="AK57" s="38">
        <f t="shared" si="21"/>
        <v>0.65253077975376195</v>
      </c>
    </row>
    <row r="58" spans="1:40" s="30" customFormat="1" x14ac:dyDescent="0.25">
      <c r="A58" s="30" t="s">
        <v>57</v>
      </c>
      <c r="B58" s="31">
        <v>28693</v>
      </c>
      <c r="C58" s="31">
        <v>1660</v>
      </c>
      <c r="D58" s="31">
        <v>1002</v>
      </c>
      <c r="E58" s="31">
        <v>477</v>
      </c>
      <c r="F58" s="32">
        <v>2677</v>
      </c>
      <c r="G58" s="32">
        <v>1277</v>
      </c>
      <c r="H58" s="33">
        <f t="shared" si="10"/>
        <v>2533</v>
      </c>
      <c r="I58" s="32">
        <f t="shared" si="12"/>
        <v>1141</v>
      </c>
      <c r="J58" s="34">
        <v>386</v>
      </c>
      <c r="K58" s="34">
        <v>336</v>
      </c>
      <c r="L58" s="34"/>
      <c r="M58" s="34"/>
      <c r="N58" s="34">
        <v>260</v>
      </c>
      <c r="O58" s="34">
        <v>260</v>
      </c>
      <c r="P58" s="34"/>
      <c r="Q58" s="34"/>
      <c r="R58" s="34"/>
      <c r="S58" s="34"/>
      <c r="T58" s="34"/>
      <c r="U58" s="34"/>
      <c r="V58" s="34">
        <v>404</v>
      </c>
      <c r="W58" s="35"/>
      <c r="X58" s="34">
        <v>991</v>
      </c>
      <c r="Y58" s="34">
        <v>94</v>
      </c>
      <c r="Z58" s="36">
        <v>492</v>
      </c>
      <c r="AA58" s="34">
        <v>451</v>
      </c>
      <c r="AB58" s="37">
        <f t="shared" si="13"/>
        <v>8.8279371275223922E-2</v>
      </c>
      <c r="AC58" s="37">
        <f t="shared" si="22"/>
        <v>0.2433734939759036</v>
      </c>
      <c r="AD58" s="37">
        <f t="shared" si="14"/>
        <v>0.98902195608782439</v>
      </c>
      <c r="AE58" s="37">
        <f t="shared" si="15"/>
        <v>1.0314465408805031</v>
      </c>
      <c r="AF58" s="37">
        <f t="shared" si="16"/>
        <v>0.9462084422861412</v>
      </c>
      <c r="AG58" s="38">
        <f t="shared" si="17"/>
        <v>3.9765796535740423E-2</v>
      </c>
      <c r="AH58" s="38">
        <f t="shared" si="18"/>
        <v>0</v>
      </c>
      <c r="AI58" s="38">
        <f t="shared" si="19"/>
        <v>9.3812375249500993E-2</v>
      </c>
      <c r="AJ58" s="38">
        <f t="shared" si="20"/>
        <v>0.9454926624737946</v>
      </c>
      <c r="AK58" s="38">
        <f t="shared" si="21"/>
        <v>0.89350039154267813</v>
      </c>
    </row>
    <row r="59" spans="1:40" s="30" customFormat="1" x14ac:dyDescent="0.25">
      <c r="A59" s="30" t="s">
        <v>58</v>
      </c>
      <c r="B59" s="31">
        <v>29692</v>
      </c>
      <c r="C59" s="31">
        <v>1914</v>
      </c>
      <c r="D59" s="31">
        <v>990</v>
      </c>
      <c r="E59" s="31">
        <v>524</v>
      </c>
      <c r="F59" s="32">
        <v>2859</v>
      </c>
      <c r="G59" s="32">
        <v>729</v>
      </c>
      <c r="H59" s="33">
        <f t="shared" si="10"/>
        <v>2559</v>
      </c>
      <c r="I59" s="32">
        <f t="shared" si="12"/>
        <v>563</v>
      </c>
      <c r="J59" s="34">
        <v>838</v>
      </c>
      <c r="K59" s="34">
        <v>387</v>
      </c>
      <c r="L59" s="34">
        <v>21</v>
      </c>
      <c r="M59" s="34">
        <v>21</v>
      </c>
      <c r="N59" s="34"/>
      <c r="O59" s="34"/>
      <c r="P59" s="34"/>
      <c r="Q59" s="34"/>
      <c r="R59" s="34"/>
      <c r="S59" s="34"/>
      <c r="T59" s="34"/>
      <c r="U59" s="34"/>
      <c r="V59" s="34">
        <v>325</v>
      </c>
      <c r="W59" s="35"/>
      <c r="X59" s="34">
        <v>801</v>
      </c>
      <c r="Y59" s="34">
        <v>21</v>
      </c>
      <c r="Z59" s="36">
        <v>574</v>
      </c>
      <c r="AA59" s="34">
        <v>134</v>
      </c>
      <c r="AB59" s="37">
        <f t="shared" si="13"/>
        <v>8.618483093089048E-2</v>
      </c>
      <c r="AC59" s="37">
        <f t="shared" si="22"/>
        <v>0.16980146290491119</v>
      </c>
      <c r="AD59" s="37">
        <f t="shared" si="14"/>
        <v>0.80909090909090908</v>
      </c>
      <c r="AE59" s="37">
        <f t="shared" si="15"/>
        <v>1.0954198473282444</v>
      </c>
      <c r="AF59" s="37">
        <f t="shared" si="16"/>
        <v>0.89506820566631684</v>
      </c>
      <c r="AG59" s="38">
        <f t="shared" si="17"/>
        <v>1.8961336386905565E-2</v>
      </c>
      <c r="AH59" s="38">
        <f t="shared" si="18"/>
        <v>0</v>
      </c>
      <c r="AI59" s="38">
        <f t="shared" si="19"/>
        <v>2.1212121212121213E-2</v>
      </c>
      <c r="AJ59" s="38">
        <f t="shared" si="20"/>
        <v>0.25572519083969464</v>
      </c>
      <c r="AK59" s="38">
        <f t="shared" si="21"/>
        <v>0.77229080932784633</v>
      </c>
    </row>
    <row r="60" spans="1:40" s="30" customFormat="1" x14ac:dyDescent="0.25">
      <c r="A60" s="30" t="s">
        <v>59</v>
      </c>
      <c r="B60" s="31">
        <v>19809</v>
      </c>
      <c r="C60" s="31">
        <v>1181</v>
      </c>
      <c r="D60" s="31">
        <v>781</v>
      </c>
      <c r="E60" s="31">
        <v>386</v>
      </c>
      <c r="F60" s="32">
        <v>1983</v>
      </c>
      <c r="G60" s="32">
        <v>623</v>
      </c>
      <c r="H60" s="33">
        <f t="shared" si="10"/>
        <v>1836</v>
      </c>
      <c r="I60" s="32">
        <f t="shared" si="12"/>
        <v>492</v>
      </c>
      <c r="J60" s="34">
        <v>300</v>
      </c>
      <c r="K60" s="34">
        <v>296</v>
      </c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>
        <v>258</v>
      </c>
      <c r="W60" s="35"/>
      <c r="X60" s="34">
        <v>816</v>
      </c>
      <c r="Y60" s="34">
        <v>55</v>
      </c>
      <c r="Z60" s="36">
        <v>462</v>
      </c>
      <c r="AA60" s="34">
        <v>141</v>
      </c>
      <c r="AB60" s="37">
        <f t="shared" si="13"/>
        <v>9.2685143116765109E-2</v>
      </c>
      <c r="AC60" s="37">
        <f t="shared" si="22"/>
        <v>0.21845893310753597</v>
      </c>
      <c r="AD60" s="37">
        <f t="shared" si="14"/>
        <v>1.0448143405889885</v>
      </c>
      <c r="AE60" s="37">
        <f t="shared" si="15"/>
        <v>1.1968911917098446</v>
      </c>
      <c r="AF60" s="37">
        <f t="shared" si="16"/>
        <v>0.92586989409984877</v>
      </c>
      <c r="AG60" s="38">
        <f t="shared" si="17"/>
        <v>2.4837195214296531E-2</v>
      </c>
      <c r="AH60" s="38">
        <f t="shared" si="18"/>
        <v>0</v>
      </c>
      <c r="AI60" s="38">
        <f t="shared" si="19"/>
        <v>7.0422535211267609E-2</v>
      </c>
      <c r="AJ60" s="38">
        <f t="shared" si="20"/>
        <v>0.36528497409326427</v>
      </c>
      <c r="AK60" s="38">
        <f t="shared" si="21"/>
        <v>0.7897271268057785</v>
      </c>
    </row>
    <row r="61" spans="1:40" s="30" customFormat="1" x14ac:dyDescent="0.25">
      <c r="A61" s="30" t="s">
        <v>60</v>
      </c>
      <c r="B61" s="31">
        <v>10284</v>
      </c>
      <c r="C61" s="31">
        <v>517</v>
      </c>
      <c r="D61" s="31">
        <v>275</v>
      </c>
      <c r="E61" s="31">
        <v>116</v>
      </c>
      <c r="F61" s="32">
        <v>835</v>
      </c>
      <c r="G61" s="32">
        <v>325</v>
      </c>
      <c r="H61" s="33">
        <f t="shared" si="10"/>
        <v>678</v>
      </c>
      <c r="I61" s="32">
        <f t="shared" si="12"/>
        <v>284</v>
      </c>
      <c r="J61" s="34">
        <v>199</v>
      </c>
      <c r="K61" s="34">
        <v>196</v>
      </c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>
        <v>96</v>
      </c>
      <c r="W61" s="35"/>
      <c r="X61" s="34">
        <v>251</v>
      </c>
      <c r="Y61" s="34">
        <v>28</v>
      </c>
      <c r="Z61" s="36">
        <v>132</v>
      </c>
      <c r="AA61" s="34">
        <v>60</v>
      </c>
      <c r="AB61" s="37">
        <f t="shared" si="13"/>
        <v>6.5927654609101521E-2</v>
      </c>
      <c r="AC61" s="37">
        <f t="shared" si="22"/>
        <v>0.18568665377176016</v>
      </c>
      <c r="AD61" s="37">
        <f t="shared" si="14"/>
        <v>0.91272727272727272</v>
      </c>
      <c r="AE61" s="37">
        <f t="shared" si="15"/>
        <v>1.1379310344827587</v>
      </c>
      <c r="AF61" s="37">
        <f t="shared" si="16"/>
        <v>0.81197604790419164</v>
      </c>
      <c r="AG61" s="38">
        <f t="shared" si="17"/>
        <v>2.7615713730066122E-2</v>
      </c>
      <c r="AH61" s="38">
        <f t="shared" si="18"/>
        <v>0</v>
      </c>
      <c r="AI61" s="38">
        <f t="shared" si="19"/>
        <v>0.10181818181818182</v>
      </c>
      <c r="AJ61" s="38">
        <f t="shared" si="20"/>
        <v>0.51724137931034486</v>
      </c>
      <c r="AK61" s="38">
        <f t="shared" si="21"/>
        <v>0.87384615384615383</v>
      </c>
    </row>
    <row r="62" spans="1:40" s="30" customFormat="1" x14ac:dyDescent="0.25">
      <c r="A62" s="30" t="s">
        <v>61</v>
      </c>
      <c r="B62" s="31">
        <v>18773</v>
      </c>
      <c r="C62" s="31">
        <v>1340</v>
      </c>
      <c r="D62" s="31">
        <v>892</v>
      </c>
      <c r="E62" s="31">
        <v>438</v>
      </c>
      <c r="F62" s="32">
        <v>2123</v>
      </c>
      <c r="G62" s="32">
        <v>933</v>
      </c>
      <c r="H62" s="33">
        <f t="shared" si="10"/>
        <v>1965</v>
      </c>
      <c r="I62" s="32">
        <f t="shared" si="12"/>
        <v>763</v>
      </c>
      <c r="J62" s="34">
        <v>361</v>
      </c>
      <c r="K62" s="34">
        <v>280</v>
      </c>
      <c r="L62" s="34">
        <v>48</v>
      </c>
      <c r="M62" s="34">
        <v>48</v>
      </c>
      <c r="N62" s="34"/>
      <c r="O62" s="34"/>
      <c r="P62" s="34"/>
      <c r="Q62" s="34"/>
      <c r="R62" s="34"/>
      <c r="S62" s="34"/>
      <c r="T62" s="34"/>
      <c r="U62" s="34"/>
      <c r="V62" s="34">
        <v>304</v>
      </c>
      <c r="W62" s="35"/>
      <c r="X62" s="34">
        <v>816</v>
      </c>
      <c r="Y62" s="34">
        <v>63</v>
      </c>
      <c r="Z62" s="36">
        <v>436</v>
      </c>
      <c r="AA62" s="34">
        <v>372</v>
      </c>
      <c r="AB62" s="37">
        <f t="shared" si="13"/>
        <v>0.10467160283385714</v>
      </c>
      <c r="AC62" s="37">
        <f t="shared" si="22"/>
        <v>0.22686567164179106</v>
      </c>
      <c r="AD62" s="37">
        <f t="shared" si="14"/>
        <v>0.91479820627802688</v>
      </c>
      <c r="AE62" s="37">
        <f t="shared" si="15"/>
        <v>0.99543378995433784</v>
      </c>
      <c r="AF62" s="37">
        <f t="shared" si="16"/>
        <v>0.92557701365991518</v>
      </c>
      <c r="AG62" s="38">
        <f t="shared" si="17"/>
        <v>4.064347733446972E-2</v>
      </c>
      <c r="AH62" s="38">
        <f t="shared" si="18"/>
        <v>0</v>
      </c>
      <c r="AI62" s="38">
        <f t="shared" si="19"/>
        <v>7.0627802690582955E-2</v>
      </c>
      <c r="AJ62" s="38">
        <f t="shared" si="20"/>
        <v>0.84931506849315064</v>
      </c>
      <c r="AK62" s="38">
        <f t="shared" si="21"/>
        <v>0.81779206859592712</v>
      </c>
    </row>
    <row r="63" spans="1:40" s="30" customFormat="1" x14ac:dyDescent="0.25">
      <c r="A63" s="30" t="s">
        <v>62</v>
      </c>
      <c r="B63" s="31">
        <v>11008</v>
      </c>
      <c r="C63" s="31">
        <v>544</v>
      </c>
      <c r="D63" s="31">
        <v>240</v>
      </c>
      <c r="E63" s="31">
        <v>97</v>
      </c>
      <c r="F63" s="32">
        <v>824</v>
      </c>
      <c r="G63" s="32">
        <v>404</v>
      </c>
      <c r="H63" s="33">
        <f t="shared" si="10"/>
        <v>701</v>
      </c>
      <c r="I63" s="32">
        <f t="shared" si="12"/>
        <v>292</v>
      </c>
      <c r="J63" s="34">
        <v>241</v>
      </c>
      <c r="K63" s="34">
        <v>218</v>
      </c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>
        <v>62</v>
      </c>
      <c r="W63" s="35"/>
      <c r="X63" s="34">
        <v>268</v>
      </c>
      <c r="Y63" s="34">
        <v>0</v>
      </c>
      <c r="Z63" s="36">
        <v>130</v>
      </c>
      <c r="AA63" s="34">
        <v>74</v>
      </c>
      <c r="AB63" s="37">
        <f t="shared" si="13"/>
        <v>6.3680959302325577E-2</v>
      </c>
      <c r="AC63" s="37">
        <f t="shared" si="22"/>
        <v>0.11397058823529412</v>
      </c>
      <c r="AD63" s="37">
        <f t="shared" si="14"/>
        <v>1.1166666666666667</v>
      </c>
      <c r="AE63" s="37">
        <f t="shared" si="15"/>
        <v>1.3402061855670102</v>
      </c>
      <c r="AF63" s="37">
        <f t="shared" si="16"/>
        <v>0.85072815533980584</v>
      </c>
      <c r="AG63" s="38">
        <f t="shared" si="17"/>
        <v>2.6526162790697673E-2</v>
      </c>
      <c r="AH63" s="38">
        <f t="shared" si="18"/>
        <v>0</v>
      </c>
      <c r="AI63" s="38">
        <f t="shared" si="19"/>
        <v>0</v>
      </c>
      <c r="AJ63" s="38">
        <f t="shared" si="20"/>
        <v>0.76288659793814428</v>
      </c>
      <c r="AK63" s="38">
        <f t="shared" si="21"/>
        <v>0.72277227722772275</v>
      </c>
    </row>
    <row r="64" spans="1:40" s="30" customFormat="1" x14ac:dyDescent="0.25">
      <c r="A64" s="30" t="s">
        <v>63</v>
      </c>
      <c r="B64" s="31">
        <v>20025</v>
      </c>
      <c r="C64" s="31">
        <v>1250</v>
      </c>
      <c r="D64" s="31">
        <v>780</v>
      </c>
      <c r="E64" s="31">
        <v>352</v>
      </c>
      <c r="F64" s="32">
        <v>1867</v>
      </c>
      <c r="G64" s="32">
        <v>757</v>
      </c>
      <c r="H64" s="33">
        <f t="shared" si="10"/>
        <v>1708</v>
      </c>
      <c r="I64" s="32">
        <f t="shared" si="12"/>
        <v>571</v>
      </c>
      <c r="J64" s="34">
        <v>259</v>
      </c>
      <c r="K64" s="34">
        <v>223</v>
      </c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>
        <v>276</v>
      </c>
      <c r="W64" s="35"/>
      <c r="X64" s="34">
        <v>770</v>
      </c>
      <c r="Y64" s="34">
        <v>58</v>
      </c>
      <c r="Z64" s="36">
        <v>403</v>
      </c>
      <c r="AA64" s="34">
        <v>290</v>
      </c>
      <c r="AB64" s="37">
        <f t="shared" si="13"/>
        <v>8.5293383270911363E-2</v>
      </c>
      <c r="AC64" s="37">
        <f t="shared" si="22"/>
        <v>0.2208</v>
      </c>
      <c r="AD64" s="37">
        <f t="shared" si="14"/>
        <v>0.98717948717948723</v>
      </c>
      <c r="AE64" s="37">
        <f t="shared" si="15"/>
        <v>1.1448863636363635</v>
      </c>
      <c r="AF64" s="37">
        <f t="shared" si="16"/>
        <v>0.91483663631494372</v>
      </c>
      <c r="AG64" s="38">
        <f t="shared" si="17"/>
        <v>2.8514357053682896E-2</v>
      </c>
      <c r="AH64" s="38">
        <f t="shared" si="18"/>
        <v>0</v>
      </c>
      <c r="AI64" s="38">
        <f t="shared" si="19"/>
        <v>7.4358974358974358E-2</v>
      </c>
      <c r="AJ64" s="38">
        <f t="shared" si="20"/>
        <v>0.82386363636363635</v>
      </c>
      <c r="AK64" s="38">
        <f t="shared" si="21"/>
        <v>0.7542932628797886</v>
      </c>
    </row>
    <row r="65" spans="1:40" s="26" customFormat="1" x14ac:dyDescent="0.25">
      <c r="A65" s="26" t="s">
        <v>64</v>
      </c>
      <c r="B65" s="42">
        <v>14121</v>
      </c>
      <c r="C65" s="42">
        <v>758</v>
      </c>
      <c r="D65" s="42">
        <v>374</v>
      </c>
      <c r="E65" s="42">
        <v>156</v>
      </c>
      <c r="F65" s="43">
        <v>956</v>
      </c>
      <c r="G65" s="43">
        <v>286</v>
      </c>
      <c r="H65" s="33">
        <f t="shared" si="10"/>
        <v>749</v>
      </c>
      <c r="I65" s="43">
        <f t="shared" si="12"/>
        <v>177</v>
      </c>
      <c r="J65" s="44">
        <v>151</v>
      </c>
      <c r="K65" s="44">
        <v>128</v>
      </c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>
        <v>73</v>
      </c>
      <c r="W65" s="45"/>
      <c r="X65" s="44">
        <v>348</v>
      </c>
      <c r="Y65" s="44">
        <v>9</v>
      </c>
      <c r="Z65" s="46">
        <v>177</v>
      </c>
      <c r="AA65" s="44">
        <v>40</v>
      </c>
      <c r="AB65" s="47">
        <f t="shared" si="13"/>
        <v>5.3041569293959354E-2</v>
      </c>
      <c r="AC65" s="47">
        <f t="shared" si="22"/>
        <v>9.6306068601583111E-2</v>
      </c>
      <c r="AD65" s="47">
        <f t="shared" si="14"/>
        <v>0.93048128342245995</v>
      </c>
      <c r="AE65" s="47">
        <f t="shared" si="15"/>
        <v>1.1346153846153846</v>
      </c>
      <c r="AF65" s="47">
        <f t="shared" si="16"/>
        <v>0.78347280334728031</v>
      </c>
      <c r="AG65" s="48">
        <f t="shared" si="17"/>
        <v>1.2534523050775442E-2</v>
      </c>
      <c r="AH65" s="48">
        <f t="shared" si="18"/>
        <v>0</v>
      </c>
      <c r="AI65" s="48">
        <f t="shared" si="19"/>
        <v>2.4064171122994651E-2</v>
      </c>
      <c r="AJ65" s="48">
        <f t="shared" si="20"/>
        <v>0.25641025641025639</v>
      </c>
      <c r="AK65" s="48">
        <f t="shared" si="21"/>
        <v>0.61888111888111885</v>
      </c>
      <c r="AN65" s="30"/>
    </row>
    <row r="66" spans="1:40" s="30" customFormat="1" x14ac:dyDescent="0.25">
      <c r="A66" s="30" t="s">
        <v>65</v>
      </c>
      <c r="B66" s="31">
        <v>3923</v>
      </c>
      <c r="C66" s="31">
        <v>239</v>
      </c>
      <c r="D66" s="31">
        <v>163</v>
      </c>
      <c r="E66" s="31">
        <v>88</v>
      </c>
      <c r="F66" s="32">
        <v>522</v>
      </c>
      <c r="G66" s="32">
        <v>182</v>
      </c>
      <c r="H66" s="33">
        <f t="shared" si="10"/>
        <v>514</v>
      </c>
      <c r="I66" s="32">
        <f t="shared" si="12"/>
        <v>163</v>
      </c>
      <c r="J66" s="34">
        <v>99</v>
      </c>
      <c r="K66" s="34">
        <v>84</v>
      </c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>
        <v>29</v>
      </c>
      <c r="W66" s="35"/>
      <c r="X66" s="34">
        <v>251</v>
      </c>
      <c r="Y66" s="34">
        <v>38</v>
      </c>
      <c r="Z66" s="36">
        <v>135</v>
      </c>
      <c r="AA66" s="34">
        <v>41</v>
      </c>
      <c r="AB66" s="37">
        <f t="shared" si="13"/>
        <v>0.13102217690542953</v>
      </c>
      <c r="AC66" s="37">
        <f t="shared" si="22"/>
        <v>0.12133891213389121</v>
      </c>
      <c r="AD66" s="37">
        <f t="shared" si="14"/>
        <v>1.5398773006134969</v>
      </c>
      <c r="AE66" s="37">
        <f t="shared" si="15"/>
        <v>1.5340909090909092</v>
      </c>
      <c r="AF66" s="37">
        <f t="shared" si="16"/>
        <v>0.98467432950191569</v>
      </c>
      <c r="AG66" s="38">
        <f t="shared" si="17"/>
        <v>4.1549834310476673E-2</v>
      </c>
      <c r="AH66" s="38">
        <f t="shared" si="18"/>
        <v>0</v>
      </c>
      <c r="AI66" s="38">
        <f t="shared" si="19"/>
        <v>0.23312883435582821</v>
      </c>
      <c r="AJ66" s="38">
        <f t="shared" si="20"/>
        <v>0.46590909090909088</v>
      </c>
      <c r="AK66" s="38">
        <f t="shared" si="21"/>
        <v>0.89560439560439564</v>
      </c>
    </row>
    <row r="67" spans="1:40" s="30" customFormat="1" x14ac:dyDescent="0.25">
      <c r="A67" s="30" t="s">
        <v>66</v>
      </c>
      <c r="B67" s="31">
        <v>7844</v>
      </c>
      <c r="C67" s="31">
        <v>375</v>
      </c>
      <c r="D67" s="31">
        <v>218</v>
      </c>
      <c r="E67" s="31">
        <v>111</v>
      </c>
      <c r="F67" s="32">
        <v>453</v>
      </c>
      <c r="G67" s="32">
        <v>153</v>
      </c>
      <c r="H67" s="33">
        <f t="shared" si="10"/>
        <v>446</v>
      </c>
      <c r="I67" s="32">
        <f t="shared" si="12"/>
        <v>153</v>
      </c>
      <c r="J67" s="34">
        <v>95</v>
      </c>
      <c r="K67" s="34">
        <v>89</v>
      </c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>
        <v>88</v>
      </c>
      <c r="W67" s="35"/>
      <c r="X67" s="34">
        <v>171</v>
      </c>
      <c r="Y67" s="34">
        <v>41</v>
      </c>
      <c r="Z67" s="36">
        <v>92</v>
      </c>
      <c r="AA67" s="34">
        <v>23</v>
      </c>
      <c r="AB67" s="37">
        <f t="shared" si="13"/>
        <v>5.6858745537990821E-2</v>
      </c>
      <c r="AC67" s="37">
        <f t="shared" si="22"/>
        <v>0.23466666666666666</v>
      </c>
      <c r="AD67" s="37">
        <f t="shared" si="14"/>
        <v>0.7844036697247706</v>
      </c>
      <c r="AE67" s="37">
        <f t="shared" si="15"/>
        <v>0.8288288288288288</v>
      </c>
      <c r="AF67" s="37">
        <f t="shared" si="16"/>
        <v>0.98454746136865345</v>
      </c>
      <c r="AG67" s="38">
        <f t="shared" si="17"/>
        <v>1.9505354411014787E-2</v>
      </c>
      <c r="AH67" s="38">
        <f t="shared" si="18"/>
        <v>0</v>
      </c>
      <c r="AI67" s="38">
        <f t="shared" si="19"/>
        <v>0.18807339449541285</v>
      </c>
      <c r="AJ67" s="38">
        <f t="shared" si="20"/>
        <v>0.2072072072072072</v>
      </c>
      <c r="AK67" s="38">
        <f t="shared" si="21"/>
        <v>1</v>
      </c>
    </row>
    <row r="68" spans="1:40" s="26" customFormat="1" x14ac:dyDescent="0.25">
      <c r="A68" s="26" t="s">
        <v>67</v>
      </c>
      <c r="B68" s="42">
        <v>12151</v>
      </c>
      <c r="C68" s="42">
        <v>774</v>
      </c>
      <c r="D68" s="42">
        <v>399</v>
      </c>
      <c r="E68" s="42">
        <v>205</v>
      </c>
      <c r="F68" s="43">
        <v>1023</v>
      </c>
      <c r="G68" s="43">
        <v>443</v>
      </c>
      <c r="H68" s="33">
        <f t="shared" si="10"/>
        <v>790</v>
      </c>
      <c r="I68" s="32">
        <f t="shared" si="12"/>
        <v>328</v>
      </c>
      <c r="J68" s="44">
        <v>162</v>
      </c>
      <c r="K68" s="44">
        <v>150</v>
      </c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>
        <v>37</v>
      </c>
      <c r="W68" s="45"/>
      <c r="X68" s="44">
        <v>363</v>
      </c>
      <c r="Y68" s="44">
        <v>0</v>
      </c>
      <c r="Z68" s="46">
        <v>228</v>
      </c>
      <c r="AA68" s="44">
        <v>178</v>
      </c>
      <c r="AB68" s="47">
        <f t="shared" ref="AB68:AB79" si="23">H68/B68</f>
        <v>6.5015225084355199E-2</v>
      </c>
      <c r="AC68" s="47">
        <f t="shared" si="22"/>
        <v>4.7803617571059429E-2</v>
      </c>
      <c r="AD68" s="47">
        <f t="shared" ref="AD68:AD79" si="24">X68/D68</f>
        <v>0.90977443609022557</v>
      </c>
      <c r="AE68" s="47">
        <f t="shared" ref="AE68:AE79" si="25">Z68/E68</f>
        <v>1.1121951219512196</v>
      </c>
      <c r="AF68" s="47">
        <f t="shared" ref="AF68:AF79" si="26">H68/F68</f>
        <v>0.77223851417399803</v>
      </c>
      <c r="AG68" s="48">
        <f t="shared" ref="AG68:AG79" si="27">I68/B68</f>
        <v>2.6993663072998109E-2</v>
      </c>
      <c r="AH68" s="48">
        <f t="shared" ref="AH68:AH79" si="28">W68/C68</f>
        <v>0</v>
      </c>
      <c r="AI68" s="48">
        <f t="shared" ref="AI68:AI79" si="29">Y68/D68</f>
        <v>0</v>
      </c>
      <c r="AJ68" s="48">
        <f t="shared" ref="AJ68:AJ79" si="30">AA68/E68</f>
        <v>0.86829268292682926</v>
      </c>
      <c r="AK68" s="48">
        <f t="shared" si="21"/>
        <v>0.7404063205417607</v>
      </c>
      <c r="AN68" s="30"/>
    </row>
    <row r="69" spans="1:40" s="30" customFormat="1" x14ac:dyDescent="0.25">
      <c r="A69" s="30" t="s">
        <v>68</v>
      </c>
      <c r="B69" s="31">
        <v>91093</v>
      </c>
      <c r="C69" s="31">
        <v>5663</v>
      </c>
      <c r="D69" s="31">
        <v>2400</v>
      </c>
      <c r="E69" s="31">
        <v>989</v>
      </c>
      <c r="F69" s="32">
        <v>6452</v>
      </c>
      <c r="G69" s="32">
        <v>1512</v>
      </c>
      <c r="H69" s="33">
        <f t="shared" ref="H69:H79" si="31">J69+L69+N69+V69+X69+Z69+P69+T69+R69</f>
        <v>5749</v>
      </c>
      <c r="I69" s="32">
        <f t="shared" ref="I69:I79" si="32">K69+M69+O69+W69+Y69+AA69+Q69+U69</f>
        <v>745</v>
      </c>
      <c r="J69" s="34">
        <v>1157</v>
      </c>
      <c r="K69" s="34">
        <v>545</v>
      </c>
      <c r="L69" s="34">
        <v>26</v>
      </c>
      <c r="M69" s="34">
        <v>25</v>
      </c>
      <c r="N69" s="34"/>
      <c r="O69" s="34"/>
      <c r="P69" s="34"/>
      <c r="Q69" s="34"/>
      <c r="R69" s="34"/>
      <c r="S69" s="34"/>
      <c r="T69" s="34"/>
      <c r="U69" s="34"/>
      <c r="V69" s="34">
        <v>1604</v>
      </c>
      <c r="W69" s="35"/>
      <c r="X69" s="34">
        <v>1920</v>
      </c>
      <c r="Y69" s="34">
        <v>0</v>
      </c>
      <c r="Z69" s="36">
        <v>1042</v>
      </c>
      <c r="AA69" s="34">
        <v>175</v>
      </c>
      <c r="AB69" s="37">
        <f t="shared" si="23"/>
        <v>6.3111325787931022E-2</v>
      </c>
      <c r="AC69" s="37">
        <f t="shared" ref="AC69:AC79" si="33">V69/C69</f>
        <v>0.28324209782800636</v>
      </c>
      <c r="AD69" s="37">
        <f t="shared" si="24"/>
        <v>0.8</v>
      </c>
      <c r="AE69" s="37">
        <f t="shared" si="25"/>
        <v>1.0535894843276037</v>
      </c>
      <c r="AF69" s="37">
        <f t="shared" si="26"/>
        <v>0.8910415375077495</v>
      </c>
      <c r="AG69" s="38">
        <f t="shared" si="27"/>
        <v>8.1784549855642031E-3</v>
      </c>
      <c r="AH69" s="38">
        <f t="shared" si="28"/>
        <v>0</v>
      </c>
      <c r="AI69" s="38">
        <f t="shared" si="29"/>
        <v>0</v>
      </c>
      <c r="AJ69" s="38">
        <f t="shared" si="30"/>
        <v>0.17694641051567239</v>
      </c>
      <c r="AK69" s="38">
        <f t="shared" ref="AK69:AK79" si="34">I69/G69</f>
        <v>0.49272486772486773</v>
      </c>
    </row>
    <row r="70" spans="1:40" s="30" customFormat="1" x14ac:dyDescent="0.25">
      <c r="A70" s="30" t="s">
        <v>69</v>
      </c>
      <c r="B70" s="31">
        <v>11207</v>
      </c>
      <c r="C70" s="31">
        <v>817</v>
      </c>
      <c r="D70" s="31">
        <v>488</v>
      </c>
      <c r="E70" s="31">
        <v>218</v>
      </c>
      <c r="F70" s="32">
        <v>1106</v>
      </c>
      <c r="G70" s="32">
        <v>416</v>
      </c>
      <c r="H70" s="33">
        <f t="shared" si="31"/>
        <v>1025</v>
      </c>
      <c r="I70" s="32">
        <f t="shared" si="32"/>
        <v>321</v>
      </c>
      <c r="J70" s="34">
        <v>133</v>
      </c>
      <c r="K70" s="34">
        <v>112</v>
      </c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>
        <v>234</v>
      </c>
      <c r="W70" s="35"/>
      <c r="X70" s="34">
        <v>467</v>
      </c>
      <c r="Y70" s="34">
        <v>18</v>
      </c>
      <c r="Z70" s="36">
        <v>191</v>
      </c>
      <c r="AA70" s="34">
        <v>191</v>
      </c>
      <c r="AB70" s="37">
        <f t="shared" si="23"/>
        <v>9.1460694208976526E-2</v>
      </c>
      <c r="AC70" s="37">
        <f t="shared" si="33"/>
        <v>0.2864137086903305</v>
      </c>
      <c r="AD70" s="37">
        <f t="shared" si="24"/>
        <v>0.95696721311475408</v>
      </c>
      <c r="AE70" s="37">
        <f t="shared" si="25"/>
        <v>0.87614678899082565</v>
      </c>
      <c r="AF70" s="37">
        <f t="shared" si="26"/>
        <v>0.9267631103074141</v>
      </c>
      <c r="AG70" s="38">
        <f t="shared" si="27"/>
        <v>2.8642812527884358E-2</v>
      </c>
      <c r="AH70" s="38">
        <f t="shared" si="28"/>
        <v>0</v>
      </c>
      <c r="AI70" s="38">
        <f t="shared" si="29"/>
        <v>3.6885245901639344E-2</v>
      </c>
      <c r="AJ70" s="38">
        <f t="shared" si="30"/>
        <v>0.87614678899082565</v>
      </c>
      <c r="AK70" s="38">
        <f t="shared" si="34"/>
        <v>0.77163461538461542</v>
      </c>
    </row>
    <row r="71" spans="1:40" s="26" customFormat="1" x14ac:dyDescent="0.25">
      <c r="A71" s="26" t="s">
        <v>70</v>
      </c>
      <c r="B71" s="42">
        <v>3781</v>
      </c>
      <c r="C71" s="42">
        <v>246</v>
      </c>
      <c r="D71" s="42">
        <v>138</v>
      </c>
      <c r="E71" s="42">
        <v>64</v>
      </c>
      <c r="F71" s="43">
        <v>349</v>
      </c>
      <c r="G71" s="43">
        <v>109</v>
      </c>
      <c r="H71" s="33">
        <f t="shared" si="31"/>
        <v>224</v>
      </c>
      <c r="I71" s="43">
        <f t="shared" si="32"/>
        <v>80</v>
      </c>
      <c r="J71" s="44">
        <v>60</v>
      </c>
      <c r="K71" s="44">
        <v>49</v>
      </c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>
        <v>40</v>
      </c>
      <c r="W71" s="45"/>
      <c r="X71" s="44">
        <v>64</v>
      </c>
      <c r="Y71" s="44">
        <v>17</v>
      </c>
      <c r="Z71" s="46">
        <v>60</v>
      </c>
      <c r="AA71" s="44">
        <v>14</v>
      </c>
      <c r="AB71" s="47">
        <f t="shared" si="23"/>
        <v>5.9243586352816714E-2</v>
      </c>
      <c r="AC71" s="47">
        <f t="shared" si="33"/>
        <v>0.16260162601626016</v>
      </c>
      <c r="AD71" s="47">
        <f t="shared" si="24"/>
        <v>0.46376811594202899</v>
      </c>
      <c r="AE71" s="47">
        <f t="shared" si="25"/>
        <v>0.9375</v>
      </c>
      <c r="AF71" s="47">
        <f t="shared" si="26"/>
        <v>0.6418338108882522</v>
      </c>
      <c r="AG71" s="48">
        <f t="shared" si="27"/>
        <v>2.115842369743454E-2</v>
      </c>
      <c r="AH71" s="48">
        <f t="shared" si="28"/>
        <v>0</v>
      </c>
      <c r="AI71" s="48">
        <f t="shared" si="29"/>
        <v>0.12318840579710146</v>
      </c>
      <c r="AJ71" s="48">
        <f t="shared" si="30"/>
        <v>0.21875</v>
      </c>
      <c r="AK71" s="48">
        <f t="shared" si="34"/>
        <v>0.73394495412844041</v>
      </c>
      <c r="AN71" s="30"/>
    </row>
    <row r="72" spans="1:40" s="30" customFormat="1" x14ac:dyDescent="0.25">
      <c r="A72" s="30" t="s">
        <v>71</v>
      </c>
      <c r="B72" s="31">
        <v>3947</v>
      </c>
      <c r="C72" s="31">
        <v>283</v>
      </c>
      <c r="D72" s="31">
        <v>169</v>
      </c>
      <c r="E72" s="31">
        <v>83</v>
      </c>
      <c r="F72" s="32">
        <v>439</v>
      </c>
      <c r="G72" s="32">
        <v>209</v>
      </c>
      <c r="H72" s="33">
        <f t="shared" si="31"/>
        <v>448</v>
      </c>
      <c r="I72" s="32">
        <f t="shared" si="32"/>
        <v>182</v>
      </c>
      <c r="J72" s="34">
        <v>89</v>
      </c>
      <c r="K72" s="34">
        <v>89</v>
      </c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>
        <v>84</v>
      </c>
      <c r="W72" s="35"/>
      <c r="X72" s="34">
        <v>182</v>
      </c>
      <c r="Y72" s="34">
        <v>3</v>
      </c>
      <c r="Z72" s="36">
        <v>93</v>
      </c>
      <c r="AA72" s="34">
        <v>90</v>
      </c>
      <c r="AB72" s="37">
        <f t="shared" si="23"/>
        <v>0.11350392703318976</v>
      </c>
      <c r="AC72" s="37">
        <f t="shared" si="33"/>
        <v>0.29681978798586572</v>
      </c>
      <c r="AD72" s="37">
        <f t="shared" si="24"/>
        <v>1.0769230769230769</v>
      </c>
      <c r="AE72" s="37">
        <f t="shared" si="25"/>
        <v>1.1204819277108433</v>
      </c>
      <c r="AF72" s="37">
        <f t="shared" si="26"/>
        <v>1.0205011389521641</v>
      </c>
      <c r="AG72" s="38">
        <f t="shared" si="27"/>
        <v>4.6110970357233341E-2</v>
      </c>
      <c r="AH72" s="38">
        <f t="shared" si="28"/>
        <v>0</v>
      </c>
      <c r="AI72" s="38">
        <f t="shared" si="29"/>
        <v>1.7751479289940829E-2</v>
      </c>
      <c r="AJ72" s="38">
        <f t="shared" si="30"/>
        <v>1.0843373493975903</v>
      </c>
      <c r="AK72" s="38">
        <f t="shared" si="34"/>
        <v>0.87081339712918659</v>
      </c>
    </row>
    <row r="73" spans="1:40" s="30" customFormat="1" x14ac:dyDescent="0.25">
      <c r="A73" s="30" t="s">
        <v>72</v>
      </c>
      <c r="B73" s="31">
        <v>40606</v>
      </c>
      <c r="C73" s="31">
        <v>2657</v>
      </c>
      <c r="D73" s="31">
        <v>1749</v>
      </c>
      <c r="E73" s="31">
        <v>914</v>
      </c>
      <c r="F73" s="32">
        <v>4300</v>
      </c>
      <c r="G73" s="32">
        <v>1050</v>
      </c>
      <c r="H73" s="33">
        <f t="shared" si="31"/>
        <v>4079</v>
      </c>
      <c r="I73" s="32">
        <f t="shared" si="32"/>
        <v>676</v>
      </c>
      <c r="J73" s="34">
        <v>701</v>
      </c>
      <c r="K73" s="34">
        <v>364</v>
      </c>
      <c r="L73" s="34">
        <v>12</v>
      </c>
      <c r="M73" s="34">
        <v>12</v>
      </c>
      <c r="N73" s="34"/>
      <c r="O73" s="34"/>
      <c r="P73" s="34"/>
      <c r="Q73" s="34"/>
      <c r="R73" s="34"/>
      <c r="S73" s="34"/>
      <c r="T73" s="34"/>
      <c r="U73" s="34"/>
      <c r="V73" s="34">
        <v>545</v>
      </c>
      <c r="W73" s="35"/>
      <c r="X73" s="34">
        <v>1718</v>
      </c>
      <c r="Y73" s="34">
        <v>62</v>
      </c>
      <c r="Z73" s="36">
        <v>1103</v>
      </c>
      <c r="AA73" s="34">
        <v>238</v>
      </c>
      <c r="AB73" s="37">
        <f t="shared" si="23"/>
        <v>0.10045313500467912</v>
      </c>
      <c r="AC73" s="37">
        <f t="shared" si="33"/>
        <v>0.20511855476100865</v>
      </c>
      <c r="AD73" s="37">
        <f t="shared" si="24"/>
        <v>0.98227558604917098</v>
      </c>
      <c r="AE73" s="37">
        <f t="shared" si="25"/>
        <v>1.2067833698030634</v>
      </c>
      <c r="AF73" s="37">
        <f t="shared" si="26"/>
        <v>0.94860465116279069</v>
      </c>
      <c r="AG73" s="38">
        <f t="shared" si="27"/>
        <v>1.6647786041471702E-2</v>
      </c>
      <c r="AH73" s="38">
        <f t="shared" si="28"/>
        <v>0</v>
      </c>
      <c r="AI73" s="38">
        <f t="shared" si="29"/>
        <v>3.5448827901658091E-2</v>
      </c>
      <c r="AJ73" s="38">
        <f t="shared" si="30"/>
        <v>0.26039387308533918</v>
      </c>
      <c r="AK73" s="38">
        <f t="shared" si="34"/>
        <v>0.64380952380952383</v>
      </c>
    </row>
    <row r="74" spans="1:40" s="30" customFormat="1" x14ac:dyDescent="0.25">
      <c r="A74" s="30" t="s">
        <v>73</v>
      </c>
      <c r="B74" s="31">
        <v>8970</v>
      </c>
      <c r="C74" s="31">
        <v>533</v>
      </c>
      <c r="D74" s="31">
        <v>316</v>
      </c>
      <c r="E74" s="31">
        <v>154</v>
      </c>
      <c r="F74" s="32">
        <v>803</v>
      </c>
      <c r="G74" s="32">
        <v>323</v>
      </c>
      <c r="H74" s="33">
        <f t="shared" si="31"/>
        <v>694</v>
      </c>
      <c r="I74" s="32">
        <f t="shared" si="32"/>
        <v>308</v>
      </c>
      <c r="J74" s="34">
        <v>127</v>
      </c>
      <c r="K74" s="34">
        <v>111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>
        <v>126</v>
      </c>
      <c r="W74" s="35"/>
      <c r="X74" s="34">
        <v>283</v>
      </c>
      <c r="Y74" s="34">
        <v>49</v>
      </c>
      <c r="Z74" s="36">
        <v>158</v>
      </c>
      <c r="AA74" s="34">
        <v>148</v>
      </c>
      <c r="AB74" s="37">
        <f t="shared" si="23"/>
        <v>7.7369007803790413E-2</v>
      </c>
      <c r="AC74" s="37">
        <f t="shared" si="33"/>
        <v>0.23639774859287055</v>
      </c>
      <c r="AD74" s="37">
        <f t="shared" si="24"/>
        <v>0.89556962025316456</v>
      </c>
      <c r="AE74" s="37">
        <f t="shared" si="25"/>
        <v>1.025974025974026</v>
      </c>
      <c r="AF74" s="37">
        <f t="shared" si="26"/>
        <v>0.8642590286425903</v>
      </c>
      <c r="AG74" s="38">
        <f t="shared" si="27"/>
        <v>3.4336677814938682E-2</v>
      </c>
      <c r="AH74" s="38">
        <f t="shared" si="28"/>
        <v>0</v>
      </c>
      <c r="AI74" s="38">
        <f t="shared" si="29"/>
        <v>0.1550632911392405</v>
      </c>
      <c r="AJ74" s="38">
        <f t="shared" si="30"/>
        <v>0.96103896103896103</v>
      </c>
      <c r="AK74" s="38">
        <f t="shared" si="34"/>
        <v>0.95356037151702788</v>
      </c>
    </row>
    <row r="75" spans="1:40" s="30" customFormat="1" x14ac:dyDescent="0.25">
      <c r="A75" s="30" t="s">
        <v>74</v>
      </c>
      <c r="B75" s="31">
        <v>3249</v>
      </c>
      <c r="C75" s="31">
        <v>178</v>
      </c>
      <c r="D75" s="31">
        <v>100</v>
      </c>
      <c r="E75" s="31">
        <v>49</v>
      </c>
      <c r="F75" s="32">
        <v>309</v>
      </c>
      <c r="G75" s="32">
        <v>129</v>
      </c>
      <c r="H75" s="33">
        <f t="shared" si="31"/>
        <v>274</v>
      </c>
      <c r="I75" s="32">
        <f t="shared" si="32"/>
        <v>94</v>
      </c>
      <c r="J75" s="34">
        <v>81</v>
      </c>
      <c r="K75" s="34">
        <v>71</v>
      </c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>
        <v>48</v>
      </c>
      <c r="W75" s="35"/>
      <c r="X75" s="34">
        <v>86</v>
      </c>
      <c r="Y75" s="34">
        <v>0</v>
      </c>
      <c r="Z75" s="36">
        <v>59</v>
      </c>
      <c r="AA75" s="34">
        <v>23</v>
      </c>
      <c r="AB75" s="37">
        <f t="shared" si="23"/>
        <v>8.4333641120344721E-2</v>
      </c>
      <c r="AC75" s="37">
        <f t="shared" si="33"/>
        <v>0.2696629213483146</v>
      </c>
      <c r="AD75" s="37">
        <f t="shared" si="24"/>
        <v>0.86</v>
      </c>
      <c r="AE75" s="37">
        <f t="shared" si="25"/>
        <v>1.2040816326530612</v>
      </c>
      <c r="AF75" s="37">
        <f t="shared" si="26"/>
        <v>0.88673139158576053</v>
      </c>
      <c r="AG75" s="38">
        <f t="shared" si="27"/>
        <v>2.8931979070483227E-2</v>
      </c>
      <c r="AH75" s="38">
        <f t="shared" si="28"/>
        <v>0</v>
      </c>
      <c r="AI75" s="38">
        <f t="shared" si="29"/>
        <v>0</v>
      </c>
      <c r="AJ75" s="38">
        <f t="shared" si="30"/>
        <v>0.46938775510204084</v>
      </c>
      <c r="AK75" s="38">
        <f t="shared" si="34"/>
        <v>0.72868217054263562</v>
      </c>
    </row>
    <row r="76" spans="1:40" s="30" customFormat="1" x14ac:dyDescent="0.25">
      <c r="A76" s="30" t="s">
        <v>75</v>
      </c>
      <c r="B76" s="31">
        <v>52530</v>
      </c>
      <c r="C76" s="31">
        <v>3513</v>
      </c>
      <c r="D76" s="31">
        <v>2188</v>
      </c>
      <c r="E76" s="31">
        <v>1046</v>
      </c>
      <c r="F76" s="32">
        <v>5388</v>
      </c>
      <c r="G76" s="32">
        <v>1308</v>
      </c>
      <c r="H76" s="33">
        <f t="shared" si="31"/>
        <v>5032</v>
      </c>
      <c r="I76" s="32">
        <f t="shared" si="32"/>
        <v>972</v>
      </c>
      <c r="J76" s="34">
        <v>944</v>
      </c>
      <c r="K76" s="34">
        <v>495</v>
      </c>
      <c r="L76" s="34">
        <v>33</v>
      </c>
      <c r="M76" s="34">
        <v>33</v>
      </c>
      <c r="N76" s="34"/>
      <c r="O76" s="34"/>
      <c r="P76" s="34"/>
      <c r="Q76" s="34"/>
      <c r="R76" s="34"/>
      <c r="S76" s="34"/>
      <c r="T76" s="34"/>
      <c r="U76" s="34"/>
      <c r="V76" s="34">
        <v>820</v>
      </c>
      <c r="W76" s="35"/>
      <c r="X76" s="34">
        <v>1957</v>
      </c>
      <c r="Y76" s="34">
        <v>102</v>
      </c>
      <c r="Z76" s="36">
        <v>1278</v>
      </c>
      <c r="AA76" s="34">
        <v>342</v>
      </c>
      <c r="AB76" s="37">
        <f t="shared" si="23"/>
        <v>9.5792880258899676E-2</v>
      </c>
      <c r="AC76" s="37">
        <f t="shared" si="33"/>
        <v>0.23341873042983205</v>
      </c>
      <c r="AD76" s="37">
        <f t="shared" si="24"/>
        <v>0.8944241316270567</v>
      </c>
      <c r="AE76" s="37">
        <f t="shared" si="25"/>
        <v>1.2217973231357553</v>
      </c>
      <c r="AF76" s="37">
        <f t="shared" si="26"/>
        <v>0.93392724573125463</v>
      </c>
      <c r="AG76" s="38">
        <f t="shared" si="27"/>
        <v>1.8503712164477441E-2</v>
      </c>
      <c r="AH76" s="38">
        <f t="shared" si="28"/>
        <v>0</v>
      </c>
      <c r="AI76" s="38">
        <f t="shared" si="29"/>
        <v>4.6617915904936018E-2</v>
      </c>
      <c r="AJ76" s="38">
        <f t="shared" si="30"/>
        <v>0.32695984703632885</v>
      </c>
      <c r="AK76" s="38">
        <f t="shared" si="34"/>
        <v>0.74311926605504586</v>
      </c>
    </row>
    <row r="77" spans="1:40" s="30" customFormat="1" x14ac:dyDescent="0.25">
      <c r="A77" s="30" t="s">
        <v>76</v>
      </c>
      <c r="B77" s="31">
        <v>13535</v>
      </c>
      <c r="C77" s="31">
        <v>760</v>
      </c>
      <c r="D77" s="31">
        <v>446</v>
      </c>
      <c r="E77" s="31">
        <v>208</v>
      </c>
      <c r="F77" s="32">
        <v>1066</v>
      </c>
      <c r="G77" s="32">
        <v>316</v>
      </c>
      <c r="H77" s="33">
        <f t="shared" si="31"/>
        <v>995</v>
      </c>
      <c r="I77" s="32">
        <f t="shared" si="32"/>
        <v>212</v>
      </c>
      <c r="J77" s="34">
        <v>161</v>
      </c>
      <c r="K77" s="34">
        <v>116</v>
      </c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>
        <v>224</v>
      </c>
      <c r="W77" s="35"/>
      <c r="X77" s="34">
        <v>411</v>
      </c>
      <c r="Y77" s="34">
        <v>21</v>
      </c>
      <c r="Z77" s="36">
        <v>199</v>
      </c>
      <c r="AA77" s="34">
        <v>75</v>
      </c>
      <c r="AB77" s="37">
        <f t="shared" si="23"/>
        <v>7.351311414850388E-2</v>
      </c>
      <c r="AC77" s="37">
        <f t="shared" si="33"/>
        <v>0.29473684210526313</v>
      </c>
      <c r="AD77" s="37">
        <f t="shared" si="24"/>
        <v>0.92152466367713004</v>
      </c>
      <c r="AE77" s="37">
        <f t="shared" si="25"/>
        <v>0.95673076923076927</v>
      </c>
      <c r="AF77" s="37">
        <f t="shared" si="26"/>
        <v>0.93339587242026267</v>
      </c>
      <c r="AG77" s="38">
        <f t="shared" si="27"/>
        <v>1.5663095677872184E-2</v>
      </c>
      <c r="AH77" s="38">
        <f t="shared" si="28"/>
        <v>0</v>
      </c>
      <c r="AI77" s="38">
        <f t="shared" si="29"/>
        <v>4.708520179372197E-2</v>
      </c>
      <c r="AJ77" s="38">
        <f t="shared" si="30"/>
        <v>0.36057692307692307</v>
      </c>
      <c r="AK77" s="38">
        <f t="shared" si="34"/>
        <v>0.67088607594936711</v>
      </c>
    </row>
    <row r="78" spans="1:40" s="30" customFormat="1" x14ac:dyDescent="0.25">
      <c r="A78" s="30" t="s">
        <v>77</v>
      </c>
      <c r="B78" s="31">
        <v>25550</v>
      </c>
      <c r="C78" s="31">
        <v>1482</v>
      </c>
      <c r="D78" s="31">
        <v>725</v>
      </c>
      <c r="E78" s="31">
        <v>308</v>
      </c>
      <c r="F78" s="32">
        <v>1908</v>
      </c>
      <c r="G78" s="32">
        <v>648</v>
      </c>
      <c r="H78" s="33">
        <f t="shared" si="31"/>
        <v>1665</v>
      </c>
      <c r="I78" s="32">
        <f t="shared" si="32"/>
        <v>415</v>
      </c>
      <c r="J78" s="34">
        <v>363</v>
      </c>
      <c r="K78" s="34">
        <v>352</v>
      </c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>
        <v>302</v>
      </c>
      <c r="W78" s="35"/>
      <c r="X78" s="34">
        <v>643</v>
      </c>
      <c r="Y78" s="34">
        <v>0</v>
      </c>
      <c r="Z78" s="36">
        <v>357</v>
      </c>
      <c r="AA78" s="34">
        <v>63</v>
      </c>
      <c r="AB78" s="37">
        <f t="shared" si="23"/>
        <v>6.5166340508806264E-2</v>
      </c>
      <c r="AC78" s="37">
        <f t="shared" si="33"/>
        <v>0.203778677462888</v>
      </c>
      <c r="AD78" s="37">
        <f t="shared" si="24"/>
        <v>0.88689655172413795</v>
      </c>
      <c r="AE78" s="37">
        <f t="shared" si="25"/>
        <v>1.1590909090909092</v>
      </c>
      <c r="AF78" s="37">
        <f t="shared" si="26"/>
        <v>0.87264150943396224</v>
      </c>
      <c r="AG78" s="38">
        <f t="shared" si="27"/>
        <v>1.6242661448140901E-2</v>
      </c>
      <c r="AH78" s="38">
        <f t="shared" si="28"/>
        <v>0</v>
      </c>
      <c r="AI78" s="38">
        <f t="shared" si="29"/>
        <v>0</v>
      </c>
      <c r="AJ78" s="38">
        <f t="shared" si="30"/>
        <v>0.20454545454545456</v>
      </c>
      <c r="AK78" s="38">
        <f t="shared" si="34"/>
        <v>0.64043209876543206</v>
      </c>
    </row>
    <row r="79" spans="1:40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6">
        <v>225066</v>
      </c>
      <c r="G79" s="5">
        <v>65590</v>
      </c>
      <c r="H79" s="33">
        <f t="shared" si="31"/>
        <v>199145</v>
      </c>
      <c r="I79" s="32">
        <f t="shared" si="32"/>
        <v>52434</v>
      </c>
      <c r="J79" s="10">
        <v>49033</v>
      </c>
      <c r="K79" s="10">
        <v>31320</v>
      </c>
      <c r="L79" s="10">
        <v>701</v>
      </c>
      <c r="M79" s="10">
        <v>685</v>
      </c>
      <c r="N79" s="10">
        <v>260</v>
      </c>
      <c r="O79" s="10">
        <v>260</v>
      </c>
      <c r="P79" s="10">
        <f t="shared" ref="P79:U79" si="35">SUM(P4:P78)</f>
        <v>164</v>
      </c>
      <c r="Q79" s="10">
        <f t="shared" si="35"/>
        <v>0</v>
      </c>
      <c r="R79" s="10">
        <f t="shared" si="35"/>
        <v>180</v>
      </c>
      <c r="S79" s="10">
        <f t="shared" si="35"/>
        <v>0</v>
      </c>
      <c r="T79" s="10">
        <f t="shared" si="35"/>
        <v>61</v>
      </c>
      <c r="U79" s="10">
        <f t="shared" si="35"/>
        <v>0</v>
      </c>
      <c r="V79" s="41">
        <v>36229</v>
      </c>
      <c r="W79" s="10">
        <f>SUM(W4:W78)</f>
        <v>0</v>
      </c>
      <c r="X79" s="10">
        <v>74236</v>
      </c>
      <c r="Y79" s="10">
        <v>5143</v>
      </c>
      <c r="Z79" s="49">
        <v>38281</v>
      </c>
      <c r="AA79" s="10">
        <v>15026</v>
      </c>
      <c r="AB79" s="13">
        <f t="shared" si="23"/>
        <v>8.5881969379279652E-2</v>
      </c>
      <c r="AC79" s="13">
        <f t="shared" si="33"/>
        <v>0.24399919181034482</v>
      </c>
      <c r="AD79" s="13">
        <f t="shared" si="24"/>
        <v>0.93838958412337248</v>
      </c>
      <c r="AE79" s="13">
        <f t="shared" si="25"/>
        <v>1.0938678706137845</v>
      </c>
      <c r="AF79" s="13">
        <f t="shared" si="26"/>
        <v>0.8848293389494637</v>
      </c>
      <c r="AG79" s="12">
        <f t="shared" si="27"/>
        <v>2.2612343681403746E-2</v>
      </c>
      <c r="AH79" s="12">
        <f t="shared" si="28"/>
        <v>0</v>
      </c>
      <c r="AI79" s="12">
        <f t="shared" si="29"/>
        <v>6.5010744532928835E-2</v>
      </c>
      <c r="AJ79" s="12">
        <f t="shared" si="30"/>
        <v>0.42936335581209278</v>
      </c>
      <c r="AK79" s="12">
        <f t="shared" si="34"/>
        <v>0.7994206433907608</v>
      </c>
      <c r="AN79" s="30"/>
    </row>
    <row r="81" spans="1:30" x14ac:dyDescent="0.25">
      <c r="A81" s="51" t="s">
        <v>111</v>
      </c>
      <c r="B81" s="51"/>
      <c r="C81" s="51"/>
      <c r="D81" s="51"/>
      <c r="E81" s="51"/>
      <c r="F81" s="39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2"/>
      <c r="W81" s="2"/>
      <c r="X81" s="2"/>
      <c r="Y81" s="2"/>
      <c r="Z81" s="3"/>
      <c r="AA81" s="3"/>
    </row>
    <row r="82" spans="1:30" x14ac:dyDescent="0.25">
      <c r="A82" t="s">
        <v>106</v>
      </c>
    </row>
    <row r="83" spans="1:30" x14ac:dyDescent="0.25">
      <c r="A83" s="52" t="s">
        <v>79</v>
      </c>
      <c r="B83" s="52"/>
      <c r="C83" s="52"/>
      <c r="D83" s="52"/>
      <c r="E83" s="52"/>
      <c r="F83" s="52"/>
      <c r="G83" s="52"/>
      <c r="H83" s="40"/>
    </row>
    <row r="84" spans="1:30" x14ac:dyDescent="0.25">
      <c r="A84" s="53" t="s">
        <v>97</v>
      </c>
      <c r="B84" s="53"/>
      <c r="C84" s="53"/>
      <c r="D84" s="53"/>
      <c r="E84" s="53"/>
      <c r="F84" s="53"/>
      <c r="G84" s="53"/>
      <c r="H84" s="40"/>
    </row>
    <row r="85" spans="1:30" x14ac:dyDescent="0.25">
      <c r="A85" s="53" t="s">
        <v>104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spans="1:30" x14ac:dyDescent="0.25">
      <c r="A86" s="11" t="s">
        <v>98</v>
      </c>
      <c r="B86" s="11"/>
      <c r="C86" s="11"/>
      <c r="D86" s="11"/>
    </row>
    <row r="87" spans="1:30" x14ac:dyDescent="0.25">
      <c r="A87" s="53" t="s">
        <v>103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</row>
    <row r="89" spans="1:30" x14ac:dyDescent="0.25">
      <c r="A89" t="s">
        <v>107</v>
      </c>
    </row>
  </sheetData>
  <dataConsolidate/>
  <mergeCells count="22">
    <mergeCell ref="A1:A3"/>
    <mergeCell ref="F1:G2"/>
    <mergeCell ref="B1:E2"/>
    <mergeCell ref="H1:I2"/>
    <mergeCell ref="AB2:AF2"/>
    <mergeCell ref="AB1:AK1"/>
    <mergeCell ref="Z2:AA2"/>
    <mergeCell ref="J1:AA1"/>
    <mergeCell ref="J2:K2"/>
    <mergeCell ref="L2:M2"/>
    <mergeCell ref="N2:O2"/>
    <mergeCell ref="V2:W2"/>
    <mergeCell ref="X2:Y2"/>
    <mergeCell ref="AG2:AK2"/>
    <mergeCell ref="T2:U2"/>
    <mergeCell ref="P2:Q2"/>
    <mergeCell ref="R2:S2"/>
    <mergeCell ref="A81:E81"/>
    <mergeCell ref="A83:G83"/>
    <mergeCell ref="A84:G84"/>
    <mergeCell ref="A87:AD87"/>
    <mergeCell ref="A85:AA85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3" workbookViewId="0">
      <selection activeCell="G25" sqref="G25"/>
    </sheetView>
  </sheetViews>
  <sheetFormatPr defaultRowHeight="15" x14ac:dyDescent="0.25"/>
  <cols>
    <col min="1" max="1" width="29.7109375" bestFit="1" customWidth="1"/>
    <col min="2" max="2" width="16.42578125" style="21" bestFit="1" customWidth="1"/>
  </cols>
  <sheetData>
    <row r="1" spans="1:2" x14ac:dyDescent="0.25">
      <c r="B1" s="21" t="s">
        <v>92</v>
      </c>
    </row>
    <row r="2" spans="1:2" x14ac:dyDescent="0.25">
      <c r="A2" s="22" t="s">
        <v>77</v>
      </c>
      <c r="B2" s="23">
        <v>0.54060913705583757</v>
      </c>
    </row>
    <row r="3" spans="1:2" ht="14.45" x14ac:dyDescent="0.35">
      <c r="A3" s="22" t="s">
        <v>12</v>
      </c>
      <c r="B3" s="23">
        <v>0.58108108108108103</v>
      </c>
    </row>
    <row r="4" spans="1:2" x14ac:dyDescent="0.25">
      <c r="A4" s="22" t="s">
        <v>44</v>
      </c>
      <c r="B4" s="23">
        <v>0.63002680965147451</v>
      </c>
    </row>
    <row r="5" spans="1:2" x14ac:dyDescent="0.25">
      <c r="A5" s="22" t="s">
        <v>18</v>
      </c>
      <c r="B5" s="23">
        <v>0.66902404526166903</v>
      </c>
    </row>
    <row r="6" spans="1:2" ht="14.45" x14ac:dyDescent="0.35">
      <c r="A6" s="22" t="s">
        <v>64</v>
      </c>
      <c r="B6" s="23">
        <v>0.68497109826589597</v>
      </c>
    </row>
    <row r="7" spans="1:2" ht="14.45" x14ac:dyDescent="0.35">
      <c r="A7" s="22" t="s">
        <v>33</v>
      </c>
      <c r="B7" s="23">
        <v>0.73906249999999996</v>
      </c>
    </row>
    <row r="8" spans="1:2" x14ac:dyDescent="0.25">
      <c r="A8" s="22" t="s">
        <v>4</v>
      </c>
      <c r="B8" s="23">
        <v>0.74178935447338623</v>
      </c>
    </row>
    <row r="9" spans="1:2" ht="14.45" x14ac:dyDescent="0.35">
      <c r="A9" s="22" t="s">
        <v>31</v>
      </c>
      <c r="B9" s="23">
        <v>0.7488789237668162</v>
      </c>
    </row>
    <row r="10" spans="1:2" x14ac:dyDescent="0.25">
      <c r="A10" s="22" t="s">
        <v>34</v>
      </c>
      <c r="B10" s="23">
        <v>0.76321839080459775</v>
      </c>
    </row>
    <row r="11" spans="1:2" ht="14.45" x14ac:dyDescent="0.35">
      <c r="A11" s="22" t="s">
        <v>52</v>
      </c>
      <c r="B11" s="23">
        <v>0.7667844522968198</v>
      </c>
    </row>
    <row r="12" spans="1:2" x14ac:dyDescent="0.25">
      <c r="A12" s="22" t="s">
        <v>68</v>
      </c>
      <c r="B12" s="23">
        <v>0.77935054121565361</v>
      </c>
    </row>
    <row r="13" spans="1:2" ht="14.45" x14ac:dyDescent="0.35">
      <c r="A13" s="22" t="s">
        <v>76</v>
      </c>
      <c r="B13" s="23">
        <v>0.79234972677595628</v>
      </c>
    </row>
    <row r="14" spans="1:2" x14ac:dyDescent="0.25">
      <c r="A14" s="22" t="s">
        <v>62</v>
      </c>
      <c r="B14" s="23">
        <v>0.80213903743315507</v>
      </c>
    </row>
    <row r="15" spans="1:2" x14ac:dyDescent="0.25">
      <c r="A15" s="22" t="s">
        <v>15</v>
      </c>
      <c r="B15" s="23">
        <v>0.80314960629921262</v>
      </c>
    </row>
    <row r="16" spans="1:2" x14ac:dyDescent="0.25">
      <c r="A16" s="22" t="s">
        <v>55</v>
      </c>
      <c r="B16" s="23">
        <v>0.80341880341880345</v>
      </c>
    </row>
    <row r="17" spans="1:2" x14ac:dyDescent="0.25">
      <c r="A17" s="22" t="s">
        <v>56</v>
      </c>
      <c r="B17" s="23">
        <v>0.80383795309168449</v>
      </c>
    </row>
    <row r="18" spans="1:2" x14ac:dyDescent="0.25">
      <c r="A18" s="22" t="s">
        <v>26</v>
      </c>
      <c r="B18" s="23">
        <v>0.8098859315589354</v>
      </c>
    </row>
    <row r="19" spans="1:2" x14ac:dyDescent="0.25">
      <c r="A19" s="22" t="s">
        <v>46</v>
      </c>
      <c r="B19" s="23">
        <v>0.81228956228956228</v>
      </c>
    </row>
    <row r="20" spans="1:2" ht="15.75" thickBot="1" x14ac:dyDescent="0.3">
      <c r="A20" s="22" t="s">
        <v>70</v>
      </c>
      <c r="B20" s="23">
        <v>0.82014388489208634</v>
      </c>
    </row>
    <row r="21" spans="1:2" ht="15.75" thickBot="1" x14ac:dyDescent="0.3">
      <c r="A21" s="27" t="s">
        <v>41</v>
      </c>
      <c r="B21" s="28">
        <v>0.82376237623762372</v>
      </c>
    </row>
    <row r="22" spans="1:2" x14ac:dyDescent="0.25">
      <c r="A22" s="22" t="s">
        <v>74</v>
      </c>
      <c r="B22" s="23">
        <v>0.82733812949640284</v>
      </c>
    </row>
    <row r="23" spans="1:2" x14ac:dyDescent="0.25">
      <c r="A23" s="22" t="s">
        <v>45</v>
      </c>
      <c r="B23" s="23">
        <v>0.83823529411764708</v>
      </c>
    </row>
    <row r="24" spans="1:2" s="26" customFormat="1" x14ac:dyDescent="0.25">
      <c r="A24" s="24" t="s">
        <v>3</v>
      </c>
      <c r="B24" s="25">
        <v>0.8392857142857143</v>
      </c>
    </row>
    <row r="25" spans="1:2" x14ac:dyDescent="0.25">
      <c r="A25" s="22" t="s">
        <v>53</v>
      </c>
      <c r="B25" s="23">
        <v>0.84462151394422313</v>
      </c>
    </row>
    <row r="26" spans="1:2" x14ac:dyDescent="0.25">
      <c r="A26" s="22" t="s">
        <v>38</v>
      </c>
      <c r="B26" s="23">
        <v>0.84713375796178347</v>
      </c>
    </row>
    <row r="27" spans="1:2" x14ac:dyDescent="0.25">
      <c r="A27" s="22" t="s">
        <v>7</v>
      </c>
      <c r="B27" s="23">
        <v>0.84868421052631582</v>
      </c>
    </row>
    <row r="28" spans="1:2" x14ac:dyDescent="0.25">
      <c r="A28" s="22" t="s">
        <v>36</v>
      </c>
      <c r="B28" s="23">
        <v>0.84967320261437906</v>
      </c>
    </row>
    <row r="29" spans="1:2" x14ac:dyDescent="0.25">
      <c r="A29" t="s">
        <v>67</v>
      </c>
      <c r="B29" s="21">
        <v>0.85607940446650121</v>
      </c>
    </row>
    <row r="30" spans="1:2" x14ac:dyDescent="0.25">
      <c r="A30" t="s">
        <v>32</v>
      </c>
      <c r="B30" s="21">
        <v>0.8571428571428571</v>
      </c>
    </row>
    <row r="31" spans="1:2" x14ac:dyDescent="0.25">
      <c r="A31" t="s">
        <v>71</v>
      </c>
      <c r="B31" s="21">
        <v>0.85795454545454541</v>
      </c>
    </row>
    <row r="32" spans="1:2" x14ac:dyDescent="0.25">
      <c r="A32" t="s">
        <v>8</v>
      </c>
      <c r="B32" s="21">
        <v>0.86448087431693987</v>
      </c>
    </row>
    <row r="33" spans="1:2" x14ac:dyDescent="0.25">
      <c r="A33" t="s">
        <v>14</v>
      </c>
      <c r="B33" s="21">
        <v>0.86559594251901939</v>
      </c>
    </row>
    <row r="34" spans="1:2" x14ac:dyDescent="0.25">
      <c r="A34" t="s">
        <v>54</v>
      </c>
      <c r="B34" s="21">
        <v>0.86833855799373039</v>
      </c>
    </row>
    <row r="35" spans="1:2" x14ac:dyDescent="0.25">
      <c r="A35" t="s">
        <v>37</v>
      </c>
      <c r="B35" s="21">
        <v>0.87540983606557377</v>
      </c>
    </row>
    <row r="36" spans="1:2" x14ac:dyDescent="0.25">
      <c r="A36" t="s">
        <v>30</v>
      </c>
      <c r="B36" s="21">
        <v>0.87628053585500398</v>
      </c>
    </row>
    <row r="37" spans="1:2" x14ac:dyDescent="0.25">
      <c r="A37" t="s">
        <v>47</v>
      </c>
      <c r="B37" s="21">
        <v>0.88338493292053666</v>
      </c>
    </row>
    <row r="38" spans="1:2" x14ac:dyDescent="0.25">
      <c r="A38" t="s">
        <v>43</v>
      </c>
      <c r="B38" s="21">
        <v>0.8844621513944223</v>
      </c>
    </row>
    <row r="39" spans="1:2" x14ac:dyDescent="0.25">
      <c r="A39" t="s">
        <v>10</v>
      </c>
      <c r="B39" s="21">
        <v>0.88942307692307687</v>
      </c>
    </row>
    <row r="40" spans="1:2" x14ac:dyDescent="0.25">
      <c r="A40" t="s">
        <v>42</v>
      </c>
      <c r="B40" s="21">
        <v>0.89135802469135805</v>
      </c>
    </row>
    <row r="41" spans="1:2" x14ac:dyDescent="0.25">
      <c r="A41" t="s">
        <v>49</v>
      </c>
      <c r="B41" s="21">
        <v>0.90539832285115307</v>
      </c>
    </row>
    <row r="42" spans="1:2" x14ac:dyDescent="0.25">
      <c r="A42" t="s">
        <v>72</v>
      </c>
      <c r="B42" s="21">
        <v>0.90693641618497112</v>
      </c>
    </row>
    <row r="43" spans="1:2" x14ac:dyDescent="0.25">
      <c r="A43" t="s">
        <v>28</v>
      </c>
      <c r="B43" s="21">
        <v>0.90723981900452488</v>
      </c>
    </row>
    <row r="44" spans="1:2" x14ac:dyDescent="0.25">
      <c r="A44" t="s">
        <v>58</v>
      </c>
      <c r="B44" s="21">
        <v>0.91878589007383105</v>
      </c>
    </row>
    <row r="45" spans="1:2" x14ac:dyDescent="0.25">
      <c r="A45" t="s">
        <v>69</v>
      </c>
      <c r="B45" s="21">
        <v>0.92076502732240439</v>
      </c>
    </row>
    <row r="46" spans="1:2" x14ac:dyDescent="0.25">
      <c r="A46" t="s">
        <v>27</v>
      </c>
      <c r="B46" s="21">
        <v>0.92366412213740456</v>
      </c>
    </row>
    <row r="47" spans="1:2" x14ac:dyDescent="0.25">
      <c r="A47" t="s">
        <v>11</v>
      </c>
      <c r="B47" s="21">
        <v>0.92455418381344312</v>
      </c>
    </row>
    <row r="48" spans="1:2" x14ac:dyDescent="0.25">
      <c r="A48" t="s">
        <v>22</v>
      </c>
      <c r="B48" s="21">
        <v>0.92485549132947975</v>
      </c>
    </row>
    <row r="49" spans="1:2" x14ac:dyDescent="0.25">
      <c r="A49" t="s">
        <v>5</v>
      </c>
      <c r="B49" s="21">
        <v>0.92491794310722097</v>
      </c>
    </row>
    <row r="50" spans="1:2" x14ac:dyDescent="0.25">
      <c r="A50" t="s">
        <v>35</v>
      </c>
      <c r="B50" s="21">
        <v>0.92712623097582814</v>
      </c>
    </row>
    <row r="51" spans="1:2" x14ac:dyDescent="0.25">
      <c r="A51" t="s">
        <v>66</v>
      </c>
      <c r="B51" s="21">
        <v>0.93364928909952605</v>
      </c>
    </row>
    <row r="52" spans="1:2" x14ac:dyDescent="0.25">
      <c r="A52" t="s">
        <v>24</v>
      </c>
      <c r="B52" s="21">
        <v>0.93484419263456087</v>
      </c>
    </row>
    <row r="53" spans="1:2" x14ac:dyDescent="0.25">
      <c r="A53" t="s">
        <v>29</v>
      </c>
      <c r="B53" s="21">
        <v>0.94031795673703411</v>
      </c>
    </row>
    <row r="54" spans="1:2" x14ac:dyDescent="0.25">
      <c r="A54" t="s">
        <v>6</v>
      </c>
      <c r="B54" s="21">
        <v>0.94152046783625731</v>
      </c>
    </row>
    <row r="55" spans="1:2" x14ac:dyDescent="0.25">
      <c r="A55" t="s">
        <v>60</v>
      </c>
      <c r="B55" s="21">
        <v>0.94246575342465755</v>
      </c>
    </row>
    <row r="56" spans="1:2" x14ac:dyDescent="0.25">
      <c r="A56" t="s">
        <v>63</v>
      </c>
      <c r="B56" s="21">
        <v>0.95125553914327921</v>
      </c>
    </row>
    <row r="57" spans="1:2" x14ac:dyDescent="0.25">
      <c r="A57" t="s">
        <v>9</v>
      </c>
      <c r="B57" s="21">
        <v>0.95273631840796025</v>
      </c>
    </row>
    <row r="58" spans="1:2" x14ac:dyDescent="0.25">
      <c r="A58" t="s">
        <v>21</v>
      </c>
      <c r="B58" s="21">
        <v>0.9700551615445232</v>
      </c>
    </row>
    <row r="59" spans="1:2" x14ac:dyDescent="0.25">
      <c r="A59" t="s">
        <v>40</v>
      </c>
      <c r="B59" s="21">
        <v>0.97405189620758481</v>
      </c>
    </row>
    <row r="60" spans="1:2" x14ac:dyDescent="0.25">
      <c r="A60" t="s">
        <v>19</v>
      </c>
      <c r="B60" s="21">
        <v>0.97814207650273222</v>
      </c>
    </row>
    <row r="61" spans="1:2" x14ac:dyDescent="0.25">
      <c r="A61" t="s">
        <v>39</v>
      </c>
      <c r="B61" s="21">
        <v>0.98162729658792647</v>
      </c>
    </row>
    <row r="62" spans="1:2" x14ac:dyDescent="0.25">
      <c r="A62" t="s">
        <v>50</v>
      </c>
      <c r="B62" s="21">
        <v>0.98275862068965514</v>
      </c>
    </row>
    <row r="63" spans="1:2" x14ac:dyDescent="0.25">
      <c r="A63" t="s">
        <v>61</v>
      </c>
      <c r="B63" s="21">
        <v>0.99406175771971494</v>
      </c>
    </row>
    <row r="64" spans="1:2" x14ac:dyDescent="0.25">
      <c r="A64" t="s">
        <v>59</v>
      </c>
      <c r="B64" s="21">
        <v>0.99740596627756162</v>
      </c>
    </row>
    <row r="65" spans="1:2" x14ac:dyDescent="0.25">
      <c r="A65" t="s">
        <v>16</v>
      </c>
      <c r="B65" s="21">
        <v>1</v>
      </c>
    </row>
    <row r="66" spans="1:2" x14ac:dyDescent="0.25">
      <c r="A66" t="s">
        <v>51</v>
      </c>
      <c r="B66" s="21">
        <v>1</v>
      </c>
    </row>
    <row r="67" spans="1:2" x14ac:dyDescent="0.25">
      <c r="A67" t="s">
        <v>13</v>
      </c>
      <c r="B67" s="21">
        <v>1.0016260162601627</v>
      </c>
    </row>
    <row r="68" spans="1:2" x14ac:dyDescent="0.25">
      <c r="A68" t="s">
        <v>48</v>
      </c>
      <c r="B68" s="21">
        <v>1.0074626865671641</v>
      </c>
    </row>
    <row r="69" spans="1:2" x14ac:dyDescent="0.25">
      <c r="A69" t="s">
        <v>57</v>
      </c>
      <c r="B69" s="21">
        <v>1.0077989601386481</v>
      </c>
    </row>
    <row r="70" spans="1:2" x14ac:dyDescent="0.25">
      <c r="A70" t="s">
        <v>75</v>
      </c>
      <c r="B70" s="21">
        <v>1.0305052430886559</v>
      </c>
    </row>
    <row r="71" spans="1:2" x14ac:dyDescent="0.25">
      <c r="A71" t="s">
        <v>73</v>
      </c>
      <c r="B71" s="21">
        <v>1.0307167235494881</v>
      </c>
    </row>
    <row r="72" spans="1:2" x14ac:dyDescent="0.25">
      <c r="A72" t="s">
        <v>17</v>
      </c>
      <c r="B72" s="21">
        <v>1.0323741007194245</v>
      </c>
    </row>
    <row r="73" spans="1:2" x14ac:dyDescent="0.25">
      <c r="A73" t="s">
        <v>20</v>
      </c>
      <c r="B73" s="21">
        <v>1.0505050505050506</v>
      </c>
    </row>
    <row r="74" spans="1:2" x14ac:dyDescent="0.25">
      <c r="A74" t="s">
        <v>25</v>
      </c>
      <c r="B74" s="21">
        <v>1.055944055944056</v>
      </c>
    </row>
    <row r="75" spans="1:2" x14ac:dyDescent="0.25">
      <c r="A75" t="s">
        <v>23</v>
      </c>
      <c r="B75" s="21">
        <v>1.1106796116504853</v>
      </c>
    </row>
    <row r="76" spans="1:2" x14ac:dyDescent="0.25">
      <c r="A76" t="s">
        <v>65</v>
      </c>
      <c r="B76" s="21">
        <v>1.1683168316831682</v>
      </c>
    </row>
    <row r="77" spans="1:2" x14ac:dyDescent="0.25">
      <c r="A77" t="s">
        <v>78</v>
      </c>
      <c r="B77" s="21">
        <v>0.90491201554571954</v>
      </c>
    </row>
  </sheetData>
  <sortState ref="A2:B76">
    <sortCondition ref="B2:B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2021-04-05T10:27:34Z</dcterms:modified>
</cp:coreProperties>
</file>