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4 - abril\"/>
    </mc:Choice>
  </mc:AlternateContent>
  <bookViews>
    <workbookView xWindow="0" yWindow="0" windowWidth="28800" windowHeight="12330"/>
  </bookViews>
  <sheets>
    <sheet name="Plan 1" sheetId="4" r:id="rId1"/>
  </sheets>
  <calcPr calcId="162913" iterateDelta="1E-4"/>
</workbook>
</file>

<file path=xl/calcChain.xml><?xml version="1.0" encoding="utf-8"?>
<calcChain xmlns="http://schemas.openxmlformats.org/spreadsheetml/2006/main">
  <c r="AF4" i="4" l="1"/>
  <c r="J79" i="4"/>
  <c r="AA79" i="4"/>
  <c r="Y79" i="4"/>
  <c r="X79" i="4"/>
  <c r="V79" i="4"/>
  <c r="R79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6" i="4"/>
  <c r="H5" i="4"/>
  <c r="H4" i="4"/>
  <c r="H79" i="4" l="1"/>
  <c r="W79" i="4" l="1"/>
  <c r="S79" i="4" l="1"/>
  <c r="I6" i="4"/>
  <c r="U79" i="4"/>
  <c r="Q79" i="4"/>
  <c r="T79" i="4"/>
  <c r="AB79" i="4" l="1"/>
  <c r="AF6" i="4"/>
  <c r="AB6" i="4"/>
  <c r="I4" i="4"/>
  <c r="I5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 l="1"/>
  <c r="AC4" i="4"/>
  <c r="AK65" i="4" l="1"/>
  <c r="AB4" i="4" l="1"/>
  <c r="AK59" i="4"/>
  <c r="AD63" i="4" l="1"/>
  <c r="AE63" i="4"/>
  <c r="AD4" i="4" l="1"/>
  <c r="AC5" i="4" l="1"/>
  <c r="AD5" i="4"/>
  <c r="AE5" i="4"/>
  <c r="AH5" i="4"/>
  <c r="AI5" i="4"/>
  <c r="AJ5" i="4"/>
  <c r="AC6" i="4"/>
  <c r="AD6" i="4"/>
  <c r="AE6" i="4"/>
  <c r="AH6" i="4"/>
  <c r="AI6" i="4"/>
  <c r="AJ6" i="4"/>
  <c r="AC7" i="4"/>
  <c r="AD7" i="4"/>
  <c r="AE7" i="4"/>
  <c r="AH7" i="4"/>
  <c r="AI7" i="4"/>
  <c r="AJ7" i="4"/>
  <c r="AC8" i="4"/>
  <c r="AD8" i="4"/>
  <c r="AE8" i="4"/>
  <c r="AH8" i="4"/>
  <c r="AI8" i="4"/>
  <c r="AJ8" i="4"/>
  <c r="AC9" i="4"/>
  <c r="AD9" i="4"/>
  <c r="AE9" i="4"/>
  <c r="AH9" i="4"/>
  <c r="AI9" i="4"/>
  <c r="AJ9" i="4"/>
  <c r="AC10" i="4"/>
  <c r="AD10" i="4"/>
  <c r="AE10" i="4"/>
  <c r="AH10" i="4"/>
  <c r="AI10" i="4"/>
  <c r="AJ10" i="4"/>
  <c r="AC11" i="4"/>
  <c r="AD11" i="4"/>
  <c r="AE11" i="4"/>
  <c r="AH11" i="4"/>
  <c r="AI11" i="4"/>
  <c r="AJ11" i="4"/>
  <c r="AC12" i="4"/>
  <c r="AD12" i="4"/>
  <c r="AE12" i="4"/>
  <c r="AH12" i="4"/>
  <c r="AI12" i="4"/>
  <c r="AJ12" i="4"/>
  <c r="AC13" i="4"/>
  <c r="AD13" i="4"/>
  <c r="AE13" i="4"/>
  <c r="AH13" i="4"/>
  <c r="AI13" i="4"/>
  <c r="AJ13" i="4"/>
  <c r="AC14" i="4"/>
  <c r="AD14" i="4"/>
  <c r="AE14" i="4"/>
  <c r="AH14" i="4"/>
  <c r="AI14" i="4"/>
  <c r="AJ14" i="4"/>
  <c r="AC15" i="4"/>
  <c r="AD15" i="4"/>
  <c r="AE15" i="4"/>
  <c r="AH15" i="4"/>
  <c r="AI15" i="4"/>
  <c r="AJ15" i="4"/>
  <c r="AC16" i="4"/>
  <c r="AD16" i="4"/>
  <c r="AE16" i="4"/>
  <c r="AH16" i="4"/>
  <c r="AI16" i="4"/>
  <c r="AJ16" i="4"/>
  <c r="AC17" i="4"/>
  <c r="AD17" i="4"/>
  <c r="AE17" i="4"/>
  <c r="AH17" i="4"/>
  <c r="AI17" i="4"/>
  <c r="AJ17" i="4"/>
  <c r="AC18" i="4"/>
  <c r="AD18" i="4"/>
  <c r="AE18" i="4"/>
  <c r="AH18" i="4"/>
  <c r="AI18" i="4"/>
  <c r="AJ18" i="4"/>
  <c r="AC19" i="4"/>
  <c r="AD19" i="4"/>
  <c r="AE19" i="4"/>
  <c r="AH19" i="4"/>
  <c r="AI19" i="4"/>
  <c r="AJ19" i="4"/>
  <c r="AC20" i="4"/>
  <c r="AD20" i="4"/>
  <c r="AE20" i="4"/>
  <c r="AH20" i="4"/>
  <c r="AI20" i="4"/>
  <c r="AJ20" i="4"/>
  <c r="AC21" i="4"/>
  <c r="AD21" i="4"/>
  <c r="AE21" i="4"/>
  <c r="AH21" i="4"/>
  <c r="AI21" i="4"/>
  <c r="AJ21" i="4"/>
  <c r="AC22" i="4"/>
  <c r="AD22" i="4"/>
  <c r="AE22" i="4"/>
  <c r="AH22" i="4"/>
  <c r="AI22" i="4"/>
  <c r="AJ22" i="4"/>
  <c r="AC23" i="4"/>
  <c r="AD23" i="4"/>
  <c r="AE23" i="4"/>
  <c r="AH23" i="4"/>
  <c r="AI23" i="4"/>
  <c r="AJ23" i="4"/>
  <c r="AC24" i="4"/>
  <c r="AD24" i="4"/>
  <c r="AE24" i="4"/>
  <c r="AH24" i="4"/>
  <c r="AI24" i="4"/>
  <c r="AJ24" i="4"/>
  <c r="AC25" i="4"/>
  <c r="AD25" i="4"/>
  <c r="AE25" i="4"/>
  <c r="AH25" i="4"/>
  <c r="AI25" i="4"/>
  <c r="AJ25" i="4"/>
  <c r="AC26" i="4"/>
  <c r="AD26" i="4"/>
  <c r="AE26" i="4"/>
  <c r="AH26" i="4"/>
  <c r="AI26" i="4"/>
  <c r="AJ26" i="4"/>
  <c r="AC27" i="4"/>
  <c r="AD27" i="4"/>
  <c r="AE27" i="4"/>
  <c r="AH27" i="4"/>
  <c r="AI27" i="4"/>
  <c r="AJ27" i="4"/>
  <c r="AC28" i="4"/>
  <c r="AD28" i="4"/>
  <c r="AE28" i="4"/>
  <c r="AH28" i="4"/>
  <c r="AI28" i="4"/>
  <c r="AJ28" i="4"/>
  <c r="AC29" i="4"/>
  <c r="AD29" i="4"/>
  <c r="AE29" i="4"/>
  <c r="AH29" i="4"/>
  <c r="AI29" i="4"/>
  <c r="AJ29" i="4"/>
  <c r="AC30" i="4"/>
  <c r="AD30" i="4"/>
  <c r="AE30" i="4"/>
  <c r="AH30" i="4"/>
  <c r="AI30" i="4"/>
  <c r="AJ30" i="4"/>
  <c r="AC31" i="4"/>
  <c r="AD31" i="4"/>
  <c r="AE31" i="4"/>
  <c r="AH31" i="4"/>
  <c r="AI31" i="4"/>
  <c r="AJ31" i="4"/>
  <c r="AC32" i="4"/>
  <c r="AD32" i="4"/>
  <c r="AE32" i="4"/>
  <c r="AH32" i="4"/>
  <c r="AI32" i="4"/>
  <c r="AJ32" i="4"/>
  <c r="AC33" i="4"/>
  <c r="AD33" i="4"/>
  <c r="AE33" i="4"/>
  <c r="AH33" i="4"/>
  <c r="AI33" i="4"/>
  <c r="AJ33" i="4"/>
  <c r="AC34" i="4"/>
  <c r="AD34" i="4"/>
  <c r="AE34" i="4"/>
  <c r="AH34" i="4"/>
  <c r="AI34" i="4"/>
  <c r="AJ34" i="4"/>
  <c r="AC35" i="4"/>
  <c r="AD35" i="4"/>
  <c r="AE35" i="4"/>
  <c r="AH35" i="4"/>
  <c r="AI35" i="4"/>
  <c r="AJ35" i="4"/>
  <c r="AC36" i="4"/>
  <c r="AD36" i="4"/>
  <c r="AE36" i="4"/>
  <c r="AH36" i="4"/>
  <c r="AI36" i="4"/>
  <c r="AJ36" i="4"/>
  <c r="AC37" i="4"/>
  <c r="AD37" i="4"/>
  <c r="AE37" i="4"/>
  <c r="AH37" i="4"/>
  <c r="AI37" i="4"/>
  <c r="AJ37" i="4"/>
  <c r="AC38" i="4"/>
  <c r="AD38" i="4"/>
  <c r="AE38" i="4"/>
  <c r="AH38" i="4"/>
  <c r="AI38" i="4"/>
  <c r="AJ38" i="4"/>
  <c r="AC39" i="4"/>
  <c r="AD39" i="4"/>
  <c r="AE39" i="4"/>
  <c r="AH39" i="4"/>
  <c r="AI39" i="4"/>
  <c r="AJ39" i="4"/>
  <c r="AC40" i="4"/>
  <c r="AD40" i="4"/>
  <c r="AE40" i="4"/>
  <c r="AH40" i="4"/>
  <c r="AI40" i="4"/>
  <c r="AJ40" i="4"/>
  <c r="AC41" i="4"/>
  <c r="AD41" i="4"/>
  <c r="AE41" i="4"/>
  <c r="AH41" i="4"/>
  <c r="AI41" i="4"/>
  <c r="AJ41" i="4"/>
  <c r="AC42" i="4"/>
  <c r="AD42" i="4"/>
  <c r="AE42" i="4"/>
  <c r="AH42" i="4"/>
  <c r="AI42" i="4"/>
  <c r="AJ42" i="4"/>
  <c r="AC43" i="4"/>
  <c r="AD43" i="4"/>
  <c r="AE43" i="4"/>
  <c r="AH43" i="4"/>
  <c r="AI43" i="4"/>
  <c r="AJ43" i="4"/>
  <c r="AC44" i="4"/>
  <c r="AD44" i="4"/>
  <c r="AE44" i="4"/>
  <c r="AH44" i="4"/>
  <c r="AI44" i="4"/>
  <c r="AJ44" i="4"/>
  <c r="AC45" i="4"/>
  <c r="AD45" i="4"/>
  <c r="AE45" i="4"/>
  <c r="AH45" i="4"/>
  <c r="AI45" i="4"/>
  <c r="AJ45" i="4"/>
  <c r="AC46" i="4"/>
  <c r="AD46" i="4"/>
  <c r="AE46" i="4"/>
  <c r="AH46" i="4"/>
  <c r="AI46" i="4"/>
  <c r="AJ46" i="4"/>
  <c r="AC47" i="4"/>
  <c r="AD47" i="4"/>
  <c r="AE47" i="4"/>
  <c r="AH47" i="4"/>
  <c r="AI47" i="4"/>
  <c r="AJ47" i="4"/>
  <c r="AC48" i="4"/>
  <c r="AD48" i="4"/>
  <c r="AE48" i="4"/>
  <c r="AH48" i="4"/>
  <c r="AI48" i="4"/>
  <c r="AJ48" i="4"/>
  <c r="AC49" i="4"/>
  <c r="AD49" i="4"/>
  <c r="AE49" i="4"/>
  <c r="AH49" i="4"/>
  <c r="AI49" i="4"/>
  <c r="AJ49" i="4"/>
  <c r="AC50" i="4"/>
  <c r="AD50" i="4"/>
  <c r="AE50" i="4"/>
  <c r="AH50" i="4"/>
  <c r="AI50" i="4"/>
  <c r="AJ50" i="4"/>
  <c r="AC51" i="4"/>
  <c r="AD51" i="4"/>
  <c r="AE51" i="4"/>
  <c r="AH51" i="4"/>
  <c r="AI51" i="4"/>
  <c r="AJ51" i="4"/>
  <c r="AC52" i="4"/>
  <c r="AD52" i="4"/>
  <c r="AE52" i="4"/>
  <c r="AH52" i="4"/>
  <c r="AI52" i="4"/>
  <c r="AJ52" i="4"/>
  <c r="AC53" i="4"/>
  <c r="AD53" i="4"/>
  <c r="AE53" i="4"/>
  <c r="AH53" i="4"/>
  <c r="AI53" i="4"/>
  <c r="AJ53" i="4"/>
  <c r="AC54" i="4"/>
  <c r="AD54" i="4"/>
  <c r="AE54" i="4"/>
  <c r="AH54" i="4"/>
  <c r="AI54" i="4"/>
  <c r="AJ54" i="4"/>
  <c r="AC55" i="4"/>
  <c r="AD55" i="4"/>
  <c r="AE55" i="4"/>
  <c r="AH55" i="4"/>
  <c r="AI55" i="4"/>
  <c r="AJ55" i="4"/>
  <c r="AC56" i="4"/>
  <c r="AD56" i="4"/>
  <c r="AE56" i="4"/>
  <c r="AH56" i="4"/>
  <c r="AI56" i="4"/>
  <c r="AJ56" i="4"/>
  <c r="AC57" i="4"/>
  <c r="AD57" i="4"/>
  <c r="AE57" i="4"/>
  <c r="AH57" i="4"/>
  <c r="AI57" i="4"/>
  <c r="AJ57" i="4"/>
  <c r="AC58" i="4"/>
  <c r="AD58" i="4"/>
  <c r="AE58" i="4"/>
  <c r="AH58" i="4"/>
  <c r="AI58" i="4"/>
  <c r="AJ58" i="4"/>
  <c r="AC59" i="4"/>
  <c r="AD59" i="4"/>
  <c r="AE59" i="4"/>
  <c r="AH59" i="4"/>
  <c r="AI59" i="4"/>
  <c r="AJ59" i="4"/>
  <c r="AC60" i="4"/>
  <c r="AD60" i="4"/>
  <c r="AE60" i="4"/>
  <c r="AH60" i="4"/>
  <c r="AI60" i="4"/>
  <c r="AJ60" i="4"/>
  <c r="AC61" i="4"/>
  <c r="AD61" i="4"/>
  <c r="AE61" i="4"/>
  <c r="AH61" i="4"/>
  <c r="AI61" i="4"/>
  <c r="AJ61" i="4"/>
  <c r="AC62" i="4"/>
  <c r="AD62" i="4"/>
  <c r="AE62" i="4"/>
  <c r="AH62" i="4"/>
  <c r="AI62" i="4"/>
  <c r="AJ62" i="4"/>
  <c r="AC63" i="4"/>
  <c r="AH63" i="4"/>
  <c r="AI63" i="4"/>
  <c r="AJ63" i="4"/>
  <c r="AC64" i="4"/>
  <c r="AD64" i="4"/>
  <c r="AE64" i="4"/>
  <c r="AH64" i="4"/>
  <c r="AI64" i="4"/>
  <c r="AJ64" i="4"/>
  <c r="AC65" i="4"/>
  <c r="AD65" i="4"/>
  <c r="AE65" i="4"/>
  <c r="AH65" i="4"/>
  <c r="AI65" i="4"/>
  <c r="AJ65" i="4"/>
  <c r="AC66" i="4"/>
  <c r="AD66" i="4"/>
  <c r="AE66" i="4"/>
  <c r="AH66" i="4"/>
  <c r="AI66" i="4"/>
  <c r="AJ66" i="4"/>
  <c r="AC67" i="4"/>
  <c r="AD67" i="4"/>
  <c r="AE67" i="4"/>
  <c r="AH67" i="4"/>
  <c r="AI67" i="4"/>
  <c r="AJ67" i="4"/>
  <c r="AC68" i="4"/>
  <c r="AD68" i="4"/>
  <c r="AE68" i="4"/>
  <c r="AH68" i="4"/>
  <c r="AI68" i="4"/>
  <c r="AJ68" i="4"/>
  <c r="AC69" i="4"/>
  <c r="AD69" i="4"/>
  <c r="AE69" i="4"/>
  <c r="AH69" i="4"/>
  <c r="AI69" i="4"/>
  <c r="AJ69" i="4"/>
  <c r="AC70" i="4"/>
  <c r="AD70" i="4"/>
  <c r="AE70" i="4"/>
  <c r="AH70" i="4"/>
  <c r="AI70" i="4"/>
  <c r="AJ70" i="4"/>
  <c r="AC71" i="4"/>
  <c r="AD71" i="4"/>
  <c r="AE71" i="4"/>
  <c r="AH71" i="4"/>
  <c r="AI71" i="4"/>
  <c r="AJ71" i="4"/>
  <c r="AC72" i="4"/>
  <c r="AD72" i="4"/>
  <c r="AE72" i="4"/>
  <c r="AH72" i="4"/>
  <c r="AI72" i="4"/>
  <c r="AJ72" i="4"/>
  <c r="AC73" i="4"/>
  <c r="AD73" i="4"/>
  <c r="AE73" i="4"/>
  <c r="AH73" i="4"/>
  <c r="AI73" i="4"/>
  <c r="AJ73" i="4"/>
  <c r="AC74" i="4"/>
  <c r="AD74" i="4"/>
  <c r="AE74" i="4"/>
  <c r="AH74" i="4"/>
  <c r="AI74" i="4"/>
  <c r="AJ74" i="4"/>
  <c r="AC75" i="4"/>
  <c r="AD75" i="4"/>
  <c r="AE75" i="4"/>
  <c r="AH75" i="4"/>
  <c r="AI75" i="4"/>
  <c r="AJ75" i="4"/>
  <c r="AC76" i="4"/>
  <c r="AD76" i="4"/>
  <c r="AE76" i="4"/>
  <c r="AH76" i="4"/>
  <c r="AI76" i="4"/>
  <c r="AJ76" i="4"/>
  <c r="AC77" i="4"/>
  <c r="AD77" i="4"/>
  <c r="AE77" i="4"/>
  <c r="AH77" i="4"/>
  <c r="AI77" i="4"/>
  <c r="AJ77" i="4"/>
  <c r="AC78" i="4"/>
  <c r="AD78" i="4"/>
  <c r="AE78" i="4"/>
  <c r="AH78" i="4"/>
  <c r="AI78" i="4"/>
  <c r="AJ78" i="4"/>
  <c r="AC79" i="4"/>
  <c r="AD79" i="4"/>
  <c r="AE79" i="4"/>
  <c r="AH79" i="4"/>
  <c r="AI79" i="4"/>
  <c r="AJ79" i="4"/>
  <c r="AJ4" i="4"/>
  <c r="AI4" i="4"/>
  <c r="AH4" i="4"/>
  <c r="AE4" i="4"/>
  <c r="AG12" i="4" l="1"/>
  <c r="AG15" i="4"/>
  <c r="AK22" i="4"/>
  <c r="AF41" i="4"/>
  <c r="AF62" i="4"/>
  <c r="AF63" i="4"/>
  <c r="AK4" i="4" l="1"/>
  <c r="AG4" i="4"/>
  <c r="AB74" i="4"/>
  <c r="AF74" i="4"/>
  <c r="AB70" i="4"/>
  <c r="AF70" i="4"/>
  <c r="AB68" i="4"/>
  <c r="AF68" i="4"/>
  <c r="AB64" i="4"/>
  <c r="AF64" i="4"/>
  <c r="AB58" i="4"/>
  <c r="AF58" i="4"/>
  <c r="AB54" i="4"/>
  <c r="AF54" i="4"/>
  <c r="AB50" i="4"/>
  <c r="AF50" i="4"/>
  <c r="AB46" i="4"/>
  <c r="AF46" i="4"/>
  <c r="AB42" i="4"/>
  <c r="AF42" i="4"/>
  <c r="AB40" i="4"/>
  <c r="AF40" i="4"/>
  <c r="AB36" i="4"/>
  <c r="AF36" i="4"/>
  <c r="AB32" i="4"/>
  <c r="AF32" i="4"/>
  <c r="AB28" i="4"/>
  <c r="AF28" i="4"/>
  <c r="AB26" i="4"/>
  <c r="AF26" i="4"/>
  <c r="AB22" i="4"/>
  <c r="AF22" i="4"/>
  <c r="AB18" i="4"/>
  <c r="AF18" i="4"/>
  <c r="AB14" i="4"/>
  <c r="AF14" i="4"/>
  <c r="AB12" i="4"/>
  <c r="AF12" i="4"/>
  <c r="AB8" i="4"/>
  <c r="AF8" i="4"/>
  <c r="AG79" i="4"/>
  <c r="AK79" i="4"/>
  <c r="AK77" i="4"/>
  <c r="AG77" i="4"/>
  <c r="AG73" i="4"/>
  <c r="AK73" i="4"/>
  <c r="AG69" i="4"/>
  <c r="AK69" i="4"/>
  <c r="AG65" i="4"/>
  <c r="AG61" i="4"/>
  <c r="AK61" i="4"/>
  <c r="AG59" i="4"/>
  <c r="AG55" i="4"/>
  <c r="AK55" i="4"/>
  <c r="AG51" i="4"/>
  <c r="AK51" i="4"/>
  <c r="AG47" i="4"/>
  <c r="AK47" i="4"/>
  <c r="AG43" i="4"/>
  <c r="AK43" i="4"/>
  <c r="AG39" i="4"/>
  <c r="AK39" i="4"/>
  <c r="AG35" i="4"/>
  <c r="AK35" i="4"/>
  <c r="AG31" i="4"/>
  <c r="AK31" i="4"/>
  <c r="AG27" i="4"/>
  <c r="AK27" i="4"/>
  <c r="AG23" i="4"/>
  <c r="AK23" i="4"/>
  <c r="AG21" i="4"/>
  <c r="AK21" i="4"/>
  <c r="AG17" i="4"/>
  <c r="AK17" i="4"/>
  <c r="AK15" i="4"/>
  <c r="AG11" i="4"/>
  <c r="AK11" i="4"/>
  <c r="AG9" i="4"/>
  <c r="AK9" i="4"/>
  <c r="AG7" i="4"/>
  <c r="AK7" i="4"/>
  <c r="AG5" i="4"/>
  <c r="AK5" i="4"/>
  <c r="AB77" i="4"/>
  <c r="AF77" i="4"/>
  <c r="AB75" i="4"/>
  <c r="AF75" i="4"/>
  <c r="AB73" i="4"/>
  <c r="AF73" i="4"/>
  <c r="AB71" i="4"/>
  <c r="AF71" i="4"/>
  <c r="AB69" i="4"/>
  <c r="AF69" i="4"/>
  <c r="AB67" i="4"/>
  <c r="AF67" i="4"/>
  <c r="AB65" i="4"/>
  <c r="AF65" i="4"/>
  <c r="AB63" i="4"/>
  <c r="AB61" i="4"/>
  <c r="AF61" i="4"/>
  <c r="AB59" i="4"/>
  <c r="AF59" i="4"/>
  <c r="AB57" i="4"/>
  <c r="AF57" i="4"/>
  <c r="AB53" i="4"/>
  <c r="AF53" i="4"/>
  <c r="AB51" i="4"/>
  <c r="AF51" i="4"/>
  <c r="AB49" i="4"/>
  <c r="AF49" i="4"/>
  <c r="AB47" i="4"/>
  <c r="AF47" i="4"/>
  <c r="AB45" i="4"/>
  <c r="AF45" i="4"/>
  <c r="AB43" i="4"/>
  <c r="AF43" i="4"/>
  <c r="AB41" i="4"/>
  <c r="AB39" i="4"/>
  <c r="AF39" i="4"/>
  <c r="AB37" i="4"/>
  <c r="AF37" i="4"/>
  <c r="AB35" i="4"/>
  <c r="AF35" i="4"/>
  <c r="AB33" i="4"/>
  <c r="AF33" i="4"/>
  <c r="AB31" i="4"/>
  <c r="AF31" i="4"/>
  <c r="AB29" i="4"/>
  <c r="AF29" i="4"/>
  <c r="AB27" i="4"/>
  <c r="AF27" i="4"/>
  <c r="AB25" i="4"/>
  <c r="AF25" i="4"/>
  <c r="AB23" i="4"/>
  <c r="AF23" i="4"/>
  <c r="AB21" i="4"/>
  <c r="AF21" i="4"/>
  <c r="AB19" i="4"/>
  <c r="AF19" i="4"/>
  <c r="AB17" i="4"/>
  <c r="AF17" i="4"/>
  <c r="AB15" i="4"/>
  <c r="AF15" i="4"/>
  <c r="AB13" i="4"/>
  <c r="AF13" i="4"/>
  <c r="AB11" i="4"/>
  <c r="AF11" i="4"/>
  <c r="AB9" i="4"/>
  <c r="AF9" i="4"/>
  <c r="AB7" i="4"/>
  <c r="AF7" i="4"/>
  <c r="AB5" i="4"/>
  <c r="AF5" i="4"/>
  <c r="AG78" i="4"/>
  <c r="AK78" i="4"/>
  <c r="AG76" i="4"/>
  <c r="AK76" i="4"/>
  <c r="AG74" i="4"/>
  <c r="AK74" i="4"/>
  <c r="AG72" i="4"/>
  <c r="AK72" i="4"/>
  <c r="AG70" i="4"/>
  <c r="AK70" i="4"/>
  <c r="AG68" i="4"/>
  <c r="AK68" i="4"/>
  <c r="AG66" i="4"/>
  <c r="AK66" i="4"/>
  <c r="AG64" i="4"/>
  <c r="AK64" i="4"/>
  <c r="AG62" i="4"/>
  <c r="AK62" i="4"/>
  <c r="AG60" i="4"/>
  <c r="AK60" i="4"/>
  <c r="AG58" i="4"/>
  <c r="AK58" i="4"/>
  <c r="AG56" i="4"/>
  <c r="AK56" i="4"/>
  <c r="AG54" i="4"/>
  <c r="AK54" i="4"/>
  <c r="AG52" i="4"/>
  <c r="AK52" i="4"/>
  <c r="AG50" i="4"/>
  <c r="AK50" i="4"/>
  <c r="AG48" i="4"/>
  <c r="AK48" i="4"/>
  <c r="AG46" i="4"/>
  <c r="AK46" i="4"/>
  <c r="AG44" i="4"/>
  <c r="AK44" i="4"/>
  <c r="AG42" i="4"/>
  <c r="AK42" i="4"/>
  <c r="AG40" i="4"/>
  <c r="AK40" i="4"/>
  <c r="AG38" i="4"/>
  <c r="AK38" i="4"/>
  <c r="AG36" i="4"/>
  <c r="AK36" i="4"/>
  <c r="AG34" i="4"/>
  <c r="AK34" i="4"/>
  <c r="AG32" i="4"/>
  <c r="AK32" i="4"/>
  <c r="AG30" i="4"/>
  <c r="AK30" i="4"/>
  <c r="AG28" i="4"/>
  <c r="AK28" i="4"/>
  <c r="AG26" i="4"/>
  <c r="AK26" i="4"/>
  <c r="AG24" i="4"/>
  <c r="AK24" i="4"/>
  <c r="AG22" i="4"/>
  <c r="AG20" i="4"/>
  <c r="AK20" i="4"/>
  <c r="AG18" i="4"/>
  <c r="AK18" i="4"/>
  <c r="AG16" i="4"/>
  <c r="AK16" i="4"/>
  <c r="AG14" i="4"/>
  <c r="AK14" i="4"/>
  <c r="AK12" i="4"/>
  <c r="AG10" i="4"/>
  <c r="AK10" i="4"/>
  <c r="AG8" i="4"/>
  <c r="AK8" i="4"/>
  <c r="AG6" i="4"/>
  <c r="AK6" i="4"/>
  <c r="AB78" i="4"/>
  <c r="AF78" i="4"/>
  <c r="AB76" i="4"/>
  <c r="AF76" i="4"/>
  <c r="AB72" i="4"/>
  <c r="AF72" i="4"/>
  <c r="AB66" i="4"/>
  <c r="AF66" i="4"/>
  <c r="AB62" i="4"/>
  <c r="AB60" i="4"/>
  <c r="AF60" i="4"/>
  <c r="AB56" i="4"/>
  <c r="AF56" i="4"/>
  <c r="AB52" i="4"/>
  <c r="AF52" i="4"/>
  <c r="AB48" i="4"/>
  <c r="AF48" i="4"/>
  <c r="AB44" i="4"/>
  <c r="AF44" i="4"/>
  <c r="AB38" i="4"/>
  <c r="AF38" i="4"/>
  <c r="AB34" i="4"/>
  <c r="AF34" i="4"/>
  <c r="AB30" i="4"/>
  <c r="AF30" i="4"/>
  <c r="AB24" i="4"/>
  <c r="AF24" i="4"/>
  <c r="AB20" i="4"/>
  <c r="AF20" i="4"/>
  <c r="AB16" i="4"/>
  <c r="AF16" i="4"/>
  <c r="AB10" i="4"/>
  <c r="AF10" i="4"/>
  <c r="AG75" i="4"/>
  <c r="AK75" i="4"/>
  <c r="AK71" i="4"/>
  <c r="AG71" i="4"/>
  <c r="AK67" i="4"/>
  <c r="AG67" i="4"/>
  <c r="AG63" i="4"/>
  <c r="AK63" i="4"/>
  <c r="AG57" i="4"/>
  <c r="AK57" i="4"/>
  <c r="AG53" i="4"/>
  <c r="AK53" i="4"/>
  <c r="AG49" i="4"/>
  <c r="AK49" i="4"/>
  <c r="AG45" i="4"/>
  <c r="AK45" i="4"/>
  <c r="AG41" i="4"/>
  <c r="AK41" i="4"/>
  <c r="AG37" i="4"/>
  <c r="AK37" i="4"/>
  <c r="AG33" i="4"/>
  <c r="AK33" i="4"/>
  <c r="AG29" i="4"/>
  <c r="AK29" i="4"/>
  <c r="AG25" i="4"/>
  <c r="AK25" i="4"/>
  <c r="AG19" i="4"/>
  <c r="AK19" i="4"/>
  <c r="AG13" i="4"/>
  <c r="AK13" i="4"/>
  <c r="AB55" i="4"/>
  <c r="AF55" i="4"/>
  <c r="AF79" i="4" l="1"/>
</calcChain>
</file>

<file path=xl/sharedStrings.xml><?xml version="1.0" encoding="utf-8"?>
<sst xmlns="http://schemas.openxmlformats.org/spreadsheetml/2006/main" count="137" uniqueCount="112">
  <si>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</si>
  <si>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</si>
  <si>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</si>
  <si>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</si>
  <si>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</si>
  <si>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</si>
  <si>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</si>
  <si>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</si>
  <si>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</si>
  <si>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</si>
  <si>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</si>
  <si>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</si>
  <si>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</si>
  <si>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</si>
  <si>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</si>
  <si>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</si>
  <si>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</si>
  <si>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</si>
  <si>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</si>
  <si>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</si>
  <si>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</si>
  <si>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</si>
  <si>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</si>
  <si>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</si>
  <si>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</si>
  <si>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</si>
  <si>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</si>
  <si>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</si>
  <si>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</si>
  <si>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</si>
  <si>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</si>
  <si>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</si>
  <si>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</si>
  <si>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</si>
  <si>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</si>
  <si>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</si>
  <si>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</si>
  <si>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</si>
  <si>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</si>
  <si>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</si>
  <si>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</si>
  <si>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</si>
  <si>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</si>
  <si>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</si>
  <si>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</si>
  <si>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</si>
  <si>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</si>
  <si>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</si>
  <si>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</si>
  <si>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</si>
  <si>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</si>
  <si>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</si>
  <si>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</si>
  <si>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</si>
  <si>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</si>
  <si>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</si>
  <si>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</si>
  <si>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</si>
  <si>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</si>
  <si>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</si>
  <si>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</si>
  <si>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</si>
  <si>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</si>
  <si>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</si>
  <si>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</si>
  <si>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</si>
  <si>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</si>
  <si>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</si>
  <si>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</si>
  <si>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</si>
  <si>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</si>
  <si>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</si>
  <si>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</si>
  <si>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</si>
  <si>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</si>
  <si>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</si>
  <si>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</si>
  <si>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</si>
  <si>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</si>
  <si>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</si>
  <si>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</si>
  <si>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</si>
  <si>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</si>
  <si>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</si>
  <si>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</si>
  <si>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</si>
  <si>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</si>
  <si>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</si>
  <si>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</si>
  <si>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</si>
  <si>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</si>
  <si>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</si>
  <si>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</si>
  <si>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</si>
  <si>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</si>
  <si>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</si>
  <si>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</si>
  <si>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</si>
  <si>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</si>
  <si>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</si>
  <si>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</si>
  <si>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</si>
  <si>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</si>
  <si>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</si>
  <si>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</si>
  <si>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</si>
  <si>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</si>
  <si>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</si>
  <si>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</si>
  <si>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</t>
  </si>
  <si>
    <t>**** Em 07/04 foram acrescentadas as doses entregues na semana.</t>
  </si>
  <si>
    <t>FONTE: Planilha CEAD/GIM/COVEP/DVS (Data de atualização: 08.04.2021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</si>
</sst>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1" fillId="6" borderId="1" xfId="0" applyFont="1" applyFill="1" applyBorder="1" applyAlignment="1">
      <alignment horizontal="center" wrapText="1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3" fontId="4" fillId="7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0" applyFont="1" applyFill="1"/>
    <xf numFmtId="0" fontId="3" fillId="0" borderId="0" xfId="0" applyFont="1" applyFill="1"/>
    <xf numFmtId="3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4" fillId="0" borderId="0" xfId="0" applyFont="1" applyFill="1" applyAlignment="1">
      <alignment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5" fillId="0" borderId="0" xfId="0" applyFont="1"/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" fontId="5" fillId="7" borderId="1" xfId="1" applyNumberFormat="1" applyFont="1" applyFill="1" applyBorder="1" applyAlignment="1">
      <alignment horizontal="center"/>
    </xf>
    <xf numFmtId="3" fontId="5" fillId="7" borderId="1" xfId="0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8" borderId="1" xfId="1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9"/>
  <sheetViews>
    <sheetView tabSelected="1" zoomScaleNormal="100" workbookViewId="0">
      <pane xSplit="1" topLeftCell="AE1" activePane="topRight" state="frozen"/>
      <selection pane="topRight" activeCell="AK78" sqref="AK4:AK78"/>
    </sheetView>
  </sheetViews>
  <sheetFormatPr defaultRowHeight="15" x14ac:dyDescent="0.25"/>
  <cols>
    <col min="1" max="1" width="30.285156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21" width="8.7109375" style="1" customWidth="1"/>
    <col min="22" max="22" width="12.140625" customWidth="1"/>
    <col min="23" max="23" width="11.7109375" customWidth="1"/>
    <col min="24" max="24" width="8.5703125" customWidth="1"/>
    <col min="25" max="25" width="7.85546875" customWidth="1"/>
    <col min="26" max="26" width="10" style="1" customWidth="1"/>
    <col min="27" max="27" width="8.5703125" style="1" customWidth="1"/>
    <col min="28" max="28" width="11.42578125" style="1" customWidth="1"/>
    <col min="29" max="29" width="8.7109375" style="1" customWidth="1"/>
    <col min="30" max="30" width="9.85546875" style="1" customWidth="1"/>
    <col min="31" max="31" width="13.28515625" style="1" customWidth="1"/>
    <col min="32" max="32" width="12" style="1" customWidth="1"/>
    <col min="33" max="33" width="10.85546875" customWidth="1"/>
    <col min="34" max="34" width="9" customWidth="1"/>
    <col min="35" max="35" width="9.28515625" customWidth="1"/>
    <col min="36" max="36" width="9.5703125" customWidth="1"/>
    <col min="37" max="37" width="12.28515625" customWidth="1"/>
    <col min="38" max="53" width="9.140625" style="26"/>
  </cols>
  <sheetData>
    <row r="1" spans="1:53" x14ac:dyDescent="0.25">
      <c r="A1" s="40" t="s">
        <v>2</v>
      </c>
      <c r="B1" s="45" t="s">
        <v>99</v>
      </c>
      <c r="C1" s="46"/>
      <c r="D1" s="46"/>
      <c r="E1" s="47"/>
      <c r="F1" s="41" t="s">
        <v>90</v>
      </c>
      <c r="G1" s="42"/>
      <c r="H1" s="51" t="s">
        <v>91</v>
      </c>
      <c r="I1" s="52"/>
      <c r="J1" s="57" t="s">
        <v>102</v>
      </c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6" t="s">
        <v>101</v>
      </c>
      <c r="AC1" s="56"/>
      <c r="AD1" s="56"/>
      <c r="AE1" s="56"/>
      <c r="AF1" s="56"/>
      <c r="AG1" s="56"/>
      <c r="AH1" s="56"/>
      <c r="AI1" s="56"/>
      <c r="AJ1" s="56"/>
      <c r="AK1" s="56"/>
    </row>
    <row r="2" spans="1:53" ht="42.95" customHeight="1" x14ac:dyDescent="0.25">
      <c r="A2" s="40"/>
      <c r="B2" s="48"/>
      <c r="C2" s="49"/>
      <c r="D2" s="49"/>
      <c r="E2" s="50"/>
      <c r="F2" s="43"/>
      <c r="G2" s="44"/>
      <c r="H2" s="43"/>
      <c r="I2" s="44"/>
      <c r="J2" s="58" t="s">
        <v>86</v>
      </c>
      <c r="K2" s="59"/>
      <c r="L2" s="35" t="s">
        <v>0</v>
      </c>
      <c r="M2" s="36"/>
      <c r="N2" s="60" t="s">
        <v>89</v>
      </c>
      <c r="O2" s="60"/>
      <c r="P2" s="35" t="s">
        <v>107</v>
      </c>
      <c r="Q2" s="36"/>
      <c r="R2" s="35" t="s">
        <v>109</v>
      </c>
      <c r="S2" s="36"/>
      <c r="T2" s="35" t="s">
        <v>108</v>
      </c>
      <c r="U2" s="36"/>
      <c r="V2" s="57" t="s">
        <v>83</v>
      </c>
      <c r="W2" s="57"/>
      <c r="X2" s="57" t="s">
        <v>84</v>
      </c>
      <c r="Y2" s="57"/>
      <c r="Z2" s="57" t="s">
        <v>85</v>
      </c>
      <c r="AA2" s="57"/>
      <c r="AB2" s="53" t="s">
        <v>94</v>
      </c>
      <c r="AC2" s="54"/>
      <c r="AD2" s="54"/>
      <c r="AE2" s="54"/>
      <c r="AF2" s="55"/>
      <c r="AG2" s="61" t="s">
        <v>95</v>
      </c>
      <c r="AH2" s="61"/>
      <c r="AI2" s="61"/>
      <c r="AJ2" s="61"/>
      <c r="AK2" s="61"/>
    </row>
    <row r="3" spans="1:53" s="11" customFormat="1" ht="45" x14ac:dyDescent="0.25">
      <c r="A3" s="40"/>
      <c r="B3" s="14" t="s">
        <v>100</v>
      </c>
      <c r="C3" s="14" t="s">
        <v>83</v>
      </c>
      <c r="D3" s="14" t="s">
        <v>84</v>
      </c>
      <c r="E3" s="14" t="s">
        <v>85</v>
      </c>
      <c r="F3" s="5" t="s">
        <v>80</v>
      </c>
      <c r="G3" s="6" t="s">
        <v>81</v>
      </c>
      <c r="H3" s="7" t="s">
        <v>82</v>
      </c>
      <c r="I3" s="7" t="s">
        <v>105</v>
      </c>
      <c r="J3" s="8" t="s">
        <v>87</v>
      </c>
      <c r="K3" s="8" t="s">
        <v>88</v>
      </c>
      <c r="L3" s="8" t="s">
        <v>87</v>
      </c>
      <c r="M3" s="8" t="s">
        <v>88</v>
      </c>
      <c r="N3" s="8" t="s">
        <v>87</v>
      </c>
      <c r="O3" s="8" t="s">
        <v>88</v>
      </c>
      <c r="P3" s="8" t="s">
        <v>87</v>
      </c>
      <c r="Q3" s="8" t="s">
        <v>88</v>
      </c>
      <c r="R3" s="8" t="s">
        <v>87</v>
      </c>
      <c r="S3" s="8" t="s">
        <v>88</v>
      </c>
      <c r="T3" s="8" t="s">
        <v>87</v>
      </c>
      <c r="U3" s="8" t="s">
        <v>88</v>
      </c>
      <c r="V3" s="8" t="s">
        <v>87</v>
      </c>
      <c r="W3" s="8" t="s">
        <v>88</v>
      </c>
      <c r="X3" s="8" t="s">
        <v>87</v>
      </c>
      <c r="Y3" s="8" t="s">
        <v>88</v>
      </c>
      <c r="Z3" s="8" t="s">
        <v>87</v>
      </c>
      <c r="AA3" s="8" t="s">
        <v>88</v>
      </c>
      <c r="AB3" s="9" t="s">
        <v>1</v>
      </c>
      <c r="AC3" s="9" t="s">
        <v>83</v>
      </c>
      <c r="AD3" s="9" t="s">
        <v>84</v>
      </c>
      <c r="AE3" s="9" t="s">
        <v>96</v>
      </c>
      <c r="AF3" s="9" t="s">
        <v>92</v>
      </c>
      <c r="AG3" s="10" t="s">
        <v>1</v>
      </c>
      <c r="AH3" s="10" t="s">
        <v>83</v>
      </c>
      <c r="AI3" s="10" t="s">
        <v>84</v>
      </c>
      <c r="AJ3" s="10" t="s">
        <v>85</v>
      </c>
      <c r="AK3" s="10" t="s">
        <v>93</v>
      </c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</row>
    <row r="4" spans="1:53" s="15" customFormat="1" x14ac:dyDescent="0.25">
      <c r="A4" s="15" t="s">
        <v>3</v>
      </c>
      <c r="B4" s="16">
        <v>2380</v>
      </c>
      <c r="C4" s="16">
        <v>140</v>
      </c>
      <c r="D4" s="16">
        <v>89</v>
      </c>
      <c r="E4" s="16">
        <v>51</v>
      </c>
      <c r="F4" s="17">
        <v>422</v>
      </c>
      <c r="G4" s="17">
        <v>162</v>
      </c>
      <c r="H4" s="18">
        <f>J4+L4+N4+V4+X4+Z4+P4+T4+R4</f>
        <v>230</v>
      </c>
      <c r="I4" s="17">
        <f t="shared" ref="I4:I35" si="0">K4+M4+O4+W4+Y4+AA4+Q4+U4</f>
        <v>92</v>
      </c>
      <c r="J4" s="19">
        <v>61</v>
      </c>
      <c r="K4" s="19">
        <v>49</v>
      </c>
      <c r="L4" s="19"/>
      <c r="M4" s="19"/>
      <c r="N4" s="19"/>
      <c r="O4" s="19"/>
      <c r="P4" s="19"/>
      <c r="Q4" s="19"/>
      <c r="R4" s="19">
        <v>0</v>
      </c>
      <c r="S4" s="19"/>
      <c r="T4" s="19"/>
      <c r="U4" s="19"/>
      <c r="V4" s="19">
        <v>34</v>
      </c>
      <c r="W4" s="20"/>
      <c r="X4" s="19">
        <v>94</v>
      </c>
      <c r="Y4" s="19">
        <v>17</v>
      </c>
      <c r="Z4" s="21">
        <v>41</v>
      </c>
      <c r="AA4" s="19">
        <v>26</v>
      </c>
      <c r="AB4" s="22">
        <f t="shared" ref="AB4:AB35" si="1">H4/B4</f>
        <v>9.6638655462184878E-2</v>
      </c>
      <c r="AC4" s="22">
        <f>X4:X26/C4</f>
        <v>0.67142857142857137</v>
      </c>
      <c r="AD4" s="22">
        <f t="shared" ref="AD4:AD35" si="2">X4/D4</f>
        <v>1.0561797752808988</v>
      </c>
      <c r="AE4" s="22">
        <f t="shared" ref="AE4:AE35" si="3">Z4/E4</f>
        <v>0.80392156862745101</v>
      </c>
      <c r="AF4" s="22">
        <f>H4/F4</f>
        <v>0.54502369668246442</v>
      </c>
      <c r="AG4" s="23">
        <f t="shared" ref="AG4:AG35" si="4">I4/B4</f>
        <v>3.8655462184873951E-2</v>
      </c>
      <c r="AH4" s="23">
        <f t="shared" ref="AH4:AH35" si="5">W4/C4</f>
        <v>0</v>
      </c>
      <c r="AI4" s="23">
        <f t="shared" ref="AI4:AI35" si="6">Y4/D4</f>
        <v>0.19101123595505617</v>
      </c>
      <c r="AJ4" s="23">
        <f t="shared" ref="AJ4:AJ35" si="7">AA4/E4</f>
        <v>0.50980392156862742</v>
      </c>
      <c r="AK4" s="23">
        <f t="shared" ref="AK4:AK35" si="8">I4/G4</f>
        <v>0.5679012345679012</v>
      </c>
      <c r="AL4" s="28"/>
      <c r="AM4" s="28"/>
      <c r="AN4" s="28"/>
      <c r="AO4" s="27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1:53" s="15" customFormat="1" x14ac:dyDescent="0.25">
      <c r="A5" s="15" t="s">
        <v>4</v>
      </c>
      <c r="B5" s="16">
        <v>21681</v>
      </c>
      <c r="C5" s="16">
        <v>1543</v>
      </c>
      <c r="D5" s="16">
        <v>932</v>
      </c>
      <c r="E5" s="16">
        <v>481</v>
      </c>
      <c r="F5" s="17">
        <v>2504</v>
      </c>
      <c r="G5" s="17">
        <v>1384</v>
      </c>
      <c r="H5" s="18">
        <f t="shared" ref="H5" si="9">J5+L5+N5+V5+X5+Z5+P5+T5+R5</f>
        <v>2023</v>
      </c>
      <c r="I5" s="17">
        <f t="shared" si="0"/>
        <v>478</v>
      </c>
      <c r="J5" s="19">
        <v>360</v>
      </c>
      <c r="K5" s="19">
        <v>293</v>
      </c>
      <c r="L5" s="19">
        <v>18</v>
      </c>
      <c r="M5" s="19">
        <v>17</v>
      </c>
      <c r="N5" s="19"/>
      <c r="O5" s="19"/>
      <c r="P5" s="19"/>
      <c r="Q5" s="19"/>
      <c r="R5" s="19">
        <v>0</v>
      </c>
      <c r="S5" s="19"/>
      <c r="T5" s="19"/>
      <c r="U5" s="19"/>
      <c r="V5" s="19">
        <v>370</v>
      </c>
      <c r="W5" s="20"/>
      <c r="X5" s="19">
        <v>805</v>
      </c>
      <c r="Y5" s="19">
        <v>69</v>
      </c>
      <c r="Z5" s="21">
        <v>470</v>
      </c>
      <c r="AA5" s="19">
        <v>99</v>
      </c>
      <c r="AB5" s="22">
        <f t="shared" si="1"/>
        <v>9.3307504266408381E-2</v>
      </c>
      <c r="AC5" s="22">
        <f t="shared" ref="AC5:AC36" si="10">V5/C5</f>
        <v>0.23979261179520414</v>
      </c>
      <c r="AD5" s="22">
        <f t="shared" si="2"/>
        <v>0.86373390557939911</v>
      </c>
      <c r="AE5" s="22">
        <f t="shared" si="3"/>
        <v>0.97713097713097719</v>
      </c>
      <c r="AF5" s="22">
        <f t="shared" ref="AF5:AF35" si="11">H5/F5</f>
        <v>0.80790734824281152</v>
      </c>
      <c r="AG5" s="23">
        <f t="shared" si="4"/>
        <v>2.2046953553802869E-2</v>
      </c>
      <c r="AH5" s="23">
        <f t="shared" si="5"/>
        <v>0</v>
      </c>
      <c r="AI5" s="23">
        <f t="shared" si="6"/>
        <v>7.4034334763948495E-2</v>
      </c>
      <c r="AJ5" s="23">
        <f t="shared" si="7"/>
        <v>0.20582120582120583</v>
      </c>
      <c r="AK5" s="23">
        <f t="shared" si="8"/>
        <v>0.34537572254335258</v>
      </c>
      <c r="AL5" s="28"/>
      <c r="AM5" s="28"/>
      <c r="AN5" s="28"/>
      <c r="AO5" s="34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</row>
    <row r="6" spans="1:53" x14ac:dyDescent="0.25">
      <c r="A6" s="15" t="s">
        <v>5</v>
      </c>
      <c r="B6" s="16">
        <v>664908</v>
      </c>
      <c r="C6" s="16">
        <v>47854</v>
      </c>
      <c r="D6" s="16">
        <v>24138</v>
      </c>
      <c r="E6" s="16">
        <v>10149</v>
      </c>
      <c r="F6" s="17">
        <v>80740</v>
      </c>
      <c r="G6" s="17">
        <v>43770</v>
      </c>
      <c r="H6" s="18">
        <f>J6+L6+N6+V6+X6+Z6+P6+T6+R6</f>
        <v>84640</v>
      </c>
      <c r="I6" s="17">
        <f t="shared" si="0"/>
        <v>18702</v>
      </c>
      <c r="J6" s="19">
        <v>22715</v>
      </c>
      <c r="K6" s="19">
        <v>14341</v>
      </c>
      <c r="L6" s="19">
        <v>249</v>
      </c>
      <c r="M6" s="19">
        <v>239</v>
      </c>
      <c r="N6" s="19"/>
      <c r="O6" s="19"/>
      <c r="P6" s="19">
        <v>202</v>
      </c>
      <c r="Q6" s="19"/>
      <c r="R6" s="19">
        <v>695</v>
      </c>
      <c r="S6" s="19"/>
      <c r="T6" s="19">
        <v>64</v>
      </c>
      <c r="U6" s="19"/>
      <c r="V6" s="19">
        <v>25164</v>
      </c>
      <c r="W6" s="20"/>
      <c r="X6" s="19">
        <v>23966</v>
      </c>
      <c r="Y6" s="19">
        <v>3527</v>
      </c>
      <c r="Z6" s="21">
        <v>11585</v>
      </c>
      <c r="AA6" s="19">
        <v>595</v>
      </c>
      <c r="AB6" s="22">
        <f>H6/B6</f>
        <v>0.12729580633711732</v>
      </c>
      <c r="AC6" s="22">
        <f t="shared" si="10"/>
        <v>0.52584945877042677</v>
      </c>
      <c r="AD6" s="22">
        <f t="shared" si="2"/>
        <v>0.99287430607341121</v>
      </c>
      <c r="AE6" s="22">
        <f t="shared" si="3"/>
        <v>1.1414917725884324</v>
      </c>
      <c r="AF6" s="22">
        <f>H6/F6</f>
        <v>1.04830319544216</v>
      </c>
      <c r="AG6" s="23">
        <f t="shared" si="4"/>
        <v>2.8127199552419282E-2</v>
      </c>
      <c r="AH6" s="23">
        <f t="shared" si="5"/>
        <v>0</v>
      </c>
      <c r="AI6" s="23">
        <f t="shared" si="6"/>
        <v>0.14611815394813157</v>
      </c>
      <c r="AJ6" s="23">
        <f t="shared" si="7"/>
        <v>5.8626465661641543E-2</v>
      </c>
      <c r="AK6" s="23">
        <f t="shared" si="8"/>
        <v>0.42727895819054146</v>
      </c>
      <c r="AN6" s="28"/>
      <c r="AO6" s="27"/>
    </row>
    <row r="7" spans="1:53" s="15" customFormat="1" x14ac:dyDescent="0.25">
      <c r="A7" s="15" t="s">
        <v>6</v>
      </c>
      <c r="B7" s="16">
        <v>9947</v>
      </c>
      <c r="C7" s="16">
        <v>644</v>
      </c>
      <c r="D7" s="16">
        <v>348</v>
      </c>
      <c r="E7" s="16">
        <v>149</v>
      </c>
      <c r="F7" s="17">
        <v>872</v>
      </c>
      <c r="G7" s="17">
        <v>602</v>
      </c>
      <c r="H7" s="18">
        <f t="shared" ref="H7:H70" si="12">J7+L7+N7+V7+X7+Z7+P7+T7+R7</f>
        <v>944</v>
      </c>
      <c r="I7" s="17">
        <f t="shared" si="0"/>
        <v>223</v>
      </c>
      <c r="J7" s="19">
        <v>155</v>
      </c>
      <c r="K7" s="19">
        <v>151</v>
      </c>
      <c r="L7" s="19"/>
      <c r="M7" s="19"/>
      <c r="N7" s="19"/>
      <c r="O7" s="19"/>
      <c r="P7" s="19"/>
      <c r="Q7" s="19"/>
      <c r="R7" s="19">
        <v>0</v>
      </c>
      <c r="S7" s="19"/>
      <c r="T7" s="19"/>
      <c r="U7" s="19"/>
      <c r="V7" s="19">
        <v>146</v>
      </c>
      <c r="W7" s="20"/>
      <c r="X7" s="19">
        <v>432</v>
      </c>
      <c r="Y7" s="19">
        <v>10</v>
      </c>
      <c r="Z7" s="21">
        <v>211</v>
      </c>
      <c r="AA7" s="19">
        <v>62</v>
      </c>
      <c r="AB7" s="22">
        <f t="shared" si="1"/>
        <v>9.4902985824871819E-2</v>
      </c>
      <c r="AC7" s="22">
        <f t="shared" si="10"/>
        <v>0.2267080745341615</v>
      </c>
      <c r="AD7" s="22">
        <f t="shared" si="2"/>
        <v>1.2413793103448276</v>
      </c>
      <c r="AE7" s="22">
        <f t="shared" si="3"/>
        <v>1.4161073825503356</v>
      </c>
      <c r="AF7" s="22">
        <f t="shared" si="11"/>
        <v>1.0825688073394495</v>
      </c>
      <c r="AG7" s="23">
        <f t="shared" si="4"/>
        <v>2.2418819744646629E-2</v>
      </c>
      <c r="AH7" s="23">
        <f t="shared" si="5"/>
        <v>0</v>
      </c>
      <c r="AI7" s="23">
        <f t="shared" si="6"/>
        <v>2.8735632183908046E-2</v>
      </c>
      <c r="AJ7" s="23">
        <f t="shared" si="7"/>
        <v>0.41610738255033558</v>
      </c>
      <c r="AK7" s="23">
        <f t="shared" si="8"/>
        <v>0.37043189368770763</v>
      </c>
      <c r="AL7" s="28"/>
      <c r="AM7" s="28"/>
      <c r="AN7" s="28"/>
      <c r="AO7" s="27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</row>
    <row r="8" spans="1:53" s="15" customFormat="1" x14ac:dyDescent="0.25">
      <c r="A8" s="15" t="s">
        <v>7</v>
      </c>
      <c r="B8" s="16">
        <v>18686</v>
      </c>
      <c r="C8" s="16">
        <v>1047</v>
      </c>
      <c r="D8" s="16">
        <v>548</v>
      </c>
      <c r="E8" s="16">
        <v>281</v>
      </c>
      <c r="F8" s="17">
        <v>1501</v>
      </c>
      <c r="G8" s="17">
        <v>961</v>
      </c>
      <c r="H8" s="18">
        <f t="shared" si="12"/>
        <v>1404</v>
      </c>
      <c r="I8" s="17">
        <f t="shared" si="0"/>
        <v>523</v>
      </c>
      <c r="J8" s="19">
        <v>244</v>
      </c>
      <c r="K8" s="19">
        <v>237</v>
      </c>
      <c r="L8" s="19"/>
      <c r="M8" s="19"/>
      <c r="N8" s="19"/>
      <c r="O8" s="19"/>
      <c r="P8" s="19"/>
      <c r="Q8" s="19"/>
      <c r="R8" s="19">
        <v>0</v>
      </c>
      <c r="S8" s="19"/>
      <c r="T8" s="19"/>
      <c r="U8" s="19"/>
      <c r="V8" s="19">
        <v>297</v>
      </c>
      <c r="W8" s="20"/>
      <c r="X8" s="19">
        <v>539</v>
      </c>
      <c r="Y8" s="19">
        <v>157</v>
      </c>
      <c r="Z8" s="21">
        <v>324</v>
      </c>
      <c r="AA8" s="19">
        <v>129</v>
      </c>
      <c r="AB8" s="22">
        <f t="shared" si="1"/>
        <v>7.5136465803275182E-2</v>
      </c>
      <c r="AC8" s="22">
        <f t="shared" si="10"/>
        <v>0.28366762177650429</v>
      </c>
      <c r="AD8" s="22">
        <f t="shared" si="2"/>
        <v>0.98357664233576647</v>
      </c>
      <c r="AE8" s="22">
        <f t="shared" si="3"/>
        <v>1.1530249110320285</v>
      </c>
      <c r="AF8" s="22">
        <f t="shared" si="11"/>
        <v>0.93537641572285146</v>
      </c>
      <c r="AG8" s="23">
        <f t="shared" si="4"/>
        <v>2.7988868671732847E-2</v>
      </c>
      <c r="AH8" s="23">
        <f t="shared" si="5"/>
        <v>0</v>
      </c>
      <c r="AI8" s="23">
        <f t="shared" si="6"/>
        <v>0.28649635036496351</v>
      </c>
      <c r="AJ8" s="23">
        <f t="shared" si="7"/>
        <v>0.45907473309608543</v>
      </c>
      <c r="AK8" s="23">
        <f t="shared" si="8"/>
        <v>0.54422476586888657</v>
      </c>
      <c r="AL8" s="28"/>
      <c r="AM8" s="28"/>
      <c r="AN8" s="28"/>
      <c r="AO8" s="27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</row>
    <row r="9" spans="1:53" x14ac:dyDescent="0.25">
      <c r="A9" s="15" t="s">
        <v>8</v>
      </c>
      <c r="B9" s="16">
        <v>30930</v>
      </c>
      <c r="C9" s="16">
        <v>1754</v>
      </c>
      <c r="D9" s="16">
        <v>816</v>
      </c>
      <c r="E9" s="16">
        <v>358</v>
      </c>
      <c r="F9" s="17">
        <v>2565</v>
      </c>
      <c r="G9" s="17">
        <v>1455</v>
      </c>
      <c r="H9" s="18">
        <f t="shared" si="12"/>
        <v>2209</v>
      </c>
      <c r="I9" s="17">
        <f t="shared" si="0"/>
        <v>459</v>
      </c>
      <c r="J9" s="19">
        <v>530</v>
      </c>
      <c r="K9" s="19">
        <v>252</v>
      </c>
      <c r="L9" s="19"/>
      <c r="M9" s="19"/>
      <c r="N9" s="19"/>
      <c r="O9" s="19"/>
      <c r="P9" s="19"/>
      <c r="Q9" s="19"/>
      <c r="R9" s="19">
        <v>0</v>
      </c>
      <c r="S9" s="19"/>
      <c r="T9" s="19"/>
      <c r="U9" s="19"/>
      <c r="V9" s="19">
        <v>414</v>
      </c>
      <c r="W9" s="20"/>
      <c r="X9" s="19">
        <v>853</v>
      </c>
      <c r="Y9" s="19">
        <v>88</v>
      </c>
      <c r="Z9" s="21">
        <v>412</v>
      </c>
      <c r="AA9" s="19">
        <v>119</v>
      </c>
      <c r="AB9" s="22">
        <f t="shared" si="1"/>
        <v>7.141933397995473E-2</v>
      </c>
      <c r="AC9" s="22">
        <f t="shared" si="10"/>
        <v>0.23603192702394526</v>
      </c>
      <c r="AD9" s="22">
        <f t="shared" si="2"/>
        <v>1.045343137254902</v>
      </c>
      <c r="AE9" s="22">
        <f t="shared" si="3"/>
        <v>1.1508379888268156</v>
      </c>
      <c r="AF9" s="22">
        <f t="shared" si="11"/>
        <v>0.86120857699805065</v>
      </c>
      <c r="AG9" s="23">
        <f t="shared" si="4"/>
        <v>1.483996120271581E-2</v>
      </c>
      <c r="AH9" s="23">
        <f t="shared" si="5"/>
        <v>0</v>
      </c>
      <c r="AI9" s="23">
        <f t="shared" si="6"/>
        <v>0.10784313725490197</v>
      </c>
      <c r="AJ9" s="23">
        <f t="shared" si="7"/>
        <v>0.33240223463687152</v>
      </c>
      <c r="AK9" s="23">
        <f t="shared" si="8"/>
        <v>0.31546391752577319</v>
      </c>
      <c r="AN9" s="28"/>
      <c r="AO9" s="27"/>
    </row>
    <row r="10" spans="1:53" x14ac:dyDescent="0.25">
      <c r="A10" s="15" t="s">
        <v>9</v>
      </c>
      <c r="B10" s="16">
        <v>26899</v>
      </c>
      <c r="C10" s="16">
        <v>1852</v>
      </c>
      <c r="D10" s="16">
        <v>1158</v>
      </c>
      <c r="E10" s="16">
        <v>476</v>
      </c>
      <c r="F10" s="17">
        <v>2986</v>
      </c>
      <c r="G10" s="17">
        <v>1836</v>
      </c>
      <c r="H10" s="18">
        <f t="shared" si="12"/>
        <v>2623</v>
      </c>
      <c r="I10" s="17">
        <f t="shared" si="0"/>
        <v>727</v>
      </c>
      <c r="J10" s="19">
        <v>578</v>
      </c>
      <c r="K10" s="19">
        <v>312</v>
      </c>
      <c r="L10" s="19">
        <v>9</v>
      </c>
      <c r="M10" s="19">
        <v>9</v>
      </c>
      <c r="N10" s="19"/>
      <c r="O10" s="19"/>
      <c r="P10" s="19"/>
      <c r="Q10" s="19"/>
      <c r="R10" s="19">
        <v>0</v>
      </c>
      <c r="S10" s="19"/>
      <c r="T10" s="19"/>
      <c r="U10" s="19"/>
      <c r="V10" s="19">
        <v>459</v>
      </c>
      <c r="W10" s="20"/>
      <c r="X10" s="19">
        <v>1158</v>
      </c>
      <c r="Y10" s="19">
        <v>208</v>
      </c>
      <c r="Z10" s="21">
        <v>419</v>
      </c>
      <c r="AA10" s="19">
        <v>198</v>
      </c>
      <c r="AB10" s="22">
        <f t="shared" si="1"/>
        <v>9.7512918695862302E-2</v>
      </c>
      <c r="AC10" s="22">
        <f t="shared" si="10"/>
        <v>0.24784017278617709</v>
      </c>
      <c r="AD10" s="22">
        <f t="shared" si="2"/>
        <v>1</v>
      </c>
      <c r="AE10" s="22">
        <f t="shared" si="3"/>
        <v>0.88025210084033612</v>
      </c>
      <c r="AF10" s="22">
        <f t="shared" si="11"/>
        <v>0.8784326858673811</v>
      </c>
      <c r="AG10" s="23">
        <f t="shared" si="4"/>
        <v>2.7027027027027029E-2</v>
      </c>
      <c r="AH10" s="23">
        <f t="shared" si="5"/>
        <v>0</v>
      </c>
      <c r="AI10" s="23">
        <f t="shared" si="6"/>
        <v>0.17962003454231434</v>
      </c>
      <c r="AJ10" s="23">
        <f t="shared" si="7"/>
        <v>0.41596638655462187</v>
      </c>
      <c r="AK10" s="23">
        <f t="shared" si="8"/>
        <v>0.3959694989106754</v>
      </c>
      <c r="AN10" s="28"/>
      <c r="AO10" s="27"/>
    </row>
    <row r="11" spans="1:53" s="13" customFormat="1" x14ac:dyDescent="0.25">
      <c r="A11" s="15" t="s">
        <v>10</v>
      </c>
      <c r="B11" s="16">
        <v>8353</v>
      </c>
      <c r="C11" s="16">
        <v>417</v>
      </c>
      <c r="D11" s="16">
        <v>199</v>
      </c>
      <c r="E11" s="16">
        <v>121</v>
      </c>
      <c r="F11" s="17">
        <v>1558</v>
      </c>
      <c r="G11" s="17">
        <v>308</v>
      </c>
      <c r="H11" s="18">
        <f t="shared" si="12"/>
        <v>415</v>
      </c>
      <c r="I11" s="17">
        <f t="shared" si="0"/>
        <v>103</v>
      </c>
      <c r="J11" s="19">
        <v>108</v>
      </c>
      <c r="K11" s="19">
        <v>69</v>
      </c>
      <c r="L11" s="19"/>
      <c r="M11" s="19"/>
      <c r="N11" s="19"/>
      <c r="O11" s="19"/>
      <c r="P11" s="19"/>
      <c r="Q11" s="19"/>
      <c r="R11" s="19">
        <v>0</v>
      </c>
      <c r="S11" s="19"/>
      <c r="T11" s="19"/>
      <c r="U11" s="19"/>
      <c r="V11" s="19">
        <v>1</v>
      </c>
      <c r="W11" s="20"/>
      <c r="X11" s="19">
        <v>164</v>
      </c>
      <c r="Y11" s="19">
        <v>0</v>
      </c>
      <c r="Z11" s="21">
        <v>142</v>
      </c>
      <c r="AA11" s="19">
        <v>34</v>
      </c>
      <c r="AB11" s="22">
        <f t="shared" si="1"/>
        <v>4.9682748713037232E-2</v>
      </c>
      <c r="AC11" s="22">
        <f t="shared" si="10"/>
        <v>2.3980815347721821E-3</v>
      </c>
      <c r="AD11" s="22">
        <f t="shared" si="2"/>
        <v>0.82412060301507539</v>
      </c>
      <c r="AE11" s="22">
        <f t="shared" si="3"/>
        <v>1.1735537190082646</v>
      </c>
      <c r="AF11" s="22">
        <f t="shared" si="11"/>
        <v>0.26636713735558409</v>
      </c>
      <c r="AG11" s="23">
        <f t="shared" si="4"/>
        <v>1.2330899078175505E-2</v>
      </c>
      <c r="AH11" s="23">
        <f t="shared" si="5"/>
        <v>0</v>
      </c>
      <c r="AI11" s="23">
        <f t="shared" si="6"/>
        <v>0</v>
      </c>
      <c r="AJ11" s="23">
        <f t="shared" si="7"/>
        <v>0.28099173553719009</v>
      </c>
      <c r="AK11" s="23">
        <f t="shared" si="8"/>
        <v>0.33441558441558439</v>
      </c>
      <c r="AL11" s="29"/>
      <c r="AM11" s="29"/>
      <c r="AN11" s="29"/>
      <c r="AO11" s="27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</row>
    <row r="12" spans="1:53" s="15" customFormat="1" x14ac:dyDescent="0.25">
      <c r="A12" s="15" t="s">
        <v>11</v>
      </c>
      <c r="B12" s="16">
        <v>18218</v>
      </c>
      <c r="C12" s="16">
        <v>1318</v>
      </c>
      <c r="D12" s="16">
        <v>774</v>
      </c>
      <c r="E12" s="16">
        <v>408</v>
      </c>
      <c r="F12" s="17">
        <v>1895</v>
      </c>
      <c r="G12" s="17">
        <v>1435</v>
      </c>
      <c r="H12" s="18">
        <f t="shared" si="12"/>
        <v>1892</v>
      </c>
      <c r="I12" s="17">
        <f t="shared" si="0"/>
        <v>731</v>
      </c>
      <c r="J12" s="19">
        <v>240</v>
      </c>
      <c r="K12" s="19">
        <v>231</v>
      </c>
      <c r="L12" s="19"/>
      <c r="M12" s="19"/>
      <c r="N12" s="19"/>
      <c r="O12" s="19"/>
      <c r="P12" s="19"/>
      <c r="Q12" s="19"/>
      <c r="R12" s="19">
        <v>0</v>
      </c>
      <c r="S12" s="19"/>
      <c r="T12" s="19"/>
      <c r="U12" s="19"/>
      <c r="V12" s="19">
        <v>453</v>
      </c>
      <c r="W12" s="20"/>
      <c r="X12" s="19">
        <v>778</v>
      </c>
      <c r="Y12" s="19">
        <v>118</v>
      </c>
      <c r="Z12" s="21">
        <v>421</v>
      </c>
      <c r="AA12" s="19">
        <v>382</v>
      </c>
      <c r="AB12" s="22">
        <f t="shared" si="1"/>
        <v>0.10385333186957954</v>
      </c>
      <c r="AC12" s="22">
        <f t="shared" si="10"/>
        <v>0.34370257966616086</v>
      </c>
      <c r="AD12" s="22">
        <f t="shared" si="2"/>
        <v>1.0051679586563307</v>
      </c>
      <c r="AE12" s="22">
        <f t="shared" si="3"/>
        <v>1.0318627450980393</v>
      </c>
      <c r="AF12" s="22">
        <f t="shared" si="11"/>
        <v>0.99841688654353566</v>
      </c>
      <c r="AG12" s="23">
        <f t="shared" si="4"/>
        <v>4.0125150949610278E-2</v>
      </c>
      <c r="AH12" s="23">
        <f t="shared" si="5"/>
        <v>0</v>
      </c>
      <c r="AI12" s="23">
        <f t="shared" si="6"/>
        <v>0.15245478036175711</v>
      </c>
      <c r="AJ12" s="23">
        <f t="shared" si="7"/>
        <v>0.93627450980392157</v>
      </c>
      <c r="AK12" s="23">
        <f t="shared" si="8"/>
        <v>0.50940766550522643</v>
      </c>
      <c r="AL12" s="28"/>
      <c r="AM12" s="28"/>
      <c r="AN12" s="28"/>
      <c r="AO12" s="27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</row>
    <row r="13" spans="1:53" s="15" customFormat="1" x14ac:dyDescent="0.25">
      <c r="A13" s="15" t="s">
        <v>12</v>
      </c>
      <c r="B13" s="16">
        <v>4006</v>
      </c>
      <c r="C13" s="16">
        <v>232</v>
      </c>
      <c r="D13" s="16">
        <v>156</v>
      </c>
      <c r="E13" s="16">
        <v>72</v>
      </c>
      <c r="F13" s="17">
        <v>388</v>
      </c>
      <c r="G13" s="17">
        <v>248</v>
      </c>
      <c r="H13" s="18">
        <f t="shared" si="12"/>
        <v>338</v>
      </c>
      <c r="I13" s="17">
        <f t="shared" si="0"/>
        <v>97</v>
      </c>
      <c r="J13" s="19">
        <v>74</v>
      </c>
      <c r="K13" s="19">
        <v>63</v>
      </c>
      <c r="L13" s="19"/>
      <c r="M13" s="19"/>
      <c r="N13" s="19"/>
      <c r="O13" s="19"/>
      <c r="P13" s="19"/>
      <c r="Q13" s="19"/>
      <c r="R13" s="19">
        <v>0</v>
      </c>
      <c r="S13" s="19"/>
      <c r="T13" s="19"/>
      <c r="U13" s="19"/>
      <c r="V13" s="19">
        <v>19</v>
      </c>
      <c r="W13" s="20"/>
      <c r="X13" s="19">
        <v>149</v>
      </c>
      <c r="Y13" s="19">
        <v>21</v>
      </c>
      <c r="Z13" s="21">
        <v>96</v>
      </c>
      <c r="AA13" s="19">
        <v>13</v>
      </c>
      <c r="AB13" s="22">
        <f t="shared" si="1"/>
        <v>8.4373439840239636E-2</v>
      </c>
      <c r="AC13" s="22">
        <f t="shared" si="10"/>
        <v>8.1896551724137928E-2</v>
      </c>
      <c r="AD13" s="22">
        <f t="shared" si="2"/>
        <v>0.95512820512820518</v>
      </c>
      <c r="AE13" s="22">
        <f t="shared" si="3"/>
        <v>1.3333333333333333</v>
      </c>
      <c r="AF13" s="22">
        <f t="shared" si="11"/>
        <v>0.87113402061855671</v>
      </c>
      <c r="AG13" s="23">
        <f t="shared" si="4"/>
        <v>2.4213679480778832E-2</v>
      </c>
      <c r="AH13" s="23">
        <f t="shared" si="5"/>
        <v>0</v>
      </c>
      <c r="AI13" s="23">
        <f t="shared" si="6"/>
        <v>0.13461538461538461</v>
      </c>
      <c r="AJ13" s="23">
        <f t="shared" si="7"/>
        <v>0.18055555555555555</v>
      </c>
      <c r="AK13" s="23">
        <f t="shared" si="8"/>
        <v>0.3911290322580645</v>
      </c>
      <c r="AL13" s="28"/>
      <c r="AM13" s="28"/>
      <c r="AN13" s="28"/>
      <c r="AO13" s="34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</row>
    <row r="14" spans="1:53" x14ac:dyDescent="0.25">
      <c r="A14" s="15" t="s">
        <v>13</v>
      </c>
      <c r="B14" s="16">
        <v>30402</v>
      </c>
      <c r="C14" s="16">
        <v>1214</v>
      </c>
      <c r="D14" s="16">
        <v>703</v>
      </c>
      <c r="E14" s="16">
        <v>278</v>
      </c>
      <c r="F14" s="17">
        <v>1955</v>
      </c>
      <c r="G14" s="17">
        <v>1265</v>
      </c>
      <c r="H14" s="18">
        <f t="shared" si="12"/>
        <v>1896</v>
      </c>
      <c r="I14" s="17">
        <f t="shared" si="0"/>
        <v>670</v>
      </c>
      <c r="J14" s="19">
        <v>357</v>
      </c>
      <c r="K14" s="19">
        <v>242</v>
      </c>
      <c r="L14" s="19"/>
      <c r="M14" s="19"/>
      <c r="N14" s="19"/>
      <c r="O14" s="19"/>
      <c r="P14" s="19">
        <v>263</v>
      </c>
      <c r="Q14" s="19"/>
      <c r="R14" s="19">
        <v>0</v>
      </c>
      <c r="S14" s="19"/>
      <c r="T14" s="19"/>
      <c r="U14" s="19"/>
      <c r="V14" s="19">
        <v>206</v>
      </c>
      <c r="W14" s="20"/>
      <c r="X14" s="19">
        <v>736</v>
      </c>
      <c r="Y14" s="19">
        <v>125</v>
      </c>
      <c r="Z14" s="21">
        <v>334</v>
      </c>
      <c r="AA14" s="19">
        <v>303</v>
      </c>
      <c r="AB14" s="22">
        <f t="shared" si="1"/>
        <v>6.2364318136964671E-2</v>
      </c>
      <c r="AC14" s="22">
        <f t="shared" si="10"/>
        <v>0.16968698517298189</v>
      </c>
      <c r="AD14" s="22">
        <f t="shared" si="2"/>
        <v>1.0469416785206258</v>
      </c>
      <c r="AE14" s="22">
        <f t="shared" si="3"/>
        <v>1.2014388489208634</v>
      </c>
      <c r="AF14" s="22">
        <f t="shared" si="11"/>
        <v>0.96982097186700766</v>
      </c>
      <c r="AG14" s="23">
        <f t="shared" si="4"/>
        <v>2.2038023814222749E-2</v>
      </c>
      <c r="AH14" s="23">
        <f t="shared" si="5"/>
        <v>0</v>
      </c>
      <c r="AI14" s="23">
        <f t="shared" si="6"/>
        <v>0.17780938833570412</v>
      </c>
      <c r="AJ14" s="23">
        <f t="shared" si="7"/>
        <v>1.0899280575539569</v>
      </c>
      <c r="AK14" s="23">
        <f t="shared" si="8"/>
        <v>0.52964426877470361</v>
      </c>
      <c r="AN14" s="28"/>
      <c r="AO14" s="27"/>
    </row>
    <row r="15" spans="1:53" s="15" customFormat="1" x14ac:dyDescent="0.25">
      <c r="A15" s="15" t="s">
        <v>14</v>
      </c>
      <c r="B15" s="16">
        <v>34514</v>
      </c>
      <c r="C15" s="16">
        <v>2006</v>
      </c>
      <c r="D15" s="16">
        <v>1121</v>
      </c>
      <c r="E15" s="16">
        <v>564</v>
      </c>
      <c r="F15" s="17">
        <v>3793</v>
      </c>
      <c r="G15" s="17">
        <v>1763</v>
      </c>
      <c r="H15" s="18">
        <f t="shared" si="12"/>
        <v>3233</v>
      </c>
      <c r="I15" s="17">
        <f t="shared" si="0"/>
        <v>573</v>
      </c>
      <c r="J15" s="19">
        <v>632</v>
      </c>
      <c r="K15" s="19">
        <v>308</v>
      </c>
      <c r="L15" s="19"/>
      <c r="M15" s="19"/>
      <c r="N15" s="19"/>
      <c r="O15" s="19"/>
      <c r="P15" s="19">
        <v>352</v>
      </c>
      <c r="Q15" s="19"/>
      <c r="R15" s="19">
        <v>0</v>
      </c>
      <c r="S15" s="19"/>
      <c r="T15" s="19"/>
      <c r="U15" s="19"/>
      <c r="V15" s="19">
        <v>560</v>
      </c>
      <c r="W15" s="20"/>
      <c r="X15" s="19">
        <v>1057</v>
      </c>
      <c r="Y15" s="19">
        <v>82</v>
      </c>
      <c r="Z15" s="21">
        <v>632</v>
      </c>
      <c r="AA15" s="19">
        <v>183</v>
      </c>
      <c r="AB15" s="22">
        <f t="shared" si="1"/>
        <v>9.3672133047459E-2</v>
      </c>
      <c r="AC15" s="22">
        <f t="shared" si="10"/>
        <v>0.27916251246261214</v>
      </c>
      <c r="AD15" s="22">
        <f t="shared" si="2"/>
        <v>0.94290811775200711</v>
      </c>
      <c r="AE15" s="22">
        <f t="shared" si="3"/>
        <v>1.1205673758865249</v>
      </c>
      <c r="AF15" s="22">
        <f t="shared" si="11"/>
        <v>0.85235960980754022</v>
      </c>
      <c r="AG15" s="23">
        <f t="shared" si="4"/>
        <v>1.6601958625485309E-2</v>
      </c>
      <c r="AH15" s="23">
        <f t="shared" si="5"/>
        <v>0</v>
      </c>
      <c r="AI15" s="23">
        <f t="shared" si="6"/>
        <v>7.3148974130240851E-2</v>
      </c>
      <c r="AJ15" s="23">
        <f t="shared" si="7"/>
        <v>0.32446808510638298</v>
      </c>
      <c r="AK15" s="23">
        <f t="shared" si="8"/>
        <v>0.32501418037436186</v>
      </c>
      <c r="AL15" s="28"/>
      <c r="AM15" s="28"/>
      <c r="AN15" s="28"/>
      <c r="AO15" s="27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</row>
    <row r="16" spans="1:53" s="15" customFormat="1" x14ac:dyDescent="0.25">
      <c r="A16" s="15" t="s">
        <v>15</v>
      </c>
      <c r="B16" s="16">
        <v>22239</v>
      </c>
      <c r="C16" s="16">
        <v>1559</v>
      </c>
      <c r="D16" s="16">
        <v>956</v>
      </c>
      <c r="E16" s="16">
        <v>450</v>
      </c>
      <c r="F16" s="17">
        <v>2212</v>
      </c>
      <c r="G16" s="17">
        <v>1632</v>
      </c>
      <c r="H16" s="18">
        <f t="shared" si="12"/>
        <v>1930</v>
      </c>
      <c r="I16" s="17">
        <f t="shared" si="0"/>
        <v>816</v>
      </c>
      <c r="J16" s="19">
        <v>241</v>
      </c>
      <c r="K16" s="19">
        <v>227</v>
      </c>
      <c r="L16" s="19"/>
      <c r="M16" s="19"/>
      <c r="N16" s="19"/>
      <c r="O16" s="19"/>
      <c r="P16" s="19"/>
      <c r="Q16" s="19"/>
      <c r="R16" s="19">
        <v>0</v>
      </c>
      <c r="S16" s="19"/>
      <c r="T16" s="19"/>
      <c r="U16" s="19"/>
      <c r="V16" s="19">
        <v>223</v>
      </c>
      <c r="W16" s="20"/>
      <c r="X16" s="19">
        <v>961</v>
      </c>
      <c r="Y16" s="19">
        <v>175</v>
      </c>
      <c r="Z16" s="21">
        <v>505</v>
      </c>
      <c r="AA16" s="19">
        <v>414</v>
      </c>
      <c r="AB16" s="22">
        <f t="shared" si="1"/>
        <v>8.6784477719321906E-2</v>
      </c>
      <c r="AC16" s="22">
        <f t="shared" si="10"/>
        <v>0.14304041051956382</v>
      </c>
      <c r="AD16" s="22">
        <f t="shared" si="2"/>
        <v>1.0052301255230125</v>
      </c>
      <c r="AE16" s="22">
        <f t="shared" si="3"/>
        <v>1.1222222222222222</v>
      </c>
      <c r="AF16" s="22">
        <f t="shared" si="11"/>
        <v>0.87251356238698008</v>
      </c>
      <c r="AG16" s="23">
        <f t="shared" si="4"/>
        <v>3.6692297315526777E-2</v>
      </c>
      <c r="AH16" s="23">
        <f t="shared" si="5"/>
        <v>0</v>
      </c>
      <c r="AI16" s="23">
        <f t="shared" si="6"/>
        <v>0.18305439330543932</v>
      </c>
      <c r="AJ16" s="23">
        <f t="shared" si="7"/>
        <v>0.92</v>
      </c>
      <c r="AK16" s="23">
        <f t="shared" si="8"/>
        <v>0.5</v>
      </c>
      <c r="AL16" s="28"/>
      <c r="AM16" s="28"/>
      <c r="AN16" s="28"/>
      <c r="AO16" s="34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</row>
    <row r="17" spans="1:53" x14ac:dyDescent="0.25">
      <c r="A17" s="15" t="s">
        <v>16</v>
      </c>
      <c r="B17" s="16">
        <v>16937</v>
      </c>
      <c r="C17" s="16">
        <v>770</v>
      </c>
      <c r="D17" s="16">
        <v>294</v>
      </c>
      <c r="E17" s="16">
        <v>117</v>
      </c>
      <c r="F17" s="17">
        <v>901</v>
      </c>
      <c r="G17" s="17">
        <v>621</v>
      </c>
      <c r="H17" s="18">
        <f t="shared" si="12"/>
        <v>883</v>
      </c>
      <c r="I17" s="17">
        <f t="shared" si="0"/>
        <v>295</v>
      </c>
      <c r="J17" s="19">
        <v>278</v>
      </c>
      <c r="K17" s="19">
        <v>237</v>
      </c>
      <c r="L17" s="19"/>
      <c r="M17" s="19"/>
      <c r="N17" s="19"/>
      <c r="O17" s="19"/>
      <c r="P17" s="19"/>
      <c r="Q17" s="19"/>
      <c r="R17" s="19">
        <v>0</v>
      </c>
      <c r="S17" s="19"/>
      <c r="T17" s="19"/>
      <c r="U17" s="19"/>
      <c r="V17" s="19">
        <v>142</v>
      </c>
      <c r="W17" s="20"/>
      <c r="X17" s="19">
        <v>324</v>
      </c>
      <c r="Y17" s="19">
        <v>0</v>
      </c>
      <c r="Z17" s="21">
        <v>139</v>
      </c>
      <c r="AA17" s="19">
        <v>58</v>
      </c>
      <c r="AB17" s="22">
        <f t="shared" si="1"/>
        <v>5.2134380350711461E-2</v>
      </c>
      <c r="AC17" s="22">
        <f t="shared" si="10"/>
        <v>0.18441558441558442</v>
      </c>
      <c r="AD17" s="22">
        <f t="shared" si="2"/>
        <v>1.1020408163265305</v>
      </c>
      <c r="AE17" s="22">
        <f t="shared" si="3"/>
        <v>1.188034188034188</v>
      </c>
      <c r="AF17" s="22">
        <f t="shared" si="11"/>
        <v>0.98002219755826858</v>
      </c>
      <c r="AG17" s="23">
        <f t="shared" si="4"/>
        <v>1.7417488339139163E-2</v>
      </c>
      <c r="AH17" s="23">
        <f t="shared" si="5"/>
        <v>0</v>
      </c>
      <c r="AI17" s="23">
        <f t="shared" si="6"/>
        <v>0</v>
      </c>
      <c r="AJ17" s="23">
        <f t="shared" si="7"/>
        <v>0.49572649572649574</v>
      </c>
      <c r="AK17" s="23">
        <f t="shared" si="8"/>
        <v>0.4750402576489533</v>
      </c>
      <c r="AN17" s="28"/>
      <c r="AO17" s="27"/>
    </row>
    <row r="18" spans="1:53" x14ac:dyDescent="0.25">
      <c r="A18" s="15" t="s">
        <v>17</v>
      </c>
      <c r="B18" s="16">
        <v>5913</v>
      </c>
      <c r="C18" s="16">
        <v>399</v>
      </c>
      <c r="D18" s="16">
        <v>291</v>
      </c>
      <c r="E18" s="16">
        <v>140</v>
      </c>
      <c r="F18" s="17">
        <v>708</v>
      </c>
      <c r="G18" s="17">
        <v>458</v>
      </c>
      <c r="H18" s="18">
        <f t="shared" si="12"/>
        <v>705</v>
      </c>
      <c r="I18" s="17">
        <f t="shared" si="0"/>
        <v>222</v>
      </c>
      <c r="J18" s="19">
        <v>130</v>
      </c>
      <c r="K18" s="19">
        <v>126</v>
      </c>
      <c r="L18" s="19"/>
      <c r="M18" s="19"/>
      <c r="N18" s="19"/>
      <c r="O18" s="19"/>
      <c r="P18" s="19"/>
      <c r="Q18" s="19"/>
      <c r="R18" s="19">
        <v>0</v>
      </c>
      <c r="S18" s="19"/>
      <c r="T18" s="19"/>
      <c r="U18" s="19"/>
      <c r="V18" s="19">
        <v>164</v>
      </c>
      <c r="W18" s="20"/>
      <c r="X18" s="19">
        <v>280</v>
      </c>
      <c r="Y18" s="19">
        <v>45</v>
      </c>
      <c r="Z18" s="21">
        <v>131</v>
      </c>
      <c r="AA18" s="19">
        <v>51</v>
      </c>
      <c r="AB18" s="22">
        <f t="shared" si="1"/>
        <v>0.11922881785895484</v>
      </c>
      <c r="AC18" s="22">
        <f t="shared" si="10"/>
        <v>0.41102756892230574</v>
      </c>
      <c r="AD18" s="22">
        <f t="shared" si="2"/>
        <v>0.96219931271477666</v>
      </c>
      <c r="AE18" s="22">
        <f t="shared" si="3"/>
        <v>0.93571428571428572</v>
      </c>
      <c r="AF18" s="22">
        <f t="shared" si="11"/>
        <v>0.99576271186440679</v>
      </c>
      <c r="AG18" s="23">
        <f t="shared" si="4"/>
        <v>3.7544393708777268E-2</v>
      </c>
      <c r="AH18" s="23">
        <f t="shared" si="5"/>
        <v>0</v>
      </c>
      <c r="AI18" s="23">
        <f t="shared" si="6"/>
        <v>0.15463917525773196</v>
      </c>
      <c r="AJ18" s="23">
        <f t="shared" si="7"/>
        <v>0.36428571428571427</v>
      </c>
      <c r="AK18" s="23">
        <f t="shared" si="8"/>
        <v>0.48471615720524019</v>
      </c>
      <c r="AN18" s="28"/>
      <c r="AO18" s="27"/>
    </row>
    <row r="19" spans="1:53" s="15" customFormat="1" x14ac:dyDescent="0.25">
      <c r="A19" s="15" t="s">
        <v>18</v>
      </c>
      <c r="B19" s="16">
        <v>18029</v>
      </c>
      <c r="C19" s="16">
        <v>876</v>
      </c>
      <c r="D19" s="16">
        <v>496</v>
      </c>
      <c r="E19" s="16">
        <v>202</v>
      </c>
      <c r="F19" s="17">
        <v>1447</v>
      </c>
      <c r="G19" s="17">
        <v>1037</v>
      </c>
      <c r="H19" s="18">
        <f t="shared" si="12"/>
        <v>1311</v>
      </c>
      <c r="I19" s="17">
        <f t="shared" si="0"/>
        <v>474</v>
      </c>
      <c r="J19" s="19">
        <v>296</v>
      </c>
      <c r="K19" s="19">
        <v>295</v>
      </c>
      <c r="L19" s="19"/>
      <c r="M19" s="19"/>
      <c r="N19" s="19"/>
      <c r="O19" s="19"/>
      <c r="P19" s="19"/>
      <c r="Q19" s="19"/>
      <c r="R19" s="19">
        <v>0</v>
      </c>
      <c r="S19" s="19"/>
      <c r="T19" s="19"/>
      <c r="U19" s="19"/>
      <c r="V19" s="19">
        <v>285</v>
      </c>
      <c r="W19" s="20"/>
      <c r="X19" s="19">
        <v>440</v>
      </c>
      <c r="Y19" s="19">
        <v>57</v>
      </c>
      <c r="Z19" s="21">
        <v>290</v>
      </c>
      <c r="AA19" s="19">
        <v>122</v>
      </c>
      <c r="AB19" s="22">
        <f t="shared" si="1"/>
        <v>7.2716179488601693E-2</v>
      </c>
      <c r="AC19" s="22">
        <f t="shared" si="10"/>
        <v>0.32534246575342468</v>
      </c>
      <c r="AD19" s="22">
        <f t="shared" si="2"/>
        <v>0.88709677419354838</v>
      </c>
      <c r="AE19" s="22">
        <f t="shared" si="3"/>
        <v>1.4356435643564356</v>
      </c>
      <c r="AF19" s="22">
        <f t="shared" si="11"/>
        <v>0.90601243953006216</v>
      </c>
      <c r="AG19" s="23">
        <f t="shared" si="4"/>
        <v>2.6290975650341115E-2</v>
      </c>
      <c r="AH19" s="23">
        <f t="shared" si="5"/>
        <v>0</v>
      </c>
      <c r="AI19" s="23">
        <f t="shared" si="6"/>
        <v>0.11491935483870967</v>
      </c>
      <c r="AJ19" s="23">
        <f t="shared" si="7"/>
        <v>0.60396039603960394</v>
      </c>
      <c r="AK19" s="23">
        <f t="shared" si="8"/>
        <v>0.45708775313404049</v>
      </c>
      <c r="AL19" s="28"/>
      <c r="AM19" s="28"/>
      <c r="AN19" s="28"/>
      <c r="AO19" s="34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</row>
    <row r="20" spans="1:53" s="15" customFormat="1" x14ac:dyDescent="0.25">
      <c r="A20" s="15" t="s">
        <v>19</v>
      </c>
      <c r="B20" s="16">
        <v>3998</v>
      </c>
      <c r="C20" s="16">
        <v>262</v>
      </c>
      <c r="D20" s="16">
        <v>198</v>
      </c>
      <c r="E20" s="16">
        <v>94</v>
      </c>
      <c r="F20" s="17">
        <v>544</v>
      </c>
      <c r="G20" s="17">
        <v>314</v>
      </c>
      <c r="H20" s="18">
        <f t="shared" si="12"/>
        <v>539</v>
      </c>
      <c r="I20" s="17">
        <f t="shared" si="0"/>
        <v>169</v>
      </c>
      <c r="J20" s="19">
        <v>70</v>
      </c>
      <c r="K20" s="19">
        <v>68</v>
      </c>
      <c r="L20" s="19"/>
      <c r="M20" s="19"/>
      <c r="N20" s="19"/>
      <c r="O20" s="19"/>
      <c r="P20" s="19">
        <v>70</v>
      </c>
      <c r="Q20" s="19"/>
      <c r="R20" s="19">
        <v>0</v>
      </c>
      <c r="S20" s="19"/>
      <c r="T20" s="19"/>
      <c r="U20" s="19"/>
      <c r="V20" s="19">
        <v>106</v>
      </c>
      <c r="W20" s="20"/>
      <c r="X20" s="19">
        <v>198</v>
      </c>
      <c r="Y20" s="19">
        <v>66</v>
      </c>
      <c r="Z20" s="21">
        <v>95</v>
      </c>
      <c r="AA20" s="19">
        <v>35</v>
      </c>
      <c r="AB20" s="22">
        <f t="shared" si="1"/>
        <v>0.13481740870435219</v>
      </c>
      <c r="AC20" s="22">
        <f t="shared" si="10"/>
        <v>0.40458015267175573</v>
      </c>
      <c r="AD20" s="22">
        <f t="shared" si="2"/>
        <v>1</v>
      </c>
      <c r="AE20" s="22">
        <f t="shared" si="3"/>
        <v>1.0106382978723405</v>
      </c>
      <c r="AF20" s="22">
        <f t="shared" si="11"/>
        <v>0.9908088235294118</v>
      </c>
      <c r="AG20" s="23">
        <f t="shared" si="4"/>
        <v>4.2271135567783891E-2</v>
      </c>
      <c r="AH20" s="23">
        <f t="shared" si="5"/>
        <v>0</v>
      </c>
      <c r="AI20" s="23">
        <f t="shared" si="6"/>
        <v>0.33333333333333331</v>
      </c>
      <c r="AJ20" s="23">
        <f t="shared" si="7"/>
        <v>0.37234042553191488</v>
      </c>
      <c r="AK20" s="23">
        <f t="shared" si="8"/>
        <v>0.53821656050955413</v>
      </c>
      <c r="AL20" s="28"/>
      <c r="AM20" s="28"/>
      <c r="AN20" s="28"/>
      <c r="AO20" s="27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</row>
    <row r="21" spans="1:53" s="15" customFormat="1" x14ac:dyDescent="0.25">
      <c r="A21" s="15" t="s">
        <v>20</v>
      </c>
      <c r="B21" s="16">
        <v>5215</v>
      </c>
      <c r="C21" s="16">
        <v>317</v>
      </c>
      <c r="D21" s="16">
        <v>155</v>
      </c>
      <c r="E21" s="16">
        <v>69</v>
      </c>
      <c r="F21" s="17">
        <v>434</v>
      </c>
      <c r="G21" s="17">
        <v>304</v>
      </c>
      <c r="H21" s="18">
        <f t="shared" si="12"/>
        <v>448</v>
      </c>
      <c r="I21" s="17">
        <f t="shared" si="0"/>
        <v>194</v>
      </c>
      <c r="J21" s="19">
        <v>118</v>
      </c>
      <c r="K21" s="19">
        <v>110</v>
      </c>
      <c r="L21" s="19"/>
      <c r="M21" s="19"/>
      <c r="N21" s="19"/>
      <c r="O21" s="19"/>
      <c r="P21" s="19"/>
      <c r="Q21" s="19"/>
      <c r="R21" s="19">
        <v>0</v>
      </c>
      <c r="S21" s="19"/>
      <c r="T21" s="19"/>
      <c r="U21" s="19"/>
      <c r="V21" s="19">
        <v>108</v>
      </c>
      <c r="W21" s="20"/>
      <c r="X21" s="19">
        <v>145</v>
      </c>
      <c r="Y21" s="19">
        <v>53</v>
      </c>
      <c r="Z21" s="21">
        <v>77</v>
      </c>
      <c r="AA21" s="19">
        <v>31</v>
      </c>
      <c r="AB21" s="22">
        <f t="shared" si="1"/>
        <v>8.5906040268456371E-2</v>
      </c>
      <c r="AC21" s="22">
        <f t="shared" si="10"/>
        <v>0.34069400630914826</v>
      </c>
      <c r="AD21" s="22">
        <f t="shared" si="2"/>
        <v>0.93548387096774188</v>
      </c>
      <c r="AE21" s="22">
        <f t="shared" si="3"/>
        <v>1.1159420289855073</v>
      </c>
      <c r="AF21" s="22">
        <f t="shared" si="11"/>
        <v>1.032258064516129</v>
      </c>
      <c r="AG21" s="23">
        <f t="shared" si="4"/>
        <v>3.7200383509108342E-2</v>
      </c>
      <c r="AH21" s="23">
        <f t="shared" si="5"/>
        <v>0</v>
      </c>
      <c r="AI21" s="23">
        <f t="shared" si="6"/>
        <v>0.34193548387096773</v>
      </c>
      <c r="AJ21" s="23">
        <f t="shared" si="7"/>
        <v>0.44927536231884058</v>
      </c>
      <c r="AK21" s="23">
        <f t="shared" si="8"/>
        <v>0.63815789473684215</v>
      </c>
      <c r="AL21" s="28"/>
      <c r="AM21" s="28"/>
      <c r="AN21" s="28"/>
      <c r="AO21" s="27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</row>
    <row r="22" spans="1:53" s="15" customFormat="1" x14ac:dyDescent="0.25">
      <c r="A22" s="15" t="s">
        <v>21</v>
      </c>
      <c r="B22" s="16">
        <v>69556</v>
      </c>
      <c r="C22" s="16">
        <v>4544</v>
      </c>
      <c r="D22" s="16">
        <v>2308</v>
      </c>
      <c r="E22" s="16">
        <v>1093</v>
      </c>
      <c r="F22" s="17">
        <v>6608</v>
      </c>
      <c r="G22" s="17">
        <v>3688</v>
      </c>
      <c r="H22" s="18">
        <f t="shared" si="12"/>
        <v>7127</v>
      </c>
      <c r="I22" s="17">
        <f t="shared" si="0"/>
        <v>1247</v>
      </c>
      <c r="J22" s="19">
        <v>1676</v>
      </c>
      <c r="K22" s="19">
        <v>682</v>
      </c>
      <c r="L22" s="19">
        <v>33</v>
      </c>
      <c r="M22" s="19">
        <v>33</v>
      </c>
      <c r="N22" s="19"/>
      <c r="O22" s="19"/>
      <c r="P22" s="19">
        <v>222</v>
      </c>
      <c r="Q22" s="19"/>
      <c r="R22" s="19">
        <v>0</v>
      </c>
      <c r="S22" s="19"/>
      <c r="T22" s="19"/>
      <c r="U22" s="19"/>
      <c r="V22" s="19">
        <v>1818</v>
      </c>
      <c r="W22" s="20"/>
      <c r="X22" s="19">
        <v>2223</v>
      </c>
      <c r="Y22" s="19">
        <v>109</v>
      </c>
      <c r="Z22" s="21">
        <v>1155</v>
      </c>
      <c r="AA22" s="19">
        <v>423</v>
      </c>
      <c r="AB22" s="22">
        <f t="shared" si="1"/>
        <v>0.10246420150669963</v>
      </c>
      <c r="AC22" s="22">
        <f t="shared" si="10"/>
        <v>0.40008802816901406</v>
      </c>
      <c r="AD22" s="22">
        <f t="shared" si="2"/>
        <v>0.96317157712305024</v>
      </c>
      <c r="AE22" s="22">
        <f t="shared" si="3"/>
        <v>1.0567246111619397</v>
      </c>
      <c r="AF22" s="22">
        <f t="shared" si="11"/>
        <v>1.0785411622276029</v>
      </c>
      <c r="AG22" s="23">
        <f t="shared" si="4"/>
        <v>1.7928000460060958E-2</v>
      </c>
      <c r="AH22" s="23">
        <f t="shared" si="5"/>
        <v>0</v>
      </c>
      <c r="AI22" s="23">
        <f t="shared" si="6"/>
        <v>4.7227036395147311E-2</v>
      </c>
      <c r="AJ22" s="23">
        <f t="shared" si="7"/>
        <v>0.38700823421774933</v>
      </c>
      <c r="AK22" s="23">
        <f t="shared" si="8"/>
        <v>0.33812364425162689</v>
      </c>
      <c r="AL22" s="28"/>
      <c r="AM22" s="28"/>
      <c r="AN22" s="28"/>
      <c r="AO22" s="27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</row>
    <row r="23" spans="1:53" s="15" customFormat="1" x14ac:dyDescent="0.25">
      <c r="A23" s="15" t="s">
        <v>22</v>
      </c>
      <c r="B23" s="16">
        <v>5601</v>
      </c>
      <c r="C23" s="16">
        <v>383</v>
      </c>
      <c r="D23" s="16">
        <v>217</v>
      </c>
      <c r="E23" s="16">
        <v>100</v>
      </c>
      <c r="F23" s="17">
        <v>513</v>
      </c>
      <c r="G23" s="17">
        <v>373</v>
      </c>
      <c r="H23" s="18">
        <f t="shared" si="12"/>
        <v>455</v>
      </c>
      <c r="I23" s="17">
        <f t="shared" si="0"/>
        <v>180</v>
      </c>
      <c r="J23" s="19">
        <v>70</v>
      </c>
      <c r="K23" s="19">
        <v>68</v>
      </c>
      <c r="L23" s="19"/>
      <c r="M23" s="19"/>
      <c r="N23" s="19"/>
      <c r="O23" s="19"/>
      <c r="P23" s="19"/>
      <c r="Q23" s="19"/>
      <c r="R23" s="19">
        <v>0</v>
      </c>
      <c r="S23" s="19"/>
      <c r="T23" s="19"/>
      <c r="U23" s="19"/>
      <c r="V23" s="19">
        <v>79</v>
      </c>
      <c r="W23" s="20"/>
      <c r="X23" s="19">
        <v>208</v>
      </c>
      <c r="Y23" s="19">
        <v>28</v>
      </c>
      <c r="Z23" s="21">
        <v>98</v>
      </c>
      <c r="AA23" s="19">
        <v>84</v>
      </c>
      <c r="AB23" s="22">
        <f t="shared" si="1"/>
        <v>8.1235493661846098E-2</v>
      </c>
      <c r="AC23" s="22">
        <f t="shared" si="10"/>
        <v>0.20626631853785901</v>
      </c>
      <c r="AD23" s="22">
        <f t="shared" si="2"/>
        <v>0.95852534562211977</v>
      </c>
      <c r="AE23" s="22">
        <f t="shared" si="3"/>
        <v>0.98</v>
      </c>
      <c r="AF23" s="22">
        <f t="shared" si="11"/>
        <v>0.88693957115009747</v>
      </c>
      <c r="AG23" s="23">
        <f t="shared" si="4"/>
        <v>3.2137118371719335E-2</v>
      </c>
      <c r="AH23" s="23">
        <f t="shared" si="5"/>
        <v>0</v>
      </c>
      <c r="AI23" s="23">
        <f t="shared" si="6"/>
        <v>0.12903225806451613</v>
      </c>
      <c r="AJ23" s="23">
        <f t="shared" si="7"/>
        <v>0.84</v>
      </c>
      <c r="AK23" s="23">
        <f t="shared" si="8"/>
        <v>0.48257372654155495</v>
      </c>
      <c r="AL23" s="28"/>
      <c r="AM23" s="28"/>
      <c r="AN23" s="28"/>
      <c r="AO23" s="34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</row>
    <row r="24" spans="1:53" s="15" customFormat="1" x14ac:dyDescent="0.25">
      <c r="A24" s="15" t="s">
        <v>23</v>
      </c>
      <c r="B24" s="16">
        <v>15556</v>
      </c>
      <c r="C24" s="16">
        <v>994</v>
      </c>
      <c r="D24" s="16">
        <v>608</v>
      </c>
      <c r="E24" s="16">
        <v>294</v>
      </c>
      <c r="F24" s="17">
        <v>1635</v>
      </c>
      <c r="G24" s="17">
        <v>1095</v>
      </c>
      <c r="H24" s="18">
        <f t="shared" si="12"/>
        <v>1616</v>
      </c>
      <c r="I24" s="17">
        <f t="shared" si="0"/>
        <v>620</v>
      </c>
      <c r="J24" s="19">
        <v>207</v>
      </c>
      <c r="K24" s="19">
        <v>170</v>
      </c>
      <c r="L24" s="19"/>
      <c r="M24" s="19"/>
      <c r="N24" s="19"/>
      <c r="O24" s="19"/>
      <c r="P24" s="19">
        <v>160</v>
      </c>
      <c r="Q24" s="19"/>
      <c r="R24" s="19">
        <v>0</v>
      </c>
      <c r="S24" s="19"/>
      <c r="T24" s="19"/>
      <c r="U24" s="19"/>
      <c r="V24" s="19">
        <v>374</v>
      </c>
      <c r="W24" s="20"/>
      <c r="X24" s="19">
        <v>572</v>
      </c>
      <c r="Y24" s="19">
        <v>176</v>
      </c>
      <c r="Z24" s="21">
        <v>303</v>
      </c>
      <c r="AA24" s="19">
        <v>274</v>
      </c>
      <c r="AB24" s="22">
        <f t="shared" si="1"/>
        <v>0.10388274620725123</v>
      </c>
      <c r="AC24" s="22">
        <f t="shared" si="10"/>
        <v>0.3762575452716298</v>
      </c>
      <c r="AD24" s="22">
        <f t="shared" si="2"/>
        <v>0.94078947368421051</v>
      </c>
      <c r="AE24" s="22">
        <f t="shared" si="3"/>
        <v>1.0306122448979591</v>
      </c>
      <c r="AF24" s="22">
        <f t="shared" si="11"/>
        <v>0.98837920489296638</v>
      </c>
      <c r="AG24" s="23">
        <f t="shared" si="4"/>
        <v>3.9856004114168168E-2</v>
      </c>
      <c r="AH24" s="23">
        <f t="shared" si="5"/>
        <v>0</v>
      </c>
      <c r="AI24" s="23">
        <f t="shared" si="6"/>
        <v>0.28947368421052633</v>
      </c>
      <c r="AJ24" s="23">
        <f t="shared" si="7"/>
        <v>0.93197278911564629</v>
      </c>
      <c r="AK24" s="23">
        <f t="shared" si="8"/>
        <v>0.56621004566210043</v>
      </c>
      <c r="AL24" s="28"/>
      <c r="AM24" s="28"/>
      <c r="AN24" s="28"/>
      <c r="AO24" s="34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</row>
    <row r="25" spans="1:53" s="15" customFormat="1" x14ac:dyDescent="0.25">
      <c r="A25" s="15" t="s">
        <v>24</v>
      </c>
      <c r="B25" s="16">
        <v>11601</v>
      </c>
      <c r="C25" s="16">
        <v>701</v>
      </c>
      <c r="D25" s="16">
        <v>448</v>
      </c>
      <c r="E25" s="16">
        <v>203</v>
      </c>
      <c r="F25" s="17">
        <v>1033</v>
      </c>
      <c r="G25" s="17">
        <v>763</v>
      </c>
      <c r="H25" s="18">
        <f t="shared" si="12"/>
        <v>888</v>
      </c>
      <c r="I25" s="17">
        <f t="shared" si="0"/>
        <v>308</v>
      </c>
      <c r="J25" s="19">
        <v>137</v>
      </c>
      <c r="K25" s="19">
        <v>107</v>
      </c>
      <c r="L25" s="19"/>
      <c r="M25" s="19"/>
      <c r="N25" s="19"/>
      <c r="O25" s="19"/>
      <c r="P25" s="19"/>
      <c r="Q25" s="19"/>
      <c r="R25" s="19">
        <v>0</v>
      </c>
      <c r="S25" s="19"/>
      <c r="T25" s="19"/>
      <c r="U25" s="19"/>
      <c r="V25" s="19">
        <v>69</v>
      </c>
      <c r="W25" s="20"/>
      <c r="X25" s="19">
        <v>427</v>
      </c>
      <c r="Y25" s="19">
        <v>32</v>
      </c>
      <c r="Z25" s="21">
        <v>255</v>
      </c>
      <c r="AA25" s="19">
        <v>169</v>
      </c>
      <c r="AB25" s="22">
        <f t="shared" si="1"/>
        <v>7.654512542022239E-2</v>
      </c>
      <c r="AC25" s="22">
        <f t="shared" si="10"/>
        <v>9.843081312410841E-2</v>
      </c>
      <c r="AD25" s="22">
        <f t="shared" si="2"/>
        <v>0.953125</v>
      </c>
      <c r="AE25" s="22">
        <f t="shared" si="3"/>
        <v>1.2561576354679802</v>
      </c>
      <c r="AF25" s="22">
        <f t="shared" si="11"/>
        <v>0.85963213939980643</v>
      </c>
      <c r="AG25" s="23">
        <f t="shared" si="4"/>
        <v>2.6549435393500562E-2</v>
      </c>
      <c r="AH25" s="23">
        <f t="shared" si="5"/>
        <v>0</v>
      </c>
      <c r="AI25" s="23">
        <f t="shared" si="6"/>
        <v>7.1428571428571425E-2</v>
      </c>
      <c r="AJ25" s="23">
        <f t="shared" si="7"/>
        <v>0.83251231527093594</v>
      </c>
      <c r="AK25" s="23">
        <f t="shared" si="8"/>
        <v>0.40366972477064222</v>
      </c>
      <c r="AL25" s="28"/>
      <c r="AM25" s="28"/>
      <c r="AN25" s="28"/>
      <c r="AO25" s="34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</row>
    <row r="26" spans="1:53" s="15" customFormat="1" x14ac:dyDescent="0.25">
      <c r="A26" s="15" t="s">
        <v>25</v>
      </c>
      <c r="B26" s="16">
        <v>3384</v>
      </c>
      <c r="C26" s="16">
        <v>207</v>
      </c>
      <c r="D26" s="16">
        <v>109</v>
      </c>
      <c r="E26" s="16">
        <v>47</v>
      </c>
      <c r="F26" s="17">
        <v>323</v>
      </c>
      <c r="G26" s="17">
        <v>223</v>
      </c>
      <c r="H26" s="18">
        <f t="shared" si="12"/>
        <v>345</v>
      </c>
      <c r="I26" s="17">
        <f t="shared" si="0"/>
        <v>143</v>
      </c>
      <c r="J26" s="19">
        <v>98</v>
      </c>
      <c r="K26" s="19">
        <v>87</v>
      </c>
      <c r="L26" s="19"/>
      <c r="M26" s="19"/>
      <c r="N26" s="19"/>
      <c r="O26" s="19"/>
      <c r="P26" s="19"/>
      <c r="Q26" s="19"/>
      <c r="R26" s="19">
        <v>0</v>
      </c>
      <c r="S26" s="19"/>
      <c r="T26" s="19"/>
      <c r="U26" s="19"/>
      <c r="V26" s="19">
        <v>90</v>
      </c>
      <c r="W26" s="20"/>
      <c r="X26" s="19">
        <v>104</v>
      </c>
      <c r="Y26" s="19">
        <v>38</v>
      </c>
      <c r="Z26" s="21">
        <v>53</v>
      </c>
      <c r="AA26" s="19">
        <v>18</v>
      </c>
      <c r="AB26" s="22">
        <f t="shared" si="1"/>
        <v>0.10195035460992907</v>
      </c>
      <c r="AC26" s="22">
        <f t="shared" si="10"/>
        <v>0.43478260869565216</v>
      </c>
      <c r="AD26" s="22">
        <f t="shared" si="2"/>
        <v>0.95412844036697253</v>
      </c>
      <c r="AE26" s="22">
        <f t="shared" si="3"/>
        <v>1.1276595744680851</v>
      </c>
      <c r="AF26" s="22">
        <f t="shared" si="11"/>
        <v>1.068111455108359</v>
      </c>
      <c r="AG26" s="23">
        <f t="shared" si="4"/>
        <v>4.2257683215130022E-2</v>
      </c>
      <c r="AH26" s="23">
        <f t="shared" si="5"/>
        <v>0</v>
      </c>
      <c r="AI26" s="23">
        <f t="shared" si="6"/>
        <v>0.34862385321100919</v>
      </c>
      <c r="AJ26" s="23">
        <f t="shared" si="7"/>
        <v>0.38297872340425532</v>
      </c>
      <c r="AK26" s="23">
        <f t="shared" si="8"/>
        <v>0.64125560538116588</v>
      </c>
      <c r="AL26" s="28"/>
      <c r="AM26" s="28"/>
      <c r="AN26" s="28"/>
      <c r="AO26" s="27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</row>
    <row r="27" spans="1:53" s="15" customFormat="1" x14ac:dyDescent="0.25">
      <c r="A27" s="15" t="s">
        <v>26</v>
      </c>
      <c r="B27" s="16">
        <v>5824</v>
      </c>
      <c r="C27" s="16">
        <v>469</v>
      </c>
      <c r="D27" s="16">
        <v>281</v>
      </c>
      <c r="E27" s="16">
        <v>150</v>
      </c>
      <c r="F27" s="17">
        <v>693</v>
      </c>
      <c r="G27" s="17">
        <v>523</v>
      </c>
      <c r="H27" s="18">
        <f t="shared" si="12"/>
        <v>655</v>
      </c>
      <c r="I27" s="17">
        <f t="shared" si="0"/>
        <v>223</v>
      </c>
      <c r="J27" s="19">
        <v>88</v>
      </c>
      <c r="K27" s="19">
        <v>72</v>
      </c>
      <c r="L27" s="19"/>
      <c r="M27" s="19"/>
      <c r="N27" s="19"/>
      <c r="O27" s="19"/>
      <c r="P27" s="19"/>
      <c r="Q27" s="19"/>
      <c r="R27" s="19">
        <v>0</v>
      </c>
      <c r="S27" s="19"/>
      <c r="T27" s="19"/>
      <c r="U27" s="19"/>
      <c r="V27" s="19">
        <v>141</v>
      </c>
      <c r="W27" s="20"/>
      <c r="X27" s="19">
        <v>260</v>
      </c>
      <c r="Y27" s="19">
        <v>7</v>
      </c>
      <c r="Z27" s="21">
        <v>166</v>
      </c>
      <c r="AA27" s="19">
        <v>144</v>
      </c>
      <c r="AB27" s="22">
        <f t="shared" si="1"/>
        <v>0.11246565934065934</v>
      </c>
      <c r="AC27" s="22">
        <f t="shared" si="10"/>
        <v>0.3006396588486141</v>
      </c>
      <c r="AD27" s="22">
        <f t="shared" si="2"/>
        <v>0.92526690391459077</v>
      </c>
      <c r="AE27" s="22">
        <f t="shared" si="3"/>
        <v>1.1066666666666667</v>
      </c>
      <c r="AF27" s="22">
        <f t="shared" si="11"/>
        <v>0.94516594516594521</v>
      </c>
      <c r="AG27" s="23">
        <f t="shared" si="4"/>
        <v>3.8289835164835168E-2</v>
      </c>
      <c r="AH27" s="23">
        <f t="shared" si="5"/>
        <v>0</v>
      </c>
      <c r="AI27" s="23">
        <f t="shared" si="6"/>
        <v>2.491103202846975E-2</v>
      </c>
      <c r="AJ27" s="23">
        <f t="shared" si="7"/>
        <v>0.96</v>
      </c>
      <c r="AK27" s="23">
        <f t="shared" si="8"/>
        <v>0.42638623326959846</v>
      </c>
      <c r="AL27" s="28"/>
      <c r="AM27" s="28"/>
      <c r="AN27" s="28"/>
      <c r="AO27" s="27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</row>
    <row r="28" spans="1:53" s="15" customFormat="1" x14ac:dyDescent="0.25">
      <c r="A28" s="15" t="s">
        <v>27</v>
      </c>
      <c r="B28" s="16">
        <v>8521</v>
      </c>
      <c r="C28" s="16">
        <v>452</v>
      </c>
      <c r="D28" s="16">
        <v>275</v>
      </c>
      <c r="E28" s="16">
        <v>170</v>
      </c>
      <c r="F28" s="17">
        <v>1062</v>
      </c>
      <c r="G28" s="17">
        <v>432</v>
      </c>
      <c r="H28" s="18">
        <f t="shared" si="12"/>
        <v>656</v>
      </c>
      <c r="I28" s="17">
        <f t="shared" si="0"/>
        <v>189</v>
      </c>
      <c r="J28" s="19">
        <v>107</v>
      </c>
      <c r="K28" s="19">
        <v>87</v>
      </c>
      <c r="L28" s="19"/>
      <c r="M28" s="19"/>
      <c r="N28" s="19"/>
      <c r="O28" s="19"/>
      <c r="P28" s="19"/>
      <c r="Q28" s="19"/>
      <c r="R28" s="19">
        <v>0</v>
      </c>
      <c r="S28" s="19"/>
      <c r="T28" s="19"/>
      <c r="U28" s="19"/>
      <c r="V28" s="19">
        <v>109</v>
      </c>
      <c r="W28" s="20"/>
      <c r="X28" s="19">
        <v>254</v>
      </c>
      <c r="Y28" s="19">
        <v>38</v>
      </c>
      <c r="Z28" s="21">
        <v>186</v>
      </c>
      <c r="AA28" s="19">
        <v>64</v>
      </c>
      <c r="AB28" s="22">
        <f t="shared" si="1"/>
        <v>7.6986269217228023E-2</v>
      </c>
      <c r="AC28" s="22">
        <f t="shared" si="10"/>
        <v>0.24115044247787609</v>
      </c>
      <c r="AD28" s="22">
        <f t="shared" si="2"/>
        <v>0.92363636363636359</v>
      </c>
      <c r="AE28" s="22">
        <f t="shared" si="3"/>
        <v>1.0941176470588236</v>
      </c>
      <c r="AF28" s="22">
        <f t="shared" si="11"/>
        <v>0.61770244821092279</v>
      </c>
      <c r="AG28" s="23">
        <f t="shared" si="4"/>
        <v>2.2180495247036733E-2</v>
      </c>
      <c r="AH28" s="23">
        <f t="shared" si="5"/>
        <v>0</v>
      </c>
      <c r="AI28" s="23">
        <f t="shared" si="6"/>
        <v>0.13818181818181818</v>
      </c>
      <c r="AJ28" s="23">
        <f t="shared" si="7"/>
        <v>0.37647058823529411</v>
      </c>
      <c r="AK28" s="23">
        <f t="shared" si="8"/>
        <v>0.4375</v>
      </c>
      <c r="AL28" s="28"/>
      <c r="AM28" s="28"/>
      <c r="AN28" s="28"/>
      <c r="AO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</row>
    <row r="29" spans="1:53" s="15" customFormat="1" x14ac:dyDescent="0.25">
      <c r="A29" s="15" t="s">
        <v>28</v>
      </c>
      <c r="B29" s="16">
        <v>18149</v>
      </c>
      <c r="C29" s="16">
        <v>850</v>
      </c>
      <c r="D29" s="16">
        <v>453</v>
      </c>
      <c r="E29" s="16">
        <v>221</v>
      </c>
      <c r="F29" s="17">
        <v>1312</v>
      </c>
      <c r="G29" s="17">
        <v>752</v>
      </c>
      <c r="H29" s="18">
        <f t="shared" si="12"/>
        <v>1139</v>
      </c>
      <c r="I29" s="17">
        <f t="shared" si="0"/>
        <v>318</v>
      </c>
      <c r="J29" s="19">
        <v>210</v>
      </c>
      <c r="K29" s="19">
        <v>168</v>
      </c>
      <c r="L29" s="19"/>
      <c r="M29" s="19"/>
      <c r="N29" s="19"/>
      <c r="O29" s="19"/>
      <c r="P29" s="19"/>
      <c r="Q29" s="19"/>
      <c r="R29" s="19">
        <v>0</v>
      </c>
      <c r="S29" s="19"/>
      <c r="T29" s="19"/>
      <c r="U29" s="19"/>
      <c r="V29" s="19">
        <v>222</v>
      </c>
      <c r="W29" s="20"/>
      <c r="X29" s="19">
        <v>433</v>
      </c>
      <c r="Y29" s="19">
        <v>61</v>
      </c>
      <c r="Z29" s="21">
        <v>274</v>
      </c>
      <c r="AA29" s="19">
        <v>89</v>
      </c>
      <c r="AB29" s="22">
        <f t="shared" si="1"/>
        <v>6.2758278693040945E-2</v>
      </c>
      <c r="AC29" s="22">
        <f t="shared" si="10"/>
        <v>0.26117647058823529</v>
      </c>
      <c r="AD29" s="22">
        <f t="shared" si="2"/>
        <v>0.95584988962472406</v>
      </c>
      <c r="AE29" s="22">
        <f t="shared" si="3"/>
        <v>1.2398190045248869</v>
      </c>
      <c r="AF29" s="22">
        <f t="shared" si="11"/>
        <v>0.86814024390243905</v>
      </c>
      <c r="AG29" s="23">
        <f t="shared" si="4"/>
        <v>1.7521626535897294E-2</v>
      </c>
      <c r="AH29" s="23">
        <f t="shared" si="5"/>
        <v>0</v>
      </c>
      <c r="AI29" s="23">
        <f t="shared" si="6"/>
        <v>0.13465783664459161</v>
      </c>
      <c r="AJ29" s="23">
        <f t="shared" si="7"/>
        <v>0.40271493212669685</v>
      </c>
      <c r="AK29" s="23">
        <f t="shared" si="8"/>
        <v>0.4228723404255319</v>
      </c>
      <c r="AL29" s="28"/>
      <c r="AM29" s="28"/>
      <c r="AN29" s="28"/>
      <c r="AO29" s="27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</row>
    <row r="30" spans="1:53" s="15" customFormat="1" x14ac:dyDescent="0.25">
      <c r="A30" s="15" t="s">
        <v>29</v>
      </c>
      <c r="B30" s="16">
        <v>96142</v>
      </c>
      <c r="C30" s="16">
        <v>6024</v>
      </c>
      <c r="D30" s="16">
        <v>3289</v>
      </c>
      <c r="E30" s="16">
        <v>1449</v>
      </c>
      <c r="F30" s="17">
        <v>9767</v>
      </c>
      <c r="G30" s="17">
        <v>6687</v>
      </c>
      <c r="H30" s="18">
        <f t="shared" si="12"/>
        <v>9326</v>
      </c>
      <c r="I30" s="17">
        <f t="shared" si="0"/>
        <v>3226</v>
      </c>
      <c r="J30" s="19">
        <v>2009</v>
      </c>
      <c r="K30" s="19">
        <v>1091</v>
      </c>
      <c r="L30" s="19">
        <v>148</v>
      </c>
      <c r="M30" s="19">
        <v>148</v>
      </c>
      <c r="N30" s="19"/>
      <c r="O30" s="19"/>
      <c r="P30" s="19"/>
      <c r="Q30" s="19"/>
      <c r="R30" s="19">
        <v>0</v>
      </c>
      <c r="S30" s="19"/>
      <c r="T30" s="19"/>
      <c r="U30" s="19"/>
      <c r="V30" s="19">
        <v>1969</v>
      </c>
      <c r="W30" s="20"/>
      <c r="X30" s="19">
        <v>3295</v>
      </c>
      <c r="Y30" s="19">
        <v>471</v>
      </c>
      <c r="Z30" s="21">
        <v>1905</v>
      </c>
      <c r="AA30" s="19">
        <v>1516</v>
      </c>
      <c r="AB30" s="22">
        <f t="shared" si="1"/>
        <v>9.7002350689604958E-2</v>
      </c>
      <c r="AC30" s="22">
        <f t="shared" si="10"/>
        <v>0.32685922974767595</v>
      </c>
      <c r="AD30" s="22">
        <f t="shared" si="2"/>
        <v>1.0018242626938278</v>
      </c>
      <c r="AE30" s="22">
        <f t="shared" si="3"/>
        <v>1.3146997929606625</v>
      </c>
      <c r="AF30" s="22">
        <f t="shared" si="11"/>
        <v>0.95484795740759698</v>
      </c>
      <c r="AG30" s="23">
        <f t="shared" si="4"/>
        <v>3.3554533918578766E-2</v>
      </c>
      <c r="AH30" s="23">
        <f t="shared" si="5"/>
        <v>0</v>
      </c>
      <c r="AI30" s="23">
        <f t="shared" si="6"/>
        <v>0.14320462146549104</v>
      </c>
      <c r="AJ30" s="23">
        <f t="shared" si="7"/>
        <v>1.0462387853692201</v>
      </c>
      <c r="AK30" s="23">
        <f t="shared" si="8"/>
        <v>0.48242859279198447</v>
      </c>
      <c r="AL30" s="28"/>
      <c r="AM30" s="28"/>
      <c r="AN30" s="28"/>
      <c r="AO30" s="27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</row>
    <row r="31" spans="1:53" s="15" customFormat="1" x14ac:dyDescent="0.25">
      <c r="A31" s="15" t="s">
        <v>30</v>
      </c>
      <c r="B31" s="16">
        <v>42166</v>
      </c>
      <c r="C31" s="16">
        <v>2494</v>
      </c>
      <c r="D31" s="16">
        <v>1353</v>
      </c>
      <c r="E31" s="16">
        <v>630</v>
      </c>
      <c r="F31" s="17">
        <v>3391</v>
      </c>
      <c r="G31" s="17">
        <v>2001</v>
      </c>
      <c r="H31" s="18">
        <f t="shared" si="12"/>
        <v>3173</v>
      </c>
      <c r="I31" s="17">
        <f t="shared" si="0"/>
        <v>739</v>
      </c>
      <c r="J31" s="19">
        <v>545</v>
      </c>
      <c r="K31" s="19">
        <v>288</v>
      </c>
      <c r="L31" s="19"/>
      <c r="M31" s="19"/>
      <c r="N31" s="19"/>
      <c r="O31" s="19"/>
      <c r="P31" s="19"/>
      <c r="Q31" s="19"/>
      <c r="R31" s="19">
        <v>0</v>
      </c>
      <c r="S31" s="19"/>
      <c r="T31" s="19"/>
      <c r="U31" s="19"/>
      <c r="V31" s="19">
        <v>793</v>
      </c>
      <c r="W31" s="20"/>
      <c r="X31" s="19">
        <v>1168</v>
      </c>
      <c r="Y31" s="19">
        <v>243</v>
      </c>
      <c r="Z31" s="21">
        <v>667</v>
      </c>
      <c r="AA31" s="19">
        <v>208</v>
      </c>
      <c r="AB31" s="22">
        <f t="shared" si="1"/>
        <v>7.5250201584214776E-2</v>
      </c>
      <c r="AC31" s="22">
        <f t="shared" si="10"/>
        <v>0.31796311146752204</v>
      </c>
      <c r="AD31" s="22">
        <f t="shared" si="2"/>
        <v>0.86326681448632669</v>
      </c>
      <c r="AE31" s="22">
        <f t="shared" si="3"/>
        <v>1.0587301587301587</v>
      </c>
      <c r="AF31" s="22">
        <f t="shared" si="11"/>
        <v>0.9357121792981421</v>
      </c>
      <c r="AG31" s="23">
        <f t="shared" si="4"/>
        <v>1.7525968790020396E-2</v>
      </c>
      <c r="AH31" s="23">
        <f t="shared" si="5"/>
        <v>0</v>
      </c>
      <c r="AI31" s="23">
        <f t="shared" si="6"/>
        <v>0.17960088691796008</v>
      </c>
      <c r="AJ31" s="23">
        <f t="shared" si="7"/>
        <v>0.33015873015873015</v>
      </c>
      <c r="AK31" s="23">
        <f t="shared" si="8"/>
        <v>0.36931534232883556</v>
      </c>
      <c r="AL31" s="28"/>
      <c r="AM31" s="28"/>
      <c r="AN31" s="28"/>
      <c r="AO31" s="34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</row>
    <row r="32" spans="1:53" s="15" customFormat="1" x14ac:dyDescent="0.25">
      <c r="A32" s="15" t="s">
        <v>31</v>
      </c>
      <c r="B32" s="16">
        <v>4886</v>
      </c>
      <c r="C32" s="16">
        <v>446</v>
      </c>
      <c r="D32" s="16">
        <v>264</v>
      </c>
      <c r="E32" s="16">
        <v>115</v>
      </c>
      <c r="F32" s="17">
        <v>613</v>
      </c>
      <c r="G32" s="17">
        <v>463</v>
      </c>
      <c r="H32" s="18">
        <f t="shared" si="12"/>
        <v>563</v>
      </c>
      <c r="I32" s="17">
        <f t="shared" si="0"/>
        <v>199</v>
      </c>
      <c r="J32" s="19">
        <v>91</v>
      </c>
      <c r="K32" s="19">
        <v>83</v>
      </c>
      <c r="L32" s="19"/>
      <c r="M32" s="19"/>
      <c r="N32" s="19"/>
      <c r="O32" s="19"/>
      <c r="P32" s="19"/>
      <c r="Q32" s="19"/>
      <c r="R32" s="19">
        <v>0</v>
      </c>
      <c r="S32" s="19"/>
      <c r="T32" s="19"/>
      <c r="U32" s="19"/>
      <c r="V32" s="19">
        <v>100</v>
      </c>
      <c r="W32" s="20"/>
      <c r="X32" s="19">
        <v>270</v>
      </c>
      <c r="Y32" s="19">
        <v>18</v>
      </c>
      <c r="Z32" s="21">
        <v>102</v>
      </c>
      <c r="AA32" s="19">
        <v>98</v>
      </c>
      <c r="AB32" s="22">
        <f t="shared" si="1"/>
        <v>0.11522717969709374</v>
      </c>
      <c r="AC32" s="22">
        <f t="shared" si="10"/>
        <v>0.22421524663677131</v>
      </c>
      <c r="AD32" s="22">
        <f t="shared" si="2"/>
        <v>1.0227272727272727</v>
      </c>
      <c r="AE32" s="22">
        <f t="shared" si="3"/>
        <v>0.88695652173913042</v>
      </c>
      <c r="AF32" s="22">
        <f t="shared" si="11"/>
        <v>0.91843393148450247</v>
      </c>
      <c r="AG32" s="23">
        <f t="shared" si="4"/>
        <v>4.0728612361850186E-2</v>
      </c>
      <c r="AH32" s="23">
        <f t="shared" si="5"/>
        <v>0</v>
      </c>
      <c r="AI32" s="23">
        <f t="shared" si="6"/>
        <v>6.8181818181818177E-2</v>
      </c>
      <c r="AJ32" s="23">
        <f t="shared" si="7"/>
        <v>0.85217391304347823</v>
      </c>
      <c r="AK32" s="23">
        <f t="shared" si="8"/>
        <v>0.42980561555075592</v>
      </c>
      <c r="AL32" s="28"/>
      <c r="AM32" s="28"/>
      <c r="AN32" s="28"/>
      <c r="AO32" s="34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</row>
    <row r="33" spans="1:53" s="15" customFormat="1" x14ac:dyDescent="0.25">
      <c r="A33" s="15" t="s">
        <v>32</v>
      </c>
      <c r="B33" s="16">
        <v>34709</v>
      </c>
      <c r="C33" s="16">
        <v>1790</v>
      </c>
      <c r="D33" s="16">
        <v>1079</v>
      </c>
      <c r="E33" s="16">
        <v>482</v>
      </c>
      <c r="F33" s="17">
        <v>2696</v>
      </c>
      <c r="G33" s="17">
        <v>1776</v>
      </c>
      <c r="H33" s="18">
        <f t="shared" si="12"/>
        <v>2711</v>
      </c>
      <c r="I33" s="17">
        <f t="shared" si="0"/>
        <v>795</v>
      </c>
      <c r="J33" s="19">
        <v>507</v>
      </c>
      <c r="K33" s="19">
        <v>464</v>
      </c>
      <c r="L33" s="19"/>
      <c r="M33" s="19"/>
      <c r="N33" s="19"/>
      <c r="O33" s="19"/>
      <c r="P33" s="19"/>
      <c r="Q33" s="19"/>
      <c r="R33" s="19">
        <v>0</v>
      </c>
      <c r="S33" s="19"/>
      <c r="T33" s="19"/>
      <c r="U33" s="19"/>
      <c r="V33" s="19">
        <v>548</v>
      </c>
      <c r="W33" s="20"/>
      <c r="X33" s="19">
        <v>1198</v>
      </c>
      <c r="Y33" s="19">
        <v>126</v>
      </c>
      <c r="Z33" s="21">
        <v>458</v>
      </c>
      <c r="AA33" s="19">
        <v>205</v>
      </c>
      <c r="AB33" s="22">
        <f t="shared" si="1"/>
        <v>7.8106542971563567E-2</v>
      </c>
      <c r="AC33" s="22">
        <f t="shared" si="10"/>
        <v>0.30614525139664805</v>
      </c>
      <c r="AD33" s="22">
        <f t="shared" si="2"/>
        <v>1.1102873030583873</v>
      </c>
      <c r="AE33" s="22">
        <f t="shared" si="3"/>
        <v>0.950207468879668</v>
      </c>
      <c r="AF33" s="22">
        <f t="shared" si="11"/>
        <v>1.0055637982195846</v>
      </c>
      <c r="AG33" s="23">
        <f t="shared" si="4"/>
        <v>2.2904722118182605E-2</v>
      </c>
      <c r="AH33" s="23">
        <f t="shared" si="5"/>
        <v>0</v>
      </c>
      <c r="AI33" s="23">
        <f t="shared" si="6"/>
        <v>0.11677479147358666</v>
      </c>
      <c r="AJ33" s="23">
        <f t="shared" si="7"/>
        <v>0.42531120331950206</v>
      </c>
      <c r="AK33" s="23">
        <f t="shared" si="8"/>
        <v>0.44763513513513514</v>
      </c>
      <c r="AL33" s="28"/>
      <c r="AM33" s="28"/>
      <c r="AN33" s="28"/>
      <c r="AO33" s="34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</row>
    <row r="34" spans="1:53" s="15" customFormat="1" x14ac:dyDescent="0.25">
      <c r="A34" s="15" t="s">
        <v>33</v>
      </c>
      <c r="B34" s="16">
        <v>18907</v>
      </c>
      <c r="C34" s="16">
        <v>1215</v>
      </c>
      <c r="D34" s="16">
        <v>670</v>
      </c>
      <c r="E34" s="16">
        <v>302</v>
      </c>
      <c r="F34" s="17">
        <v>1710</v>
      </c>
      <c r="G34" s="17">
        <v>1270</v>
      </c>
      <c r="H34" s="18">
        <f t="shared" si="12"/>
        <v>1412</v>
      </c>
      <c r="I34" s="17">
        <f t="shared" si="0"/>
        <v>582</v>
      </c>
      <c r="J34" s="19">
        <v>261</v>
      </c>
      <c r="K34" s="19">
        <v>246</v>
      </c>
      <c r="L34" s="19"/>
      <c r="M34" s="19"/>
      <c r="N34" s="19"/>
      <c r="O34" s="19"/>
      <c r="P34" s="19"/>
      <c r="Q34" s="19"/>
      <c r="R34" s="19">
        <v>0</v>
      </c>
      <c r="S34" s="19"/>
      <c r="T34" s="19"/>
      <c r="U34" s="19"/>
      <c r="V34" s="19">
        <v>233</v>
      </c>
      <c r="W34" s="20"/>
      <c r="X34" s="19">
        <v>619</v>
      </c>
      <c r="Y34" s="19">
        <v>118</v>
      </c>
      <c r="Z34" s="21">
        <v>299</v>
      </c>
      <c r="AA34" s="19">
        <v>218</v>
      </c>
      <c r="AB34" s="22">
        <f t="shared" si="1"/>
        <v>7.4681334955307557E-2</v>
      </c>
      <c r="AC34" s="22">
        <f t="shared" si="10"/>
        <v>0.19176954732510287</v>
      </c>
      <c r="AD34" s="22">
        <f t="shared" si="2"/>
        <v>0.92388059701492542</v>
      </c>
      <c r="AE34" s="22">
        <f t="shared" si="3"/>
        <v>0.99006622516556286</v>
      </c>
      <c r="AF34" s="22">
        <f t="shared" si="11"/>
        <v>0.82573099415204676</v>
      </c>
      <c r="AG34" s="23">
        <f t="shared" si="4"/>
        <v>3.0782249960332152E-2</v>
      </c>
      <c r="AH34" s="23">
        <f t="shared" si="5"/>
        <v>0</v>
      </c>
      <c r="AI34" s="23">
        <f t="shared" si="6"/>
        <v>0.17611940298507461</v>
      </c>
      <c r="AJ34" s="23">
        <f t="shared" si="7"/>
        <v>0.72185430463576161</v>
      </c>
      <c r="AK34" s="23">
        <f t="shared" si="8"/>
        <v>0.45826771653543308</v>
      </c>
      <c r="AL34" s="28"/>
      <c r="AM34" s="28"/>
      <c r="AN34" s="28"/>
      <c r="AO34" s="34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</row>
    <row r="35" spans="1:53" s="15" customFormat="1" x14ac:dyDescent="0.25">
      <c r="A35" s="15" t="s">
        <v>34</v>
      </c>
      <c r="B35" s="16">
        <v>13429</v>
      </c>
      <c r="C35" s="16">
        <v>734</v>
      </c>
      <c r="D35" s="16">
        <v>477</v>
      </c>
      <c r="E35" s="16">
        <v>208</v>
      </c>
      <c r="F35" s="17">
        <v>1845</v>
      </c>
      <c r="G35" s="17">
        <v>745</v>
      </c>
      <c r="H35" s="18">
        <f t="shared" si="12"/>
        <v>1605</v>
      </c>
      <c r="I35" s="17">
        <f t="shared" si="0"/>
        <v>276</v>
      </c>
      <c r="J35" s="19">
        <v>207</v>
      </c>
      <c r="K35" s="19">
        <v>164</v>
      </c>
      <c r="L35" s="19"/>
      <c r="M35" s="19"/>
      <c r="N35" s="19"/>
      <c r="O35" s="19"/>
      <c r="P35" s="19">
        <v>495</v>
      </c>
      <c r="Q35" s="19"/>
      <c r="R35" s="19">
        <v>0</v>
      </c>
      <c r="S35" s="19"/>
      <c r="T35" s="19"/>
      <c r="U35" s="19"/>
      <c r="V35" s="19">
        <v>183</v>
      </c>
      <c r="W35" s="20"/>
      <c r="X35" s="19">
        <v>469</v>
      </c>
      <c r="Y35" s="19">
        <v>50</v>
      </c>
      <c r="Z35" s="21">
        <v>251</v>
      </c>
      <c r="AA35" s="19">
        <v>62</v>
      </c>
      <c r="AB35" s="22">
        <f t="shared" si="1"/>
        <v>0.11951746220865292</v>
      </c>
      <c r="AC35" s="22">
        <f t="shared" si="10"/>
        <v>0.24931880108991825</v>
      </c>
      <c r="AD35" s="22">
        <f t="shared" si="2"/>
        <v>0.98322851153039836</v>
      </c>
      <c r="AE35" s="22">
        <f t="shared" si="3"/>
        <v>1.2067307692307692</v>
      </c>
      <c r="AF35" s="22">
        <f t="shared" si="11"/>
        <v>0.86991869918699183</v>
      </c>
      <c r="AG35" s="23">
        <f t="shared" si="4"/>
        <v>2.055253555737583E-2</v>
      </c>
      <c r="AH35" s="23">
        <f t="shared" si="5"/>
        <v>0</v>
      </c>
      <c r="AI35" s="23">
        <f t="shared" si="6"/>
        <v>0.10482180293501048</v>
      </c>
      <c r="AJ35" s="23">
        <f t="shared" si="7"/>
        <v>0.29807692307692307</v>
      </c>
      <c r="AK35" s="23">
        <f t="shared" si="8"/>
        <v>0.37046979865771812</v>
      </c>
      <c r="AL35" s="28"/>
      <c r="AM35" s="28"/>
      <c r="AN35" s="28"/>
      <c r="AO35" s="27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</row>
    <row r="36" spans="1:53" s="15" customFormat="1" x14ac:dyDescent="0.25">
      <c r="A36" s="15" t="s">
        <v>35</v>
      </c>
      <c r="B36" s="16">
        <v>105221</v>
      </c>
      <c r="C36" s="16">
        <v>7217</v>
      </c>
      <c r="D36" s="16">
        <v>4108</v>
      </c>
      <c r="E36" s="16">
        <v>1941</v>
      </c>
      <c r="F36" s="17">
        <v>13330</v>
      </c>
      <c r="G36" s="17">
        <v>7275</v>
      </c>
      <c r="H36" s="18">
        <f t="shared" si="12"/>
        <v>11872</v>
      </c>
      <c r="I36" s="17">
        <f t="shared" ref="I36:I68" si="13">K36+M36+O36+W36+Y36+AA36+Q36+U36</f>
        <v>2864</v>
      </c>
      <c r="J36" s="19">
        <v>3314</v>
      </c>
      <c r="K36" s="19">
        <v>1525</v>
      </c>
      <c r="L36" s="19">
        <v>48</v>
      </c>
      <c r="M36" s="19">
        <v>45</v>
      </c>
      <c r="N36" s="19"/>
      <c r="O36" s="19"/>
      <c r="P36" s="19">
        <v>394</v>
      </c>
      <c r="Q36" s="19"/>
      <c r="R36" s="19">
        <v>0</v>
      </c>
      <c r="S36" s="19"/>
      <c r="T36" s="19"/>
      <c r="U36" s="19"/>
      <c r="V36" s="19">
        <v>2128</v>
      </c>
      <c r="W36" s="20"/>
      <c r="X36" s="19">
        <v>3988</v>
      </c>
      <c r="Y36" s="19">
        <v>634</v>
      </c>
      <c r="Z36" s="21">
        <v>2000</v>
      </c>
      <c r="AA36" s="19">
        <v>660</v>
      </c>
      <c r="AB36" s="22">
        <f t="shared" ref="AB36:AB67" si="14">H36/B36</f>
        <v>0.11282918808982997</v>
      </c>
      <c r="AC36" s="22">
        <f t="shared" si="10"/>
        <v>0.29485935984481088</v>
      </c>
      <c r="AD36" s="22">
        <f t="shared" ref="AD36:AD67" si="15">X36/D36</f>
        <v>0.97078870496592018</v>
      </c>
      <c r="AE36" s="22">
        <f t="shared" ref="AE36:AE67" si="16">Z36/E36</f>
        <v>1.0303967027305512</v>
      </c>
      <c r="AF36" s="22">
        <f t="shared" ref="AF36:AF67" si="17">H36/F36</f>
        <v>0.89062265566391596</v>
      </c>
      <c r="AG36" s="23">
        <f t="shared" ref="AG36:AG67" si="18">I36/B36</f>
        <v>2.7218901169918552E-2</v>
      </c>
      <c r="AH36" s="23">
        <f t="shared" ref="AH36:AH67" si="19">W36/C36</f>
        <v>0</v>
      </c>
      <c r="AI36" s="23">
        <f t="shared" ref="AI36:AI67" si="20">Y36/D36</f>
        <v>0.15433300876338851</v>
      </c>
      <c r="AJ36" s="23">
        <f t="shared" ref="AJ36:AJ67" si="21">AA36/E36</f>
        <v>0.34003091190108192</v>
      </c>
      <c r="AK36" s="23">
        <f t="shared" ref="AK36:AK68" si="22">I36/G36</f>
        <v>0.39367697594501716</v>
      </c>
      <c r="AL36" s="28"/>
      <c r="AM36" s="28"/>
      <c r="AN36" s="28"/>
      <c r="AO36" s="27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</row>
    <row r="37" spans="1:53" s="13" customFormat="1" x14ac:dyDescent="0.25">
      <c r="A37" s="15" t="s">
        <v>36</v>
      </c>
      <c r="B37" s="16">
        <v>30080</v>
      </c>
      <c r="C37" s="16">
        <v>1448</v>
      </c>
      <c r="D37" s="16">
        <v>727</v>
      </c>
      <c r="E37" s="16">
        <v>269</v>
      </c>
      <c r="F37" s="17">
        <v>5045</v>
      </c>
      <c r="G37" s="17">
        <v>1325</v>
      </c>
      <c r="H37" s="18">
        <f t="shared" si="12"/>
        <v>1914</v>
      </c>
      <c r="I37" s="17">
        <f t="shared" si="13"/>
        <v>570</v>
      </c>
      <c r="J37" s="19">
        <v>428</v>
      </c>
      <c r="K37" s="19">
        <v>394</v>
      </c>
      <c r="L37" s="19"/>
      <c r="M37" s="19"/>
      <c r="N37" s="19"/>
      <c r="O37" s="19"/>
      <c r="P37" s="19">
        <v>99</v>
      </c>
      <c r="Q37" s="19"/>
      <c r="R37" s="19">
        <v>0</v>
      </c>
      <c r="S37" s="19"/>
      <c r="T37" s="19"/>
      <c r="U37" s="19"/>
      <c r="V37" s="19">
        <v>407</v>
      </c>
      <c r="W37" s="20"/>
      <c r="X37" s="19">
        <v>689</v>
      </c>
      <c r="Y37" s="19">
        <v>83</v>
      </c>
      <c r="Z37" s="21">
        <v>291</v>
      </c>
      <c r="AA37" s="19">
        <v>93</v>
      </c>
      <c r="AB37" s="22">
        <f t="shared" si="14"/>
        <v>6.3630319148936174E-2</v>
      </c>
      <c r="AC37" s="22">
        <f t="shared" ref="AC37:AC68" si="23">V37/C37</f>
        <v>0.28107734806629836</v>
      </c>
      <c r="AD37" s="22">
        <f t="shared" si="15"/>
        <v>0.94773039889958732</v>
      </c>
      <c r="AE37" s="22">
        <f t="shared" si="16"/>
        <v>1.0817843866171004</v>
      </c>
      <c r="AF37" s="22">
        <f t="shared" si="17"/>
        <v>0.37938553022794846</v>
      </c>
      <c r="AG37" s="23">
        <f t="shared" si="18"/>
        <v>1.8949468085106384E-2</v>
      </c>
      <c r="AH37" s="23">
        <f t="shared" si="19"/>
        <v>0</v>
      </c>
      <c r="AI37" s="23">
        <f t="shared" si="20"/>
        <v>0.11416781292984869</v>
      </c>
      <c r="AJ37" s="23">
        <f t="shared" si="21"/>
        <v>0.34572490706319703</v>
      </c>
      <c r="AK37" s="23">
        <f t="shared" si="22"/>
        <v>0.43018867924528303</v>
      </c>
      <c r="AL37" s="29"/>
      <c r="AM37" s="29"/>
      <c r="AN37" s="28"/>
      <c r="AO37" s="27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</row>
    <row r="38" spans="1:53" s="15" customFormat="1" x14ac:dyDescent="0.25">
      <c r="A38" s="15" t="s">
        <v>37</v>
      </c>
      <c r="B38" s="16">
        <v>6961</v>
      </c>
      <c r="C38" s="16">
        <v>535</v>
      </c>
      <c r="D38" s="16">
        <v>337</v>
      </c>
      <c r="E38" s="16">
        <v>178</v>
      </c>
      <c r="F38" s="17">
        <v>795</v>
      </c>
      <c r="G38" s="17">
        <v>595</v>
      </c>
      <c r="H38" s="18">
        <f t="shared" si="12"/>
        <v>866</v>
      </c>
      <c r="I38" s="17">
        <f t="shared" si="13"/>
        <v>290</v>
      </c>
      <c r="J38" s="19">
        <v>89</v>
      </c>
      <c r="K38" s="19">
        <v>70</v>
      </c>
      <c r="L38" s="19"/>
      <c r="M38" s="19"/>
      <c r="N38" s="19"/>
      <c r="O38" s="19"/>
      <c r="P38" s="19"/>
      <c r="Q38" s="19"/>
      <c r="R38" s="19">
        <v>0</v>
      </c>
      <c r="S38" s="19"/>
      <c r="T38" s="19"/>
      <c r="U38" s="19"/>
      <c r="V38" s="19">
        <v>146</v>
      </c>
      <c r="W38" s="20"/>
      <c r="X38" s="19">
        <v>443</v>
      </c>
      <c r="Y38" s="19">
        <v>100</v>
      </c>
      <c r="Z38" s="21">
        <v>188</v>
      </c>
      <c r="AA38" s="19">
        <v>120</v>
      </c>
      <c r="AB38" s="22">
        <f t="shared" si="14"/>
        <v>0.12440741272805632</v>
      </c>
      <c r="AC38" s="22">
        <f t="shared" si="23"/>
        <v>0.27289719626168224</v>
      </c>
      <c r="AD38" s="22">
        <f t="shared" si="15"/>
        <v>1.314540059347181</v>
      </c>
      <c r="AE38" s="22">
        <f t="shared" si="16"/>
        <v>1.0561797752808988</v>
      </c>
      <c r="AF38" s="22">
        <f t="shared" si="17"/>
        <v>1.0893081761006289</v>
      </c>
      <c r="AG38" s="23">
        <f t="shared" si="18"/>
        <v>4.1660680936647036E-2</v>
      </c>
      <c r="AH38" s="23">
        <f t="shared" si="19"/>
        <v>0</v>
      </c>
      <c r="AI38" s="23">
        <f t="shared" si="20"/>
        <v>0.29673590504451036</v>
      </c>
      <c r="AJ38" s="23">
        <f t="shared" si="21"/>
        <v>0.6741573033707865</v>
      </c>
      <c r="AK38" s="23">
        <f t="shared" si="22"/>
        <v>0.48739495798319327</v>
      </c>
      <c r="AL38" s="28"/>
      <c r="AM38" s="28"/>
      <c r="AN38" s="28"/>
      <c r="AO38" s="27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</row>
    <row r="39" spans="1:53" s="15" customFormat="1" x14ac:dyDescent="0.25">
      <c r="A39" s="15" t="s">
        <v>38</v>
      </c>
      <c r="B39" s="16">
        <v>3699</v>
      </c>
      <c r="C39" s="16">
        <v>180</v>
      </c>
      <c r="D39" s="16">
        <v>111</v>
      </c>
      <c r="E39" s="16">
        <v>55</v>
      </c>
      <c r="F39" s="17">
        <v>337</v>
      </c>
      <c r="G39" s="17">
        <v>247</v>
      </c>
      <c r="H39" s="18">
        <f t="shared" si="12"/>
        <v>297</v>
      </c>
      <c r="I39" s="17">
        <f t="shared" si="13"/>
        <v>87</v>
      </c>
      <c r="J39" s="19">
        <v>98</v>
      </c>
      <c r="K39" s="19">
        <v>81</v>
      </c>
      <c r="L39" s="19"/>
      <c r="M39" s="19"/>
      <c r="N39" s="19"/>
      <c r="O39" s="19"/>
      <c r="P39" s="19"/>
      <c r="Q39" s="19"/>
      <c r="R39" s="19">
        <v>0</v>
      </c>
      <c r="S39" s="19"/>
      <c r="T39" s="19"/>
      <c r="U39" s="19"/>
      <c r="V39" s="19">
        <v>1</v>
      </c>
      <c r="W39" s="20"/>
      <c r="X39" s="19">
        <v>124</v>
      </c>
      <c r="Y39" s="19">
        <v>0</v>
      </c>
      <c r="Z39" s="21">
        <v>74</v>
      </c>
      <c r="AA39" s="19">
        <v>6</v>
      </c>
      <c r="AB39" s="22">
        <f t="shared" si="14"/>
        <v>8.0291970802919707E-2</v>
      </c>
      <c r="AC39" s="22">
        <f t="shared" si="23"/>
        <v>5.5555555555555558E-3</v>
      </c>
      <c r="AD39" s="22">
        <f t="shared" si="15"/>
        <v>1.117117117117117</v>
      </c>
      <c r="AE39" s="22">
        <f t="shared" si="16"/>
        <v>1.3454545454545455</v>
      </c>
      <c r="AF39" s="22">
        <f t="shared" si="17"/>
        <v>0.88130563798219586</v>
      </c>
      <c r="AG39" s="23">
        <f t="shared" si="18"/>
        <v>2.3519870235198703E-2</v>
      </c>
      <c r="AH39" s="23">
        <f t="shared" si="19"/>
        <v>0</v>
      </c>
      <c r="AI39" s="23">
        <f t="shared" si="20"/>
        <v>0</v>
      </c>
      <c r="AJ39" s="23">
        <f t="shared" si="21"/>
        <v>0.10909090909090909</v>
      </c>
      <c r="AK39" s="23">
        <f t="shared" si="22"/>
        <v>0.35222672064777327</v>
      </c>
      <c r="AL39" s="28"/>
      <c r="AM39" s="28"/>
      <c r="AN39" s="28"/>
      <c r="AO39" s="34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</row>
    <row r="40" spans="1:53" s="15" customFormat="1" x14ac:dyDescent="0.25">
      <c r="A40" s="15" t="s">
        <v>39</v>
      </c>
      <c r="B40" s="16">
        <v>12653</v>
      </c>
      <c r="C40" s="16">
        <v>914</v>
      </c>
      <c r="D40" s="16">
        <v>468</v>
      </c>
      <c r="E40" s="16">
        <v>203</v>
      </c>
      <c r="F40" s="17">
        <v>1071</v>
      </c>
      <c r="G40" s="17">
        <v>771</v>
      </c>
      <c r="H40" s="18">
        <f t="shared" si="12"/>
        <v>989</v>
      </c>
      <c r="I40" s="17">
        <f t="shared" si="13"/>
        <v>437</v>
      </c>
      <c r="J40" s="19">
        <v>135</v>
      </c>
      <c r="K40" s="19">
        <v>120</v>
      </c>
      <c r="L40" s="19"/>
      <c r="M40" s="19"/>
      <c r="N40" s="19"/>
      <c r="O40" s="19"/>
      <c r="P40" s="19"/>
      <c r="Q40" s="19"/>
      <c r="R40" s="19">
        <v>0</v>
      </c>
      <c r="S40" s="19"/>
      <c r="T40" s="19"/>
      <c r="U40" s="19"/>
      <c r="V40" s="19">
        <v>190</v>
      </c>
      <c r="W40" s="20"/>
      <c r="X40" s="19">
        <v>446</v>
      </c>
      <c r="Y40" s="19">
        <v>106</v>
      </c>
      <c r="Z40" s="21">
        <v>218</v>
      </c>
      <c r="AA40" s="19">
        <v>211</v>
      </c>
      <c r="AB40" s="22">
        <f t="shared" si="14"/>
        <v>7.8163281435232754E-2</v>
      </c>
      <c r="AC40" s="22">
        <f t="shared" si="23"/>
        <v>0.20787746170678337</v>
      </c>
      <c r="AD40" s="22">
        <f t="shared" si="15"/>
        <v>0.95299145299145294</v>
      </c>
      <c r="AE40" s="22">
        <f t="shared" si="16"/>
        <v>1.0738916256157636</v>
      </c>
      <c r="AF40" s="22">
        <f t="shared" si="17"/>
        <v>0.92343604108309996</v>
      </c>
      <c r="AG40" s="23">
        <f t="shared" si="18"/>
        <v>3.4537263889986562E-2</v>
      </c>
      <c r="AH40" s="23">
        <f t="shared" si="19"/>
        <v>0</v>
      </c>
      <c r="AI40" s="23">
        <f t="shared" si="20"/>
        <v>0.2264957264957265</v>
      </c>
      <c r="AJ40" s="23">
        <f t="shared" si="21"/>
        <v>1.0394088669950738</v>
      </c>
      <c r="AK40" s="23">
        <f t="shared" si="22"/>
        <v>0.56679636835278857</v>
      </c>
      <c r="AL40" s="28"/>
      <c r="AM40" s="28"/>
      <c r="AN40" s="28"/>
      <c r="AO40" s="34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</row>
    <row r="41" spans="1:53" s="15" customFormat="1" x14ac:dyDescent="0.25">
      <c r="A41" s="15" t="s">
        <v>40</v>
      </c>
      <c r="B41" s="16">
        <v>17271</v>
      </c>
      <c r="C41" s="16">
        <v>898</v>
      </c>
      <c r="D41" s="16">
        <v>453</v>
      </c>
      <c r="E41" s="16">
        <v>179</v>
      </c>
      <c r="F41" s="17">
        <v>1211</v>
      </c>
      <c r="G41" s="17">
        <v>921</v>
      </c>
      <c r="H41" s="18">
        <f t="shared" si="12"/>
        <v>1209</v>
      </c>
      <c r="I41" s="17">
        <f t="shared" si="13"/>
        <v>498</v>
      </c>
      <c r="J41" s="19">
        <v>252</v>
      </c>
      <c r="K41" s="19">
        <v>237</v>
      </c>
      <c r="L41" s="19"/>
      <c r="M41" s="19"/>
      <c r="N41" s="19"/>
      <c r="O41" s="19"/>
      <c r="P41" s="19"/>
      <c r="Q41" s="19"/>
      <c r="R41" s="19">
        <v>0</v>
      </c>
      <c r="S41" s="19"/>
      <c r="T41" s="19"/>
      <c r="U41" s="19"/>
      <c r="V41" s="19">
        <v>209</v>
      </c>
      <c r="W41" s="20"/>
      <c r="X41" s="19">
        <v>494</v>
      </c>
      <c r="Y41" s="19">
        <v>119</v>
      </c>
      <c r="Z41" s="21">
        <v>254</v>
      </c>
      <c r="AA41" s="19">
        <v>142</v>
      </c>
      <c r="AB41" s="22">
        <f t="shared" si="14"/>
        <v>7.000173701580685E-2</v>
      </c>
      <c r="AC41" s="22">
        <f t="shared" si="23"/>
        <v>0.23273942093541203</v>
      </c>
      <c r="AD41" s="22">
        <f t="shared" si="15"/>
        <v>1.0905077262693157</v>
      </c>
      <c r="AE41" s="22">
        <f t="shared" si="16"/>
        <v>1.4189944134078212</v>
      </c>
      <c r="AF41" s="22">
        <f t="shared" si="17"/>
        <v>0.9983484723369116</v>
      </c>
      <c r="AG41" s="23">
        <f t="shared" si="18"/>
        <v>2.8834462393607783E-2</v>
      </c>
      <c r="AH41" s="23">
        <f t="shared" si="19"/>
        <v>0</v>
      </c>
      <c r="AI41" s="23">
        <f t="shared" si="20"/>
        <v>0.26269315673289184</v>
      </c>
      <c r="AJ41" s="23">
        <f t="shared" si="21"/>
        <v>0.79329608938547491</v>
      </c>
      <c r="AK41" s="23">
        <f t="shared" si="22"/>
        <v>0.54071661237785018</v>
      </c>
      <c r="AL41" s="28"/>
      <c r="AM41" s="28"/>
      <c r="AN41" s="28"/>
      <c r="AO41" s="34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</row>
    <row r="42" spans="1:53" s="15" customFormat="1" x14ac:dyDescent="0.25">
      <c r="A42" s="15" t="s">
        <v>41</v>
      </c>
      <c r="B42" s="16">
        <v>11348</v>
      </c>
      <c r="C42" s="16">
        <v>904</v>
      </c>
      <c r="D42" s="16">
        <v>611</v>
      </c>
      <c r="E42" s="16">
        <v>318</v>
      </c>
      <c r="F42" s="17">
        <v>1405</v>
      </c>
      <c r="G42" s="17">
        <v>1065</v>
      </c>
      <c r="H42" s="18">
        <f t="shared" si="12"/>
        <v>1399</v>
      </c>
      <c r="I42" s="17">
        <f t="shared" si="13"/>
        <v>554</v>
      </c>
      <c r="J42" s="19">
        <v>130</v>
      </c>
      <c r="K42" s="19">
        <v>127</v>
      </c>
      <c r="L42" s="19"/>
      <c r="M42" s="19"/>
      <c r="N42" s="19"/>
      <c r="O42" s="19"/>
      <c r="P42" s="19"/>
      <c r="Q42" s="19"/>
      <c r="R42" s="19">
        <v>0</v>
      </c>
      <c r="S42" s="19"/>
      <c r="T42" s="19"/>
      <c r="U42" s="19"/>
      <c r="V42" s="19">
        <v>361</v>
      </c>
      <c r="W42" s="20"/>
      <c r="X42" s="19">
        <v>588</v>
      </c>
      <c r="Y42" s="19">
        <v>113</v>
      </c>
      <c r="Z42" s="21">
        <v>320</v>
      </c>
      <c r="AA42" s="19">
        <v>314</v>
      </c>
      <c r="AB42" s="22">
        <f t="shared" si="14"/>
        <v>0.12328163553048996</v>
      </c>
      <c r="AC42" s="22">
        <f t="shared" si="23"/>
        <v>0.39933628318584069</v>
      </c>
      <c r="AD42" s="22">
        <f t="shared" si="15"/>
        <v>0.96235679214402614</v>
      </c>
      <c r="AE42" s="22">
        <f t="shared" si="16"/>
        <v>1.0062893081761006</v>
      </c>
      <c r="AF42" s="22">
        <f t="shared" si="17"/>
        <v>0.99572953736654801</v>
      </c>
      <c r="AG42" s="23">
        <f t="shared" si="18"/>
        <v>4.8819175185054638E-2</v>
      </c>
      <c r="AH42" s="23">
        <f t="shared" si="19"/>
        <v>0</v>
      </c>
      <c r="AI42" s="23">
        <f t="shared" si="20"/>
        <v>0.18494271685761046</v>
      </c>
      <c r="AJ42" s="23">
        <f t="shared" si="21"/>
        <v>0.98742138364779874</v>
      </c>
      <c r="AK42" s="23">
        <f t="shared" si="22"/>
        <v>0.52018779342723009</v>
      </c>
      <c r="AL42" s="28"/>
      <c r="AM42" s="28"/>
      <c r="AN42" s="28"/>
      <c r="AO42" s="34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</row>
    <row r="43" spans="1:53" s="15" customFormat="1" x14ac:dyDescent="0.25">
      <c r="A43" s="15" t="s">
        <v>42</v>
      </c>
      <c r="B43" s="16">
        <v>15175</v>
      </c>
      <c r="C43" s="16">
        <v>806</v>
      </c>
      <c r="D43" s="16">
        <v>452</v>
      </c>
      <c r="E43" s="16">
        <v>183</v>
      </c>
      <c r="F43" s="17">
        <v>1078</v>
      </c>
      <c r="G43" s="17">
        <v>798</v>
      </c>
      <c r="H43" s="18">
        <f t="shared" si="12"/>
        <v>1204</v>
      </c>
      <c r="I43" s="17">
        <f t="shared" si="13"/>
        <v>446</v>
      </c>
      <c r="J43" s="19">
        <v>184</v>
      </c>
      <c r="K43" s="19">
        <v>150</v>
      </c>
      <c r="L43" s="19"/>
      <c r="M43" s="19"/>
      <c r="N43" s="19"/>
      <c r="O43" s="19"/>
      <c r="P43" s="19"/>
      <c r="Q43" s="19"/>
      <c r="R43" s="19">
        <v>0</v>
      </c>
      <c r="S43" s="19"/>
      <c r="T43" s="19"/>
      <c r="U43" s="19"/>
      <c r="V43" s="19">
        <v>395</v>
      </c>
      <c r="W43" s="20"/>
      <c r="X43" s="19">
        <v>415</v>
      </c>
      <c r="Y43" s="19">
        <v>102</v>
      </c>
      <c r="Z43" s="21">
        <v>210</v>
      </c>
      <c r="AA43" s="19">
        <v>194</v>
      </c>
      <c r="AB43" s="22">
        <f t="shared" si="14"/>
        <v>7.934102141680395E-2</v>
      </c>
      <c r="AC43" s="22">
        <f t="shared" si="23"/>
        <v>0.49007444168734493</v>
      </c>
      <c r="AD43" s="22">
        <f t="shared" si="15"/>
        <v>0.91814159292035402</v>
      </c>
      <c r="AE43" s="22">
        <f t="shared" si="16"/>
        <v>1.1475409836065573</v>
      </c>
      <c r="AF43" s="22">
        <f t="shared" si="17"/>
        <v>1.1168831168831168</v>
      </c>
      <c r="AG43" s="23">
        <f t="shared" si="18"/>
        <v>2.9390444810543658E-2</v>
      </c>
      <c r="AH43" s="23">
        <f t="shared" si="19"/>
        <v>0</v>
      </c>
      <c r="AI43" s="23">
        <f t="shared" si="20"/>
        <v>0.22566371681415928</v>
      </c>
      <c r="AJ43" s="23">
        <f t="shared" si="21"/>
        <v>1.0601092896174864</v>
      </c>
      <c r="AK43" s="23">
        <f t="shared" si="22"/>
        <v>0.55889724310776945</v>
      </c>
      <c r="AL43" s="28"/>
      <c r="AM43" s="28"/>
      <c r="AN43" s="28"/>
      <c r="AO43" s="34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</row>
    <row r="44" spans="1:53" s="15" customFormat="1" x14ac:dyDescent="0.25">
      <c r="A44" s="15" t="s">
        <v>43</v>
      </c>
      <c r="B44" s="16">
        <v>7639</v>
      </c>
      <c r="C44" s="16">
        <v>500</v>
      </c>
      <c r="D44" s="16">
        <v>263</v>
      </c>
      <c r="E44" s="16">
        <v>120</v>
      </c>
      <c r="F44" s="17">
        <v>661</v>
      </c>
      <c r="G44" s="17">
        <v>421</v>
      </c>
      <c r="H44" s="18">
        <f t="shared" si="12"/>
        <v>668</v>
      </c>
      <c r="I44" s="17">
        <f t="shared" si="13"/>
        <v>198</v>
      </c>
      <c r="J44" s="19">
        <v>99</v>
      </c>
      <c r="K44" s="19">
        <v>88</v>
      </c>
      <c r="L44" s="19"/>
      <c r="M44" s="19"/>
      <c r="N44" s="19"/>
      <c r="O44" s="19"/>
      <c r="P44" s="19"/>
      <c r="Q44" s="19"/>
      <c r="R44" s="19">
        <v>0</v>
      </c>
      <c r="S44" s="19"/>
      <c r="T44" s="19"/>
      <c r="U44" s="19"/>
      <c r="V44" s="19">
        <v>171</v>
      </c>
      <c r="W44" s="20"/>
      <c r="X44" s="19">
        <v>274</v>
      </c>
      <c r="Y44" s="19">
        <v>58</v>
      </c>
      <c r="Z44" s="21">
        <v>124</v>
      </c>
      <c r="AA44" s="19">
        <v>52</v>
      </c>
      <c r="AB44" s="22">
        <f t="shared" si="14"/>
        <v>8.7446000785443123E-2</v>
      </c>
      <c r="AC44" s="22">
        <f t="shared" si="23"/>
        <v>0.34200000000000003</v>
      </c>
      <c r="AD44" s="22">
        <f t="shared" si="15"/>
        <v>1.0418250950570342</v>
      </c>
      <c r="AE44" s="22">
        <f t="shared" si="16"/>
        <v>1.0333333333333334</v>
      </c>
      <c r="AF44" s="22">
        <f t="shared" si="17"/>
        <v>1.0105900151285931</v>
      </c>
      <c r="AG44" s="23">
        <f t="shared" si="18"/>
        <v>2.5919622987302004E-2</v>
      </c>
      <c r="AH44" s="23">
        <f t="shared" si="19"/>
        <v>0</v>
      </c>
      <c r="AI44" s="23">
        <f t="shared" si="20"/>
        <v>0.22053231939163498</v>
      </c>
      <c r="AJ44" s="23">
        <f t="shared" si="21"/>
        <v>0.43333333333333335</v>
      </c>
      <c r="AK44" s="23">
        <f t="shared" si="22"/>
        <v>0.47030878859857483</v>
      </c>
      <c r="AL44" s="28"/>
      <c r="AM44" s="28"/>
      <c r="AN44" s="28"/>
      <c r="AO44" s="34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</row>
    <row r="45" spans="1:53" s="15" customFormat="1" x14ac:dyDescent="0.25">
      <c r="A45" s="15" t="s">
        <v>44</v>
      </c>
      <c r="B45" s="16">
        <v>18703</v>
      </c>
      <c r="C45" s="16">
        <v>1274</v>
      </c>
      <c r="D45" s="16">
        <v>698</v>
      </c>
      <c r="E45" s="16">
        <v>361</v>
      </c>
      <c r="F45" s="17">
        <v>1876</v>
      </c>
      <c r="G45" s="17">
        <v>1216</v>
      </c>
      <c r="H45" s="18">
        <f t="shared" si="12"/>
        <v>1795</v>
      </c>
      <c r="I45" s="17">
        <f t="shared" si="13"/>
        <v>367</v>
      </c>
      <c r="J45" s="19">
        <v>379</v>
      </c>
      <c r="K45" s="19">
        <v>261</v>
      </c>
      <c r="L45" s="19"/>
      <c r="M45" s="19"/>
      <c r="N45" s="19"/>
      <c r="O45" s="19"/>
      <c r="P45" s="19"/>
      <c r="Q45" s="19"/>
      <c r="R45" s="19">
        <v>0</v>
      </c>
      <c r="S45" s="19"/>
      <c r="T45" s="19"/>
      <c r="U45" s="19"/>
      <c r="V45" s="19">
        <v>442</v>
      </c>
      <c r="W45" s="20"/>
      <c r="X45" s="19">
        <v>632</v>
      </c>
      <c r="Y45" s="19">
        <v>48</v>
      </c>
      <c r="Z45" s="21">
        <v>342</v>
      </c>
      <c r="AA45" s="19">
        <v>58</v>
      </c>
      <c r="AB45" s="22">
        <f t="shared" si="14"/>
        <v>9.5973907929209221E-2</v>
      </c>
      <c r="AC45" s="22">
        <f t="shared" si="23"/>
        <v>0.34693877551020408</v>
      </c>
      <c r="AD45" s="22">
        <f t="shared" si="15"/>
        <v>0.90544412607449853</v>
      </c>
      <c r="AE45" s="22">
        <f t="shared" si="16"/>
        <v>0.94736842105263153</v>
      </c>
      <c r="AF45" s="22">
        <f t="shared" si="17"/>
        <v>0.9568230277185501</v>
      </c>
      <c r="AG45" s="23">
        <f t="shared" si="18"/>
        <v>1.9622520451264502E-2</v>
      </c>
      <c r="AH45" s="23">
        <f t="shared" si="19"/>
        <v>0</v>
      </c>
      <c r="AI45" s="23">
        <f t="shared" si="20"/>
        <v>6.8767908309455589E-2</v>
      </c>
      <c r="AJ45" s="23">
        <f t="shared" si="21"/>
        <v>0.16066481994459833</v>
      </c>
      <c r="AK45" s="23">
        <f t="shared" si="22"/>
        <v>0.30180921052631576</v>
      </c>
      <c r="AL45" s="28"/>
      <c r="AM45" s="28"/>
      <c r="AN45" s="28"/>
      <c r="AO45" s="34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</row>
    <row r="46" spans="1:53" s="15" customFormat="1" x14ac:dyDescent="0.25">
      <c r="A46" s="15" t="s">
        <v>45</v>
      </c>
      <c r="B46" s="16">
        <v>8809</v>
      </c>
      <c r="C46" s="16">
        <v>645</v>
      </c>
      <c r="D46" s="16">
        <v>416</v>
      </c>
      <c r="E46" s="16">
        <v>170</v>
      </c>
      <c r="F46" s="17">
        <v>1130</v>
      </c>
      <c r="G46" s="17">
        <v>740</v>
      </c>
      <c r="H46" s="18">
        <f t="shared" si="12"/>
        <v>1043</v>
      </c>
      <c r="I46" s="17">
        <f t="shared" si="13"/>
        <v>363</v>
      </c>
      <c r="J46" s="19">
        <v>138</v>
      </c>
      <c r="K46" s="19">
        <v>130</v>
      </c>
      <c r="L46" s="19"/>
      <c r="M46" s="19"/>
      <c r="N46" s="19"/>
      <c r="O46" s="19"/>
      <c r="P46" s="19"/>
      <c r="Q46" s="19"/>
      <c r="R46" s="19">
        <v>0</v>
      </c>
      <c r="S46" s="19"/>
      <c r="T46" s="19"/>
      <c r="U46" s="19"/>
      <c r="V46" s="19">
        <v>250</v>
      </c>
      <c r="W46" s="20"/>
      <c r="X46" s="19">
        <v>441</v>
      </c>
      <c r="Y46" s="19">
        <v>30</v>
      </c>
      <c r="Z46" s="21">
        <v>214</v>
      </c>
      <c r="AA46" s="19">
        <v>203</v>
      </c>
      <c r="AB46" s="22">
        <f t="shared" si="14"/>
        <v>0.11840163469179249</v>
      </c>
      <c r="AC46" s="22">
        <f t="shared" si="23"/>
        <v>0.38759689922480622</v>
      </c>
      <c r="AD46" s="22">
        <f t="shared" si="15"/>
        <v>1.0600961538461537</v>
      </c>
      <c r="AE46" s="22">
        <f t="shared" si="16"/>
        <v>1.2588235294117647</v>
      </c>
      <c r="AF46" s="22">
        <f t="shared" si="17"/>
        <v>0.92300884955752216</v>
      </c>
      <c r="AG46" s="23">
        <f t="shared" si="18"/>
        <v>4.1207855602225001E-2</v>
      </c>
      <c r="AH46" s="23">
        <f t="shared" si="19"/>
        <v>0</v>
      </c>
      <c r="AI46" s="23">
        <f t="shared" si="20"/>
        <v>7.2115384615384609E-2</v>
      </c>
      <c r="AJ46" s="23">
        <f t="shared" si="21"/>
        <v>1.1941176470588235</v>
      </c>
      <c r="AK46" s="23">
        <f t="shared" si="22"/>
        <v>0.49054054054054053</v>
      </c>
      <c r="AL46" s="28"/>
      <c r="AM46" s="28"/>
      <c r="AN46" s="28"/>
      <c r="AO46" s="34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</row>
    <row r="47" spans="1:53" s="15" customFormat="1" x14ac:dyDescent="0.25">
      <c r="A47" s="15" t="s">
        <v>46</v>
      </c>
      <c r="B47" s="16">
        <v>37324</v>
      </c>
      <c r="C47" s="16">
        <v>2188</v>
      </c>
      <c r="D47" s="16">
        <v>1255</v>
      </c>
      <c r="E47" s="16">
        <v>525</v>
      </c>
      <c r="F47" s="17">
        <v>3231</v>
      </c>
      <c r="G47" s="17">
        <v>2311</v>
      </c>
      <c r="H47" s="18">
        <f t="shared" si="12"/>
        <v>3206</v>
      </c>
      <c r="I47" s="17">
        <f t="shared" si="13"/>
        <v>1207</v>
      </c>
      <c r="J47" s="19">
        <v>766</v>
      </c>
      <c r="K47" s="19">
        <v>428</v>
      </c>
      <c r="L47" s="19">
        <v>20</v>
      </c>
      <c r="M47" s="19">
        <v>19</v>
      </c>
      <c r="N47" s="19"/>
      <c r="O47" s="19"/>
      <c r="P47" s="19"/>
      <c r="Q47" s="19"/>
      <c r="R47" s="19">
        <v>0</v>
      </c>
      <c r="S47" s="19"/>
      <c r="T47" s="19"/>
      <c r="U47" s="19"/>
      <c r="V47" s="19">
        <v>448</v>
      </c>
      <c r="W47" s="20"/>
      <c r="X47" s="19">
        <v>1292</v>
      </c>
      <c r="Y47" s="19">
        <v>216</v>
      </c>
      <c r="Z47" s="21">
        <v>680</v>
      </c>
      <c r="AA47" s="19">
        <v>544</v>
      </c>
      <c r="AB47" s="22">
        <f t="shared" si="14"/>
        <v>8.5896474118529631E-2</v>
      </c>
      <c r="AC47" s="22">
        <f t="shared" si="23"/>
        <v>0.20475319926873858</v>
      </c>
      <c r="AD47" s="22">
        <f t="shared" si="15"/>
        <v>1.0294820717131474</v>
      </c>
      <c r="AE47" s="22">
        <f t="shared" si="16"/>
        <v>1.2952380952380953</v>
      </c>
      <c r="AF47" s="22">
        <f t="shared" si="17"/>
        <v>0.99226245744351593</v>
      </c>
      <c r="AG47" s="23">
        <f t="shared" si="18"/>
        <v>3.233844175329547E-2</v>
      </c>
      <c r="AH47" s="23">
        <f t="shared" si="19"/>
        <v>0</v>
      </c>
      <c r="AI47" s="23">
        <f t="shared" si="20"/>
        <v>0.17211155378486057</v>
      </c>
      <c r="AJ47" s="23">
        <f t="shared" si="21"/>
        <v>1.0361904761904761</v>
      </c>
      <c r="AK47" s="23">
        <f t="shared" si="22"/>
        <v>0.5222847252271744</v>
      </c>
      <c r="AL47" s="28"/>
      <c r="AM47" s="28"/>
      <c r="AN47" s="28"/>
      <c r="AO47" s="34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</row>
    <row r="48" spans="1:53" s="15" customFormat="1" x14ac:dyDescent="0.25">
      <c r="A48" s="15" t="s">
        <v>47</v>
      </c>
      <c r="B48" s="16">
        <v>26795</v>
      </c>
      <c r="C48" s="16">
        <v>1821</v>
      </c>
      <c r="D48" s="16">
        <v>1011</v>
      </c>
      <c r="E48" s="16">
        <v>473</v>
      </c>
      <c r="F48" s="17">
        <v>2559</v>
      </c>
      <c r="G48" s="17">
        <v>1949</v>
      </c>
      <c r="H48" s="18">
        <f t="shared" si="12"/>
        <v>2279</v>
      </c>
      <c r="I48" s="17">
        <f t="shared" si="13"/>
        <v>1029</v>
      </c>
      <c r="J48" s="19">
        <v>441</v>
      </c>
      <c r="K48" s="19">
        <v>387</v>
      </c>
      <c r="L48" s="19"/>
      <c r="M48" s="19"/>
      <c r="N48" s="19"/>
      <c r="O48" s="19"/>
      <c r="P48" s="19"/>
      <c r="Q48" s="19"/>
      <c r="R48" s="19">
        <v>0</v>
      </c>
      <c r="S48" s="19"/>
      <c r="T48" s="19"/>
      <c r="U48" s="19"/>
      <c r="V48" s="19">
        <v>460</v>
      </c>
      <c r="W48" s="20"/>
      <c r="X48" s="19">
        <v>801</v>
      </c>
      <c r="Y48" s="19">
        <v>67</v>
      </c>
      <c r="Z48" s="21">
        <v>577</v>
      </c>
      <c r="AA48" s="19">
        <v>575</v>
      </c>
      <c r="AB48" s="22">
        <f t="shared" si="14"/>
        <v>8.5053181563724573E-2</v>
      </c>
      <c r="AC48" s="22">
        <f t="shared" si="23"/>
        <v>0.25260845689181766</v>
      </c>
      <c r="AD48" s="22">
        <f t="shared" si="15"/>
        <v>0.79228486646884277</v>
      </c>
      <c r="AE48" s="22">
        <f t="shared" si="16"/>
        <v>1.2198731501057083</v>
      </c>
      <c r="AF48" s="22">
        <f t="shared" si="17"/>
        <v>0.89058225869480268</v>
      </c>
      <c r="AG48" s="23">
        <f t="shared" si="18"/>
        <v>3.8402687068482926E-2</v>
      </c>
      <c r="AH48" s="23">
        <f t="shared" si="19"/>
        <v>0</v>
      </c>
      <c r="AI48" s="23">
        <f t="shared" si="20"/>
        <v>6.6271018793273989E-2</v>
      </c>
      <c r="AJ48" s="23">
        <f t="shared" si="21"/>
        <v>1.2156448202959831</v>
      </c>
      <c r="AK48" s="23">
        <f t="shared" si="22"/>
        <v>0.52796305797845045</v>
      </c>
      <c r="AL48" s="28"/>
      <c r="AM48" s="28"/>
      <c r="AN48" s="28"/>
      <c r="AO48" s="34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</row>
    <row r="49" spans="1:53" s="15" customFormat="1" x14ac:dyDescent="0.25">
      <c r="A49" s="15" t="s">
        <v>48</v>
      </c>
      <c r="B49" s="16">
        <v>6496</v>
      </c>
      <c r="C49" s="16">
        <v>459</v>
      </c>
      <c r="D49" s="16">
        <v>268</v>
      </c>
      <c r="E49" s="16">
        <v>114</v>
      </c>
      <c r="F49" s="17">
        <v>678</v>
      </c>
      <c r="G49" s="17">
        <v>448</v>
      </c>
      <c r="H49" s="18">
        <f t="shared" si="12"/>
        <v>653</v>
      </c>
      <c r="I49" s="17">
        <f t="shared" si="13"/>
        <v>227</v>
      </c>
      <c r="J49" s="19">
        <v>113</v>
      </c>
      <c r="K49" s="19">
        <v>107</v>
      </c>
      <c r="L49" s="19"/>
      <c r="M49" s="19"/>
      <c r="N49" s="19"/>
      <c r="O49" s="19"/>
      <c r="P49" s="19"/>
      <c r="Q49" s="19"/>
      <c r="R49" s="19">
        <v>0</v>
      </c>
      <c r="S49" s="19"/>
      <c r="T49" s="19"/>
      <c r="U49" s="19"/>
      <c r="V49" s="19">
        <v>117</v>
      </c>
      <c r="W49" s="20"/>
      <c r="X49" s="19">
        <v>266</v>
      </c>
      <c r="Y49" s="19">
        <v>49</v>
      </c>
      <c r="Z49" s="21">
        <v>157</v>
      </c>
      <c r="AA49" s="19">
        <v>71</v>
      </c>
      <c r="AB49" s="22">
        <f t="shared" si="14"/>
        <v>0.10052339901477833</v>
      </c>
      <c r="AC49" s="22">
        <f t="shared" si="23"/>
        <v>0.25490196078431371</v>
      </c>
      <c r="AD49" s="22">
        <f t="shared" si="15"/>
        <v>0.9925373134328358</v>
      </c>
      <c r="AE49" s="22">
        <f t="shared" si="16"/>
        <v>1.3771929824561404</v>
      </c>
      <c r="AF49" s="22">
        <f t="shared" si="17"/>
        <v>0.96312684365781709</v>
      </c>
      <c r="AG49" s="23">
        <f t="shared" si="18"/>
        <v>3.494458128078818E-2</v>
      </c>
      <c r="AH49" s="23">
        <f t="shared" si="19"/>
        <v>0</v>
      </c>
      <c r="AI49" s="23">
        <f t="shared" si="20"/>
        <v>0.18283582089552239</v>
      </c>
      <c r="AJ49" s="23">
        <f t="shared" si="21"/>
        <v>0.6228070175438597</v>
      </c>
      <c r="AK49" s="23">
        <f t="shared" si="22"/>
        <v>0.5066964285714286</v>
      </c>
      <c r="AL49" s="28"/>
      <c r="AM49" s="28"/>
      <c r="AN49" s="28"/>
      <c r="AO49" s="27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</row>
    <row r="50" spans="1:53" s="15" customFormat="1" x14ac:dyDescent="0.25">
      <c r="A50" s="15" t="s">
        <v>49</v>
      </c>
      <c r="B50" s="16">
        <v>185706</v>
      </c>
      <c r="C50" s="16">
        <v>10283</v>
      </c>
      <c r="D50" s="16">
        <v>4085</v>
      </c>
      <c r="E50" s="16">
        <v>1310</v>
      </c>
      <c r="F50" s="17">
        <v>11256</v>
      </c>
      <c r="G50" s="17">
        <v>7545</v>
      </c>
      <c r="H50" s="18">
        <f t="shared" si="12"/>
        <v>11879</v>
      </c>
      <c r="I50" s="17">
        <f t="shared" si="13"/>
        <v>3131</v>
      </c>
      <c r="J50" s="19">
        <v>2174</v>
      </c>
      <c r="K50" s="19">
        <v>1054</v>
      </c>
      <c r="L50" s="19">
        <v>36</v>
      </c>
      <c r="M50" s="19">
        <v>36</v>
      </c>
      <c r="N50" s="19"/>
      <c r="O50" s="19"/>
      <c r="P50" s="19"/>
      <c r="Q50" s="19"/>
      <c r="R50" s="19">
        <v>0</v>
      </c>
      <c r="S50" s="19"/>
      <c r="T50" s="19"/>
      <c r="U50" s="19"/>
      <c r="V50" s="19">
        <v>4538</v>
      </c>
      <c r="W50" s="20"/>
      <c r="X50" s="19">
        <v>3677</v>
      </c>
      <c r="Y50" s="19">
        <v>862</v>
      </c>
      <c r="Z50" s="21">
        <v>1454</v>
      </c>
      <c r="AA50" s="19">
        <v>1179</v>
      </c>
      <c r="AB50" s="22">
        <f t="shared" si="14"/>
        <v>6.396670005277158E-2</v>
      </c>
      <c r="AC50" s="22">
        <f t="shared" si="23"/>
        <v>0.44131090148789265</v>
      </c>
      <c r="AD50" s="22">
        <f t="shared" si="15"/>
        <v>0.90012239902080782</v>
      </c>
      <c r="AE50" s="22">
        <f t="shared" si="16"/>
        <v>1.1099236641221375</v>
      </c>
      <c r="AF50" s="22">
        <f t="shared" si="17"/>
        <v>1.0553482587064678</v>
      </c>
      <c r="AG50" s="23">
        <f t="shared" si="18"/>
        <v>1.6859982983856204E-2</v>
      </c>
      <c r="AH50" s="23">
        <f t="shared" si="19"/>
        <v>0</v>
      </c>
      <c r="AI50" s="23">
        <f t="shared" si="20"/>
        <v>0.21101591187270502</v>
      </c>
      <c r="AJ50" s="23">
        <f t="shared" si="21"/>
        <v>0.9</v>
      </c>
      <c r="AK50" s="23">
        <f t="shared" si="22"/>
        <v>0.41497680583167662</v>
      </c>
      <c r="AL50" s="28"/>
      <c r="AM50" s="28"/>
      <c r="AN50" s="28"/>
      <c r="AO50" s="27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</row>
    <row r="51" spans="1:53" s="15" customFormat="1" x14ac:dyDescent="0.25">
      <c r="A51" s="15" t="s">
        <v>50</v>
      </c>
      <c r="B51" s="16">
        <v>14540</v>
      </c>
      <c r="C51" s="16">
        <v>822</v>
      </c>
      <c r="D51" s="16">
        <v>455</v>
      </c>
      <c r="E51" s="16">
        <v>230</v>
      </c>
      <c r="F51" s="17">
        <v>1099</v>
      </c>
      <c r="G51" s="17">
        <v>679</v>
      </c>
      <c r="H51" s="18">
        <f t="shared" si="12"/>
        <v>1082</v>
      </c>
      <c r="I51" s="17">
        <f t="shared" si="13"/>
        <v>300</v>
      </c>
      <c r="J51" s="19">
        <v>173</v>
      </c>
      <c r="K51" s="19">
        <v>138</v>
      </c>
      <c r="L51" s="19"/>
      <c r="M51" s="19"/>
      <c r="N51" s="19"/>
      <c r="O51" s="19"/>
      <c r="P51" s="19"/>
      <c r="Q51" s="19"/>
      <c r="R51" s="19">
        <v>0</v>
      </c>
      <c r="S51" s="19"/>
      <c r="T51" s="19"/>
      <c r="U51" s="19"/>
      <c r="V51" s="19">
        <v>239</v>
      </c>
      <c r="W51" s="20"/>
      <c r="X51" s="19">
        <v>443</v>
      </c>
      <c r="Y51" s="19">
        <v>100</v>
      </c>
      <c r="Z51" s="21">
        <v>227</v>
      </c>
      <c r="AA51" s="19">
        <v>62</v>
      </c>
      <c r="AB51" s="22">
        <f t="shared" si="14"/>
        <v>7.4415405777166432E-2</v>
      </c>
      <c r="AC51" s="22">
        <f t="shared" si="23"/>
        <v>0.29075425790754256</v>
      </c>
      <c r="AD51" s="22">
        <f t="shared" si="15"/>
        <v>0.97362637362637361</v>
      </c>
      <c r="AE51" s="22">
        <f t="shared" si="16"/>
        <v>0.9869565217391304</v>
      </c>
      <c r="AF51" s="22">
        <f t="shared" si="17"/>
        <v>0.98453139217470431</v>
      </c>
      <c r="AG51" s="23">
        <f t="shared" si="18"/>
        <v>2.0632737276478678E-2</v>
      </c>
      <c r="AH51" s="23">
        <f t="shared" si="19"/>
        <v>0</v>
      </c>
      <c r="AI51" s="23">
        <f t="shared" si="20"/>
        <v>0.21978021978021978</v>
      </c>
      <c r="AJ51" s="23">
        <f t="shared" si="21"/>
        <v>0.26956521739130435</v>
      </c>
      <c r="AK51" s="23">
        <f t="shared" si="22"/>
        <v>0.4418262150220913</v>
      </c>
      <c r="AL51" s="28"/>
      <c r="AM51" s="28"/>
      <c r="AN51" s="28"/>
      <c r="AO51" s="27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</row>
    <row r="52" spans="1:53" s="15" customFormat="1" x14ac:dyDescent="0.25">
      <c r="A52" s="15" t="s">
        <v>51</v>
      </c>
      <c r="B52" s="16">
        <v>3285</v>
      </c>
      <c r="C52" s="16">
        <v>245</v>
      </c>
      <c r="D52" s="16">
        <v>121</v>
      </c>
      <c r="E52" s="16">
        <v>65</v>
      </c>
      <c r="F52" s="17">
        <v>319</v>
      </c>
      <c r="G52" s="17">
        <v>239</v>
      </c>
      <c r="H52" s="18">
        <f t="shared" si="12"/>
        <v>316</v>
      </c>
      <c r="I52" s="17">
        <f t="shared" si="13"/>
        <v>153</v>
      </c>
      <c r="J52" s="19">
        <v>60</v>
      </c>
      <c r="K52" s="19">
        <v>52</v>
      </c>
      <c r="L52" s="19"/>
      <c r="M52" s="19"/>
      <c r="N52" s="19"/>
      <c r="O52" s="19"/>
      <c r="P52" s="19"/>
      <c r="Q52" s="19"/>
      <c r="R52" s="19">
        <v>0</v>
      </c>
      <c r="S52" s="19"/>
      <c r="T52" s="19"/>
      <c r="U52" s="19"/>
      <c r="V52" s="19">
        <v>54</v>
      </c>
      <c r="W52" s="20"/>
      <c r="X52" s="19">
        <v>136</v>
      </c>
      <c r="Y52" s="19">
        <v>38</v>
      </c>
      <c r="Z52" s="21">
        <v>66</v>
      </c>
      <c r="AA52" s="19">
        <v>63</v>
      </c>
      <c r="AB52" s="22">
        <f t="shared" si="14"/>
        <v>9.6194824961948255E-2</v>
      </c>
      <c r="AC52" s="22">
        <f t="shared" si="23"/>
        <v>0.22040816326530613</v>
      </c>
      <c r="AD52" s="22">
        <f t="shared" si="15"/>
        <v>1.1239669421487604</v>
      </c>
      <c r="AE52" s="22">
        <f t="shared" si="16"/>
        <v>1.0153846153846153</v>
      </c>
      <c r="AF52" s="22">
        <f t="shared" si="17"/>
        <v>0.99059561128526641</v>
      </c>
      <c r="AG52" s="23">
        <f t="shared" si="18"/>
        <v>4.6575342465753428E-2</v>
      </c>
      <c r="AH52" s="23">
        <f t="shared" si="19"/>
        <v>0</v>
      </c>
      <c r="AI52" s="23">
        <f t="shared" si="20"/>
        <v>0.31404958677685951</v>
      </c>
      <c r="AJ52" s="23">
        <f t="shared" si="21"/>
        <v>0.96923076923076923</v>
      </c>
      <c r="AK52" s="23">
        <f t="shared" si="22"/>
        <v>0.64016736401673635</v>
      </c>
      <c r="AL52" s="28"/>
      <c r="AM52" s="28"/>
      <c r="AN52" s="28"/>
      <c r="AO52" s="27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</row>
    <row r="53" spans="1:53" s="15" customFormat="1" x14ac:dyDescent="0.25">
      <c r="A53" s="15" t="s">
        <v>52</v>
      </c>
      <c r="B53" s="16">
        <v>9665</v>
      </c>
      <c r="C53" s="16">
        <v>604</v>
      </c>
      <c r="D53" s="16">
        <v>335</v>
      </c>
      <c r="E53" s="16">
        <v>156</v>
      </c>
      <c r="F53" s="17">
        <v>783</v>
      </c>
      <c r="G53" s="17">
        <v>493</v>
      </c>
      <c r="H53" s="18">
        <f t="shared" si="12"/>
        <v>760</v>
      </c>
      <c r="I53" s="17">
        <f t="shared" si="13"/>
        <v>146</v>
      </c>
      <c r="J53" s="19">
        <v>114</v>
      </c>
      <c r="K53" s="19">
        <v>88</v>
      </c>
      <c r="L53" s="19"/>
      <c r="M53" s="19"/>
      <c r="N53" s="19"/>
      <c r="O53" s="19"/>
      <c r="P53" s="19"/>
      <c r="Q53" s="19"/>
      <c r="R53" s="19">
        <v>0</v>
      </c>
      <c r="S53" s="19"/>
      <c r="T53" s="19"/>
      <c r="U53" s="19"/>
      <c r="V53" s="19">
        <v>143</v>
      </c>
      <c r="W53" s="20"/>
      <c r="X53" s="19">
        <v>324</v>
      </c>
      <c r="Y53" s="19">
        <v>20</v>
      </c>
      <c r="Z53" s="21">
        <v>179</v>
      </c>
      <c r="AA53" s="19">
        <v>38</v>
      </c>
      <c r="AB53" s="22">
        <f t="shared" si="14"/>
        <v>7.8634247284014483E-2</v>
      </c>
      <c r="AC53" s="22">
        <f t="shared" si="23"/>
        <v>0.23675496688741721</v>
      </c>
      <c r="AD53" s="22">
        <f t="shared" si="15"/>
        <v>0.96716417910447761</v>
      </c>
      <c r="AE53" s="22">
        <f t="shared" si="16"/>
        <v>1.1474358974358974</v>
      </c>
      <c r="AF53" s="22">
        <f t="shared" si="17"/>
        <v>0.97062579821200512</v>
      </c>
      <c r="AG53" s="23">
        <f t="shared" si="18"/>
        <v>1.5106052767718573E-2</v>
      </c>
      <c r="AH53" s="23">
        <f t="shared" si="19"/>
        <v>0</v>
      </c>
      <c r="AI53" s="23">
        <f t="shared" si="20"/>
        <v>5.9701492537313432E-2</v>
      </c>
      <c r="AJ53" s="23">
        <f t="shared" si="21"/>
        <v>0.24358974358974358</v>
      </c>
      <c r="AK53" s="23">
        <f t="shared" si="22"/>
        <v>0.29614604462474647</v>
      </c>
      <c r="AL53" s="28"/>
      <c r="AM53" s="28"/>
      <c r="AN53" s="28"/>
      <c r="AO53" s="27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</row>
    <row r="54" spans="1:53" s="15" customFormat="1" x14ac:dyDescent="0.25">
      <c r="A54" s="15" t="s">
        <v>53</v>
      </c>
      <c r="B54" s="16">
        <v>6627</v>
      </c>
      <c r="C54" s="16">
        <v>524</v>
      </c>
      <c r="D54" s="16">
        <v>336</v>
      </c>
      <c r="E54" s="16">
        <v>134</v>
      </c>
      <c r="F54" s="17">
        <v>731</v>
      </c>
      <c r="G54" s="17">
        <v>541</v>
      </c>
      <c r="H54" s="18">
        <f t="shared" si="12"/>
        <v>739</v>
      </c>
      <c r="I54" s="17">
        <f t="shared" si="13"/>
        <v>295</v>
      </c>
      <c r="J54" s="19">
        <v>80</v>
      </c>
      <c r="K54" s="19">
        <v>76</v>
      </c>
      <c r="L54" s="19"/>
      <c r="M54" s="19"/>
      <c r="N54" s="19"/>
      <c r="O54" s="19"/>
      <c r="P54" s="19"/>
      <c r="Q54" s="19"/>
      <c r="R54" s="19">
        <v>0</v>
      </c>
      <c r="S54" s="19"/>
      <c r="T54" s="19"/>
      <c r="U54" s="19"/>
      <c r="V54" s="19">
        <v>224</v>
      </c>
      <c r="W54" s="20"/>
      <c r="X54" s="19">
        <v>309</v>
      </c>
      <c r="Y54" s="19">
        <v>102</v>
      </c>
      <c r="Z54" s="21">
        <v>126</v>
      </c>
      <c r="AA54" s="19">
        <v>117</v>
      </c>
      <c r="AB54" s="22">
        <f t="shared" si="14"/>
        <v>0.11151350535687339</v>
      </c>
      <c r="AC54" s="22">
        <f t="shared" si="23"/>
        <v>0.42748091603053434</v>
      </c>
      <c r="AD54" s="22">
        <f t="shared" si="15"/>
        <v>0.9196428571428571</v>
      </c>
      <c r="AE54" s="22">
        <f t="shared" si="16"/>
        <v>0.94029850746268662</v>
      </c>
      <c r="AF54" s="22">
        <f t="shared" si="17"/>
        <v>1.0109439124487005</v>
      </c>
      <c r="AG54" s="23">
        <f t="shared" si="18"/>
        <v>4.4514863437452847E-2</v>
      </c>
      <c r="AH54" s="23">
        <f t="shared" si="19"/>
        <v>0</v>
      </c>
      <c r="AI54" s="23">
        <f t="shared" si="20"/>
        <v>0.30357142857142855</v>
      </c>
      <c r="AJ54" s="23">
        <f t="shared" si="21"/>
        <v>0.87313432835820892</v>
      </c>
      <c r="AK54" s="23">
        <f t="shared" si="22"/>
        <v>0.54528650646950094</v>
      </c>
      <c r="AL54" s="28"/>
      <c r="AM54" s="28"/>
      <c r="AN54" s="28"/>
      <c r="AO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</row>
    <row r="55" spans="1:53" s="15" customFormat="1" x14ac:dyDescent="0.25">
      <c r="A55" s="15" t="s">
        <v>54</v>
      </c>
      <c r="B55" s="16">
        <v>9359</v>
      </c>
      <c r="C55" s="16">
        <v>522</v>
      </c>
      <c r="D55" s="16">
        <v>267</v>
      </c>
      <c r="E55" s="16">
        <v>130</v>
      </c>
      <c r="F55" s="17">
        <v>1046</v>
      </c>
      <c r="G55" s="17">
        <v>656</v>
      </c>
      <c r="H55" s="18">
        <f t="shared" si="12"/>
        <v>841</v>
      </c>
      <c r="I55" s="17">
        <f t="shared" si="13"/>
        <v>309</v>
      </c>
      <c r="J55" s="19">
        <v>156</v>
      </c>
      <c r="K55" s="19">
        <v>151</v>
      </c>
      <c r="L55" s="19"/>
      <c r="M55" s="19"/>
      <c r="N55" s="19"/>
      <c r="O55" s="19"/>
      <c r="P55" s="19">
        <v>35</v>
      </c>
      <c r="Q55" s="19"/>
      <c r="R55" s="19">
        <v>0</v>
      </c>
      <c r="S55" s="19"/>
      <c r="T55" s="19"/>
      <c r="U55" s="19"/>
      <c r="V55" s="19">
        <v>185</v>
      </c>
      <c r="W55" s="20"/>
      <c r="X55" s="19">
        <v>310</v>
      </c>
      <c r="Y55" s="19">
        <v>20</v>
      </c>
      <c r="Z55" s="21">
        <v>155</v>
      </c>
      <c r="AA55" s="19">
        <v>138</v>
      </c>
      <c r="AB55" s="22">
        <f t="shared" si="14"/>
        <v>8.986002778074581E-2</v>
      </c>
      <c r="AC55" s="22">
        <f t="shared" si="23"/>
        <v>0.35440613026819923</v>
      </c>
      <c r="AD55" s="22">
        <f t="shared" si="15"/>
        <v>1.1610486891385767</v>
      </c>
      <c r="AE55" s="22">
        <f t="shared" si="16"/>
        <v>1.1923076923076923</v>
      </c>
      <c r="AF55" s="22">
        <f t="shared" si="17"/>
        <v>0.80401529636711278</v>
      </c>
      <c r="AG55" s="23">
        <f t="shared" si="18"/>
        <v>3.3016347900416708E-2</v>
      </c>
      <c r="AH55" s="23">
        <f t="shared" si="19"/>
        <v>0</v>
      </c>
      <c r="AI55" s="23">
        <f t="shared" si="20"/>
        <v>7.4906367041198504E-2</v>
      </c>
      <c r="AJ55" s="23">
        <f t="shared" si="21"/>
        <v>1.0615384615384615</v>
      </c>
      <c r="AK55" s="23">
        <f t="shared" si="22"/>
        <v>0.47103658536585363</v>
      </c>
      <c r="AL55" s="28"/>
      <c r="AM55" s="28"/>
      <c r="AN55" s="28"/>
      <c r="AO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</row>
    <row r="56" spans="1:53" s="15" customFormat="1" x14ac:dyDescent="0.25">
      <c r="A56" s="15" t="s">
        <v>55</v>
      </c>
      <c r="B56" s="16">
        <v>35122</v>
      </c>
      <c r="C56" s="16">
        <v>1672</v>
      </c>
      <c r="D56" s="16">
        <v>1056</v>
      </c>
      <c r="E56" s="16">
        <v>399</v>
      </c>
      <c r="F56" s="17">
        <v>3056</v>
      </c>
      <c r="G56" s="17">
        <v>1906</v>
      </c>
      <c r="H56" s="18">
        <f t="shared" si="12"/>
        <v>2747</v>
      </c>
      <c r="I56" s="17">
        <f t="shared" si="13"/>
        <v>902</v>
      </c>
      <c r="J56" s="19">
        <v>390</v>
      </c>
      <c r="K56" s="19">
        <v>245</v>
      </c>
      <c r="L56" s="19"/>
      <c r="M56" s="19"/>
      <c r="N56" s="19"/>
      <c r="O56" s="19"/>
      <c r="P56" s="19">
        <v>160</v>
      </c>
      <c r="Q56" s="19"/>
      <c r="R56" s="19">
        <v>0</v>
      </c>
      <c r="S56" s="19"/>
      <c r="T56" s="19"/>
      <c r="U56" s="19"/>
      <c r="V56" s="19">
        <v>681</v>
      </c>
      <c r="W56" s="20"/>
      <c r="X56" s="19">
        <v>1039</v>
      </c>
      <c r="Y56" s="19">
        <v>245</v>
      </c>
      <c r="Z56" s="21">
        <v>477</v>
      </c>
      <c r="AA56" s="19">
        <v>412</v>
      </c>
      <c r="AB56" s="22">
        <f t="shared" si="14"/>
        <v>7.8213085815158595E-2</v>
      </c>
      <c r="AC56" s="22">
        <f t="shared" si="23"/>
        <v>0.40729665071770332</v>
      </c>
      <c r="AD56" s="22">
        <f t="shared" si="15"/>
        <v>0.98390151515151514</v>
      </c>
      <c r="AE56" s="22">
        <f t="shared" si="16"/>
        <v>1.1954887218045114</v>
      </c>
      <c r="AF56" s="22">
        <f t="shared" si="17"/>
        <v>0.89888743455497377</v>
      </c>
      <c r="AG56" s="23">
        <f t="shared" si="18"/>
        <v>2.5681908775126702E-2</v>
      </c>
      <c r="AH56" s="23">
        <f t="shared" si="19"/>
        <v>0</v>
      </c>
      <c r="AI56" s="23">
        <f t="shared" si="20"/>
        <v>0.23200757575757575</v>
      </c>
      <c r="AJ56" s="23">
        <f t="shared" si="21"/>
        <v>1.0325814536340852</v>
      </c>
      <c r="AK56" s="23">
        <f t="shared" si="22"/>
        <v>0.47324239244491079</v>
      </c>
      <c r="AL56" s="28"/>
      <c r="AM56" s="28"/>
      <c r="AN56" s="28"/>
      <c r="AO56" s="27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</row>
    <row r="57" spans="1:53" s="15" customFormat="1" x14ac:dyDescent="0.25">
      <c r="A57" s="15" t="s">
        <v>56</v>
      </c>
      <c r="B57" s="16">
        <v>23867</v>
      </c>
      <c r="C57" s="16">
        <v>1828</v>
      </c>
      <c r="D57" s="16">
        <v>1241</v>
      </c>
      <c r="E57" s="16">
        <v>576</v>
      </c>
      <c r="F57" s="17">
        <v>2931</v>
      </c>
      <c r="G57" s="17">
        <v>1731</v>
      </c>
      <c r="H57" s="18">
        <f t="shared" si="12"/>
        <v>2376</v>
      </c>
      <c r="I57" s="17">
        <f t="shared" si="13"/>
        <v>652</v>
      </c>
      <c r="J57" s="19">
        <v>358</v>
      </c>
      <c r="K57" s="19">
        <v>305</v>
      </c>
      <c r="L57" s="19"/>
      <c r="M57" s="19"/>
      <c r="N57" s="19"/>
      <c r="O57" s="19"/>
      <c r="P57" s="19"/>
      <c r="Q57" s="19"/>
      <c r="R57" s="19">
        <v>0</v>
      </c>
      <c r="S57" s="19"/>
      <c r="T57" s="19"/>
      <c r="U57" s="19"/>
      <c r="V57" s="19">
        <v>456</v>
      </c>
      <c r="W57" s="20"/>
      <c r="X57" s="19">
        <v>1027</v>
      </c>
      <c r="Y57" s="19">
        <v>208</v>
      </c>
      <c r="Z57" s="21">
        <v>535</v>
      </c>
      <c r="AA57" s="19">
        <v>139</v>
      </c>
      <c r="AB57" s="22">
        <f t="shared" si="14"/>
        <v>9.9551682239074873E-2</v>
      </c>
      <c r="AC57" s="22">
        <f t="shared" si="23"/>
        <v>0.24945295404814005</v>
      </c>
      <c r="AD57" s="22">
        <f t="shared" si="15"/>
        <v>0.82755842062852536</v>
      </c>
      <c r="AE57" s="22">
        <f t="shared" si="16"/>
        <v>0.92881944444444442</v>
      </c>
      <c r="AF57" s="22">
        <f t="shared" si="17"/>
        <v>0.81064483111566021</v>
      </c>
      <c r="AG57" s="23">
        <f t="shared" si="18"/>
        <v>2.7318054217119872E-2</v>
      </c>
      <c r="AH57" s="23">
        <f t="shared" si="19"/>
        <v>0</v>
      </c>
      <c r="AI57" s="23">
        <f t="shared" si="20"/>
        <v>0.16760676873489122</v>
      </c>
      <c r="AJ57" s="23">
        <f t="shared" si="21"/>
        <v>0.24131944444444445</v>
      </c>
      <c r="AK57" s="23">
        <f t="shared" si="22"/>
        <v>0.37666088965915656</v>
      </c>
      <c r="AL57" s="28"/>
      <c r="AM57" s="28"/>
      <c r="AN57" s="28"/>
      <c r="AO57" s="34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</row>
    <row r="58" spans="1:53" s="15" customFormat="1" x14ac:dyDescent="0.25">
      <c r="A58" s="15" t="s">
        <v>57</v>
      </c>
      <c r="B58" s="16">
        <v>28693</v>
      </c>
      <c r="C58" s="16">
        <v>1660</v>
      </c>
      <c r="D58" s="16">
        <v>1002</v>
      </c>
      <c r="E58" s="16">
        <v>477</v>
      </c>
      <c r="F58" s="17">
        <v>3027</v>
      </c>
      <c r="G58" s="17">
        <v>2097</v>
      </c>
      <c r="H58" s="18">
        <f t="shared" si="12"/>
        <v>3016</v>
      </c>
      <c r="I58" s="17">
        <f t="shared" si="13"/>
        <v>1289</v>
      </c>
      <c r="J58" s="19">
        <v>391</v>
      </c>
      <c r="K58" s="19">
        <v>340</v>
      </c>
      <c r="L58" s="19"/>
      <c r="M58" s="19"/>
      <c r="N58" s="19">
        <v>260</v>
      </c>
      <c r="O58" s="19">
        <v>260</v>
      </c>
      <c r="P58" s="19">
        <v>329</v>
      </c>
      <c r="Q58" s="19"/>
      <c r="R58" s="19">
        <v>0</v>
      </c>
      <c r="S58" s="19"/>
      <c r="T58" s="19"/>
      <c r="U58" s="19"/>
      <c r="V58" s="19">
        <v>544</v>
      </c>
      <c r="W58" s="20"/>
      <c r="X58" s="19">
        <v>1000</v>
      </c>
      <c r="Y58" s="19">
        <v>218</v>
      </c>
      <c r="Z58" s="21">
        <v>492</v>
      </c>
      <c r="AA58" s="19">
        <v>471</v>
      </c>
      <c r="AB58" s="22">
        <f t="shared" si="14"/>
        <v>0.10511274526888091</v>
      </c>
      <c r="AC58" s="22">
        <f t="shared" si="23"/>
        <v>0.32771084337349399</v>
      </c>
      <c r="AD58" s="22">
        <f t="shared" si="15"/>
        <v>0.99800399201596801</v>
      </c>
      <c r="AE58" s="22">
        <f t="shared" si="16"/>
        <v>1.0314465408805031</v>
      </c>
      <c r="AF58" s="22">
        <f t="shared" si="17"/>
        <v>0.99636603898249088</v>
      </c>
      <c r="AG58" s="23">
        <f t="shared" si="18"/>
        <v>4.4923849022409645E-2</v>
      </c>
      <c r="AH58" s="23">
        <f t="shared" si="19"/>
        <v>0</v>
      </c>
      <c r="AI58" s="23">
        <f t="shared" si="20"/>
        <v>0.21756487025948104</v>
      </c>
      <c r="AJ58" s="23">
        <f t="shared" si="21"/>
        <v>0.98742138364779874</v>
      </c>
      <c r="AK58" s="23">
        <f t="shared" si="22"/>
        <v>0.61468764902241302</v>
      </c>
      <c r="AL58" s="28"/>
      <c r="AM58" s="28"/>
      <c r="AN58" s="28"/>
      <c r="AO58" s="34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</row>
    <row r="59" spans="1:53" s="15" customFormat="1" x14ac:dyDescent="0.25">
      <c r="A59" s="15" t="s">
        <v>58</v>
      </c>
      <c r="B59" s="16">
        <v>29692</v>
      </c>
      <c r="C59" s="16">
        <v>1914</v>
      </c>
      <c r="D59" s="16">
        <v>990</v>
      </c>
      <c r="E59" s="16">
        <v>524</v>
      </c>
      <c r="F59" s="17">
        <v>2859</v>
      </c>
      <c r="G59" s="17">
        <v>1739</v>
      </c>
      <c r="H59" s="18">
        <f t="shared" si="12"/>
        <v>2862</v>
      </c>
      <c r="I59" s="17">
        <f t="shared" si="13"/>
        <v>747</v>
      </c>
      <c r="J59" s="19">
        <v>913</v>
      </c>
      <c r="K59" s="19">
        <v>393</v>
      </c>
      <c r="L59" s="19">
        <v>21</v>
      </c>
      <c r="M59" s="19">
        <v>21</v>
      </c>
      <c r="N59" s="19"/>
      <c r="O59" s="19"/>
      <c r="P59" s="19"/>
      <c r="Q59" s="19"/>
      <c r="R59" s="19">
        <v>0</v>
      </c>
      <c r="S59" s="19"/>
      <c r="T59" s="19"/>
      <c r="U59" s="19"/>
      <c r="V59" s="19">
        <v>528</v>
      </c>
      <c r="W59" s="20"/>
      <c r="X59" s="19">
        <v>825</v>
      </c>
      <c r="Y59" s="19">
        <v>176</v>
      </c>
      <c r="Z59" s="21">
        <v>575</v>
      </c>
      <c r="AA59" s="19">
        <v>157</v>
      </c>
      <c r="AB59" s="22">
        <f t="shared" si="14"/>
        <v>9.6389599892226868E-2</v>
      </c>
      <c r="AC59" s="22">
        <f t="shared" si="23"/>
        <v>0.27586206896551724</v>
      </c>
      <c r="AD59" s="22">
        <f t="shared" si="15"/>
        <v>0.83333333333333337</v>
      </c>
      <c r="AE59" s="22">
        <f t="shared" si="16"/>
        <v>1.0973282442748091</v>
      </c>
      <c r="AF59" s="22">
        <f t="shared" si="17"/>
        <v>1.0010493179433368</v>
      </c>
      <c r="AG59" s="23">
        <f t="shared" si="18"/>
        <v>2.5158291795769904E-2</v>
      </c>
      <c r="AH59" s="23">
        <f t="shared" si="19"/>
        <v>0</v>
      </c>
      <c r="AI59" s="23">
        <f t="shared" si="20"/>
        <v>0.17777777777777778</v>
      </c>
      <c r="AJ59" s="23">
        <f t="shared" si="21"/>
        <v>0.29961832061068705</v>
      </c>
      <c r="AK59" s="23">
        <f t="shared" si="22"/>
        <v>0.42955721679125936</v>
      </c>
      <c r="AL59" s="28"/>
      <c r="AM59" s="28"/>
      <c r="AN59" s="28"/>
      <c r="AO59" s="34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</row>
    <row r="60" spans="1:53" s="15" customFormat="1" x14ac:dyDescent="0.25">
      <c r="A60" s="15" t="s">
        <v>59</v>
      </c>
      <c r="B60" s="16">
        <v>19809</v>
      </c>
      <c r="C60" s="16">
        <v>1181</v>
      </c>
      <c r="D60" s="16">
        <v>781</v>
      </c>
      <c r="E60" s="16">
        <v>386</v>
      </c>
      <c r="F60" s="17">
        <v>2313</v>
      </c>
      <c r="G60" s="17">
        <v>1303</v>
      </c>
      <c r="H60" s="18">
        <f t="shared" si="12"/>
        <v>2108</v>
      </c>
      <c r="I60" s="17">
        <f t="shared" si="13"/>
        <v>607</v>
      </c>
      <c r="J60" s="19">
        <v>300</v>
      </c>
      <c r="K60" s="19">
        <v>296</v>
      </c>
      <c r="L60" s="19"/>
      <c r="M60" s="19"/>
      <c r="N60" s="19"/>
      <c r="O60" s="19"/>
      <c r="P60" s="19">
        <v>145</v>
      </c>
      <c r="Q60" s="19"/>
      <c r="R60" s="19">
        <v>0</v>
      </c>
      <c r="S60" s="19"/>
      <c r="T60" s="19"/>
      <c r="U60" s="19"/>
      <c r="V60" s="19">
        <v>362</v>
      </c>
      <c r="W60" s="20"/>
      <c r="X60" s="19">
        <v>838</v>
      </c>
      <c r="Y60" s="19">
        <v>140</v>
      </c>
      <c r="Z60" s="21">
        <v>463</v>
      </c>
      <c r="AA60" s="19">
        <v>171</v>
      </c>
      <c r="AB60" s="22">
        <f t="shared" si="14"/>
        <v>0.10641627543035993</v>
      </c>
      <c r="AC60" s="22">
        <f t="shared" si="23"/>
        <v>0.30651989839119392</v>
      </c>
      <c r="AD60" s="22">
        <f t="shared" si="15"/>
        <v>1.0729833546734955</v>
      </c>
      <c r="AE60" s="22">
        <f t="shared" si="16"/>
        <v>1.1994818652849741</v>
      </c>
      <c r="AF60" s="22">
        <f t="shared" si="17"/>
        <v>0.91137051448335493</v>
      </c>
      <c r="AG60" s="23">
        <f t="shared" si="18"/>
        <v>3.0642637185117876E-2</v>
      </c>
      <c r="AH60" s="23">
        <f t="shared" si="19"/>
        <v>0</v>
      </c>
      <c r="AI60" s="23">
        <f t="shared" si="20"/>
        <v>0.17925736235595391</v>
      </c>
      <c r="AJ60" s="23">
        <f t="shared" si="21"/>
        <v>0.44300518134715028</v>
      </c>
      <c r="AK60" s="23">
        <f t="shared" si="22"/>
        <v>0.46584804297774368</v>
      </c>
      <c r="AL60" s="28"/>
      <c r="AM60" s="28"/>
      <c r="AN60" s="28"/>
      <c r="AO60" s="34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</row>
    <row r="61" spans="1:53" s="15" customFormat="1" x14ac:dyDescent="0.25">
      <c r="A61" s="15" t="s">
        <v>60</v>
      </c>
      <c r="B61" s="16">
        <v>10284</v>
      </c>
      <c r="C61" s="16">
        <v>517</v>
      </c>
      <c r="D61" s="16">
        <v>275</v>
      </c>
      <c r="E61" s="16">
        <v>116</v>
      </c>
      <c r="F61" s="17">
        <v>1055</v>
      </c>
      <c r="G61" s="17">
        <v>585</v>
      </c>
      <c r="H61" s="18">
        <f t="shared" si="12"/>
        <v>768</v>
      </c>
      <c r="I61" s="17">
        <f t="shared" si="13"/>
        <v>311</v>
      </c>
      <c r="J61" s="19">
        <v>201</v>
      </c>
      <c r="K61" s="19">
        <v>197</v>
      </c>
      <c r="L61" s="19"/>
      <c r="M61" s="19"/>
      <c r="N61" s="19"/>
      <c r="O61" s="19"/>
      <c r="P61" s="19"/>
      <c r="Q61" s="19"/>
      <c r="R61" s="19">
        <v>0</v>
      </c>
      <c r="S61" s="19"/>
      <c r="T61" s="19"/>
      <c r="U61" s="19"/>
      <c r="V61" s="19">
        <v>192</v>
      </c>
      <c r="W61" s="20"/>
      <c r="X61" s="19">
        <v>243</v>
      </c>
      <c r="Y61" s="19">
        <v>51</v>
      </c>
      <c r="Z61" s="21">
        <v>132</v>
      </c>
      <c r="AA61" s="19">
        <v>63</v>
      </c>
      <c r="AB61" s="22">
        <f t="shared" si="14"/>
        <v>7.4679113185530915E-2</v>
      </c>
      <c r="AC61" s="22">
        <f t="shared" si="23"/>
        <v>0.37137330754352033</v>
      </c>
      <c r="AD61" s="22">
        <f t="shared" si="15"/>
        <v>0.88363636363636366</v>
      </c>
      <c r="AE61" s="22">
        <f t="shared" si="16"/>
        <v>1.1379310344827587</v>
      </c>
      <c r="AF61" s="22">
        <f t="shared" si="17"/>
        <v>0.72796208530805684</v>
      </c>
      <c r="AG61" s="23">
        <f t="shared" si="18"/>
        <v>3.0241151302994942E-2</v>
      </c>
      <c r="AH61" s="23">
        <f t="shared" si="19"/>
        <v>0</v>
      </c>
      <c r="AI61" s="23">
        <f t="shared" si="20"/>
        <v>0.18545454545454546</v>
      </c>
      <c r="AJ61" s="23">
        <f t="shared" si="21"/>
        <v>0.5431034482758621</v>
      </c>
      <c r="AK61" s="23">
        <f t="shared" si="22"/>
        <v>0.53162393162393162</v>
      </c>
      <c r="AL61" s="28"/>
      <c r="AM61" s="28"/>
      <c r="AN61" s="28"/>
      <c r="AO61" s="34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</row>
    <row r="62" spans="1:53" s="15" customFormat="1" x14ac:dyDescent="0.25">
      <c r="A62" s="15" t="s">
        <v>61</v>
      </c>
      <c r="B62" s="16">
        <v>18773</v>
      </c>
      <c r="C62" s="16">
        <v>1340</v>
      </c>
      <c r="D62" s="16">
        <v>892</v>
      </c>
      <c r="E62" s="16">
        <v>438</v>
      </c>
      <c r="F62" s="17">
        <v>2123</v>
      </c>
      <c r="G62" s="17">
        <v>1643</v>
      </c>
      <c r="H62" s="18">
        <f t="shared" si="12"/>
        <v>2066</v>
      </c>
      <c r="I62" s="17">
        <f t="shared" si="13"/>
        <v>900</v>
      </c>
      <c r="J62" s="19">
        <v>364</v>
      </c>
      <c r="K62" s="19">
        <v>282</v>
      </c>
      <c r="L62" s="19">
        <v>48</v>
      </c>
      <c r="M62" s="19">
        <v>48</v>
      </c>
      <c r="N62" s="19"/>
      <c r="O62" s="19"/>
      <c r="P62" s="19"/>
      <c r="Q62" s="19"/>
      <c r="R62" s="19">
        <v>0</v>
      </c>
      <c r="S62" s="19"/>
      <c r="T62" s="19"/>
      <c r="U62" s="19"/>
      <c r="V62" s="19">
        <v>394</v>
      </c>
      <c r="W62" s="20"/>
      <c r="X62" s="19">
        <v>821</v>
      </c>
      <c r="Y62" s="19">
        <v>184</v>
      </c>
      <c r="Z62" s="21">
        <v>439</v>
      </c>
      <c r="AA62" s="19">
        <v>386</v>
      </c>
      <c r="AB62" s="22">
        <f t="shared" si="14"/>
        <v>0.11005166995152613</v>
      </c>
      <c r="AC62" s="22">
        <f t="shared" si="23"/>
        <v>0.29402985074626864</v>
      </c>
      <c r="AD62" s="22">
        <f t="shared" si="15"/>
        <v>0.92040358744394624</v>
      </c>
      <c r="AE62" s="22">
        <f t="shared" si="16"/>
        <v>1.0022831050228311</v>
      </c>
      <c r="AF62" s="22">
        <f t="shared" si="17"/>
        <v>0.97315120113047571</v>
      </c>
      <c r="AG62" s="23">
        <f t="shared" si="18"/>
        <v>4.7941192137644487E-2</v>
      </c>
      <c r="AH62" s="23">
        <f t="shared" si="19"/>
        <v>0</v>
      </c>
      <c r="AI62" s="23">
        <f t="shared" si="20"/>
        <v>0.20627802690582961</v>
      </c>
      <c r="AJ62" s="23">
        <f t="shared" si="21"/>
        <v>0.88127853881278539</v>
      </c>
      <c r="AK62" s="23">
        <f t="shared" si="22"/>
        <v>0.54777845404747416</v>
      </c>
      <c r="AL62" s="28"/>
      <c r="AM62" s="28"/>
      <c r="AN62" s="28"/>
      <c r="AO62" s="34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</row>
    <row r="63" spans="1:53" s="15" customFormat="1" x14ac:dyDescent="0.25">
      <c r="A63" s="15" t="s">
        <v>62</v>
      </c>
      <c r="B63" s="16">
        <v>11008</v>
      </c>
      <c r="C63" s="16">
        <v>544</v>
      </c>
      <c r="D63" s="16">
        <v>240</v>
      </c>
      <c r="E63" s="16">
        <v>97</v>
      </c>
      <c r="F63" s="17">
        <v>824</v>
      </c>
      <c r="G63" s="17">
        <v>654</v>
      </c>
      <c r="H63" s="18">
        <f t="shared" si="12"/>
        <v>769</v>
      </c>
      <c r="I63" s="17">
        <f t="shared" si="13"/>
        <v>371</v>
      </c>
      <c r="J63" s="19">
        <v>254</v>
      </c>
      <c r="K63" s="19">
        <v>254</v>
      </c>
      <c r="L63" s="19"/>
      <c r="M63" s="19"/>
      <c r="N63" s="19"/>
      <c r="O63" s="19"/>
      <c r="P63" s="19"/>
      <c r="Q63" s="19"/>
      <c r="R63" s="19">
        <v>0</v>
      </c>
      <c r="S63" s="19"/>
      <c r="T63" s="19"/>
      <c r="U63" s="19"/>
      <c r="V63" s="19">
        <v>104</v>
      </c>
      <c r="W63" s="20"/>
      <c r="X63" s="19">
        <v>281</v>
      </c>
      <c r="Y63" s="19">
        <v>0</v>
      </c>
      <c r="Z63" s="21">
        <v>130</v>
      </c>
      <c r="AA63" s="19">
        <v>117</v>
      </c>
      <c r="AB63" s="22">
        <f t="shared" si="14"/>
        <v>6.9858284883720936E-2</v>
      </c>
      <c r="AC63" s="22">
        <f t="shared" si="23"/>
        <v>0.19117647058823528</v>
      </c>
      <c r="AD63" s="22">
        <f t="shared" si="15"/>
        <v>1.1708333333333334</v>
      </c>
      <c r="AE63" s="22">
        <f t="shared" si="16"/>
        <v>1.3402061855670102</v>
      </c>
      <c r="AF63" s="22">
        <f t="shared" si="17"/>
        <v>0.93325242718446599</v>
      </c>
      <c r="AG63" s="23">
        <f t="shared" si="18"/>
        <v>3.3702761627906974E-2</v>
      </c>
      <c r="AH63" s="23">
        <f t="shared" si="19"/>
        <v>0</v>
      </c>
      <c r="AI63" s="23">
        <f t="shared" si="20"/>
        <v>0</v>
      </c>
      <c r="AJ63" s="23">
        <f t="shared" si="21"/>
        <v>1.2061855670103092</v>
      </c>
      <c r="AK63" s="23">
        <f t="shared" si="22"/>
        <v>0.56727828746177367</v>
      </c>
      <c r="AL63" s="28"/>
      <c r="AM63" s="28"/>
      <c r="AN63" s="28"/>
      <c r="AO63" s="34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</row>
    <row r="64" spans="1:53" s="15" customFormat="1" x14ac:dyDescent="0.25">
      <c r="A64" s="15" t="s">
        <v>63</v>
      </c>
      <c r="B64" s="16">
        <v>20025</v>
      </c>
      <c r="C64" s="16">
        <v>1250</v>
      </c>
      <c r="D64" s="16">
        <v>780</v>
      </c>
      <c r="E64" s="16">
        <v>352</v>
      </c>
      <c r="F64" s="17">
        <v>1867</v>
      </c>
      <c r="G64" s="17">
        <v>1407</v>
      </c>
      <c r="H64" s="18">
        <f t="shared" si="12"/>
        <v>1837</v>
      </c>
      <c r="I64" s="17">
        <f t="shared" si="13"/>
        <v>729</v>
      </c>
      <c r="J64" s="19">
        <v>265</v>
      </c>
      <c r="K64" s="19">
        <v>227</v>
      </c>
      <c r="L64" s="19"/>
      <c r="M64" s="19"/>
      <c r="N64" s="19"/>
      <c r="O64" s="19"/>
      <c r="P64" s="19"/>
      <c r="Q64" s="19"/>
      <c r="R64" s="19">
        <v>0</v>
      </c>
      <c r="S64" s="19"/>
      <c r="T64" s="19"/>
      <c r="U64" s="19"/>
      <c r="V64" s="19">
        <v>366</v>
      </c>
      <c r="W64" s="20"/>
      <c r="X64" s="19">
        <v>800</v>
      </c>
      <c r="Y64" s="19">
        <v>154</v>
      </c>
      <c r="Z64" s="21">
        <v>406</v>
      </c>
      <c r="AA64" s="19">
        <v>348</v>
      </c>
      <c r="AB64" s="22">
        <f t="shared" si="14"/>
        <v>9.1735330836454437E-2</v>
      </c>
      <c r="AC64" s="22">
        <f t="shared" si="23"/>
        <v>0.2928</v>
      </c>
      <c r="AD64" s="22">
        <f t="shared" si="15"/>
        <v>1.0256410256410255</v>
      </c>
      <c r="AE64" s="22">
        <f t="shared" si="16"/>
        <v>1.1534090909090908</v>
      </c>
      <c r="AF64" s="22">
        <f t="shared" si="17"/>
        <v>0.9839314408141403</v>
      </c>
      <c r="AG64" s="23">
        <f t="shared" si="18"/>
        <v>3.6404494382022472E-2</v>
      </c>
      <c r="AH64" s="23">
        <f t="shared" si="19"/>
        <v>0</v>
      </c>
      <c r="AI64" s="23">
        <f t="shared" si="20"/>
        <v>0.19743589743589743</v>
      </c>
      <c r="AJ64" s="23">
        <f t="shared" si="21"/>
        <v>0.98863636363636365</v>
      </c>
      <c r="AK64" s="23">
        <f t="shared" si="22"/>
        <v>0.51812366737739868</v>
      </c>
      <c r="AL64" s="28"/>
      <c r="AM64" s="28"/>
      <c r="AN64" s="28"/>
      <c r="AO64" s="27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</row>
    <row r="65" spans="1:53" s="13" customFormat="1" x14ac:dyDescent="0.25">
      <c r="A65" s="15" t="s">
        <v>64</v>
      </c>
      <c r="B65" s="16">
        <v>14121</v>
      </c>
      <c r="C65" s="16">
        <v>758</v>
      </c>
      <c r="D65" s="16">
        <v>374</v>
      </c>
      <c r="E65" s="16">
        <v>156</v>
      </c>
      <c r="F65" s="17">
        <v>3736</v>
      </c>
      <c r="G65" s="17">
        <v>606</v>
      </c>
      <c r="H65" s="18">
        <f t="shared" si="12"/>
        <v>1292</v>
      </c>
      <c r="I65" s="17">
        <f t="shared" si="13"/>
        <v>217</v>
      </c>
      <c r="J65" s="19">
        <v>151</v>
      </c>
      <c r="K65" s="19">
        <v>134</v>
      </c>
      <c r="L65" s="19"/>
      <c r="M65" s="19"/>
      <c r="N65" s="19"/>
      <c r="O65" s="19"/>
      <c r="P65" s="19">
        <v>435</v>
      </c>
      <c r="Q65" s="19"/>
      <c r="R65" s="19">
        <v>0</v>
      </c>
      <c r="S65" s="19"/>
      <c r="T65" s="19"/>
      <c r="U65" s="19"/>
      <c r="V65" s="19">
        <v>153</v>
      </c>
      <c r="W65" s="20"/>
      <c r="X65" s="19">
        <v>374</v>
      </c>
      <c r="Y65" s="19">
        <v>36</v>
      </c>
      <c r="Z65" s="21">
        <v>179</v>
      </c>
      <c r="AA65" s="19">
        <v>47</v>
      </c>
      <c r="AB65" s="22">
        <f t="shared" si="14"/>
        <v>9.1494936619219605E-2</v>
      </c>
      <c r="AC65" s="22">
        <f t="shared" si="23"/>
        <v>0.20184696569920843</v>
      </c>
      <c r="AD65" s="22">
        <f t="shared" si="15"/>
        <v>1</v>
      </c>
      <c r="AE65" s="22">
        <f t="shared" si="16"/>
        <v>1.1474358974358974</v>
      </c>
      <c r="AF65" s="22">
        <f t="shared" si="17"/>
        <v>0.34582441113490364</v>
      </c>
      <c r="AG65" s="23">
        <f t="shared" si="18"/>
        <v>1.5367183627221868E-2</v>
      </c>
      <c r="AH65" s="23">
        <f t="shared" si="19"/>
        <v>0</v>
      </c>
      <c r="AI65" s="23">
        <f t="shared" si="20"/>
        <v>9.6256684491978606E-2</v>
      </c>
      <c r="AJ65" s="23">
        <f t="shared" si="21"/>
        <v>0.30128205128205127</v>
      </c>
      <c r="AK65" s="23">
        <f t="shared" si="22"/>
        <v>0.35808580858085809</v>
      </c>
      <c r="AL65" s="29"/>
      <c r="AM65" s="29"/>
      <c r="AN65" s="29"/>
      <c r="AO65" s="27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</row>
    <row r="66" spans="1:53" s="15" customFormat="1" x14ac:dyDescent="0.25">
      <c r="A66" s="15" t="s">
        <v>65</v>
      </c>
      <c r="B66" s="16">
        <v>3923</v>
      </c>
      <c r="C66" s="16">
        <v>239</v>
      </c>
      <c r="D66" s="16">
        <v>163</v>
      </c>
      <c r="E66" s="16">
        <v>88</v>
      </c>
      <c r="F66" s="17">
        <v>522</v>
      </c>
      <c r="G66" s="17">
        <v>332</v>
      </c>
      <c r="H66" s="18">
        <f t="shared" si="12"/>
        <v>565</v>
      </c>
      <c r="I66" s="17">
        <f t="shared" si="13"/>
        <v>139</v>
      </c>
      <c r="J66" s="19">
        <v>99</v>
      </c>
      <c r="K66" s="19">
        <v>85</v>
      </c>
      <c r="L66" s="19"/>
      <c r="M66" s="19"/>
      <c r="N66" s="19"/>
      <c r="O66" s="19"/>
      <c r="P66" s="19"/>
      <c r="Q66" s="19"/>
      <c r="R66" s="19">
        <v>0</v>
      </c>
      <c r="S66" s="19"/>
      <c r="T66" s="19"/>
      <c r="U66" s="19"/>
      <c r="V66" s="19">
        <v>79</v>
      </c>
      <c r="W66" s="20"/>
      <c r="X66" s="19">
        <v>251</v>
      </c>
      <c r="Y66" s="19">
        <v>11</v>
      </c>
      <c r="Z66" s="21">
        <v>136</v>
      </c>
      <c r="AA66" s="19">
        <v>43</v>
      </c>
      <c r="AB66" s="22">
        <f t="shared" si="14"/>
        <v>0.14402243181238847</v>
      </c>
      <c r="AC66" s="22">
        <f t="shared" si="23"/>
        <v>0.33054393305439328</v>
      </c>
      <c r="AD66" s="22">
        <f t="shared" si="15"/>
        <v>1.5398773006134969</v>
      </c>
      <c r="AE66" s="22">
        <f t="shared" si="16"/>
        <v>1.5454545454545454</v>
      </c>
      <c r="AF66" s="22">
        <f t="shared" si="17"/>
        <v>1.0823754789272031</v>
      </c>
      <c r="AG66" s="23">
        <f t="shared" si="18"/>
        <v>3.5432067295437165E-2</v>
      </c>
      <c r="AH66" s="23">
        <f t="shared" si="19"/>
        <v>0</v>
      </c>
      <c r="AI66" s="23">
        <f t="shared" si="20"/>
        <v>6.7484662576687116E-2</v>
      </c>
      <c r="AJ66" s="23">
        <f t="shared" si="21"/>
        <v>0.48863636363636365</v>
      </c>
      <c r="AK66" s="23">
        <f t="shared" si="22"/>
        <v>0.41867469879518071</v>
      </c>
      <c r="AL66" s="28"/>
      <c r="AM66" s="28"/>
      <c r="AN66" s="28"/>
      <c r="AO66" s="27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</row>
    <row r="67" spans="1:53" s="15" customFormat="1" x14ac:dyDescent="0.25">
      <c r="A67" s="15" t="s">
        <v>66</v>
      </c>
      <c r="B67" s="16">
        <v>7844</v>
      </c>
      <c r="C67" s="16">
        <v>375</v>
      </c>
      <c r="D67" s="16">
        <v>218</v>
      </c>
      <c r="E67" s="16">
        <v>111</v>
      </c>
      <c r="F67" s="17">
        <v>453</v>
      </c>
      <c r="G67" s="17">
        <v>303</v>
      </c>
      <c r="H67" s="18">
        <f t="shared" si="12"/>
        <v>455</v>
      </c>
      <c r="I67" s="17">
        <f t="shared" si="13"/>
        <v>154</v>
      </c>
      <c r="J67" s="19">
        <v>95</v>
      </c>
      <c r="K67" s="19">
        <v>90</v>
      </c>
      <c r="L67" s="19"/>
      <c r="M67" s="19"/>
      <c r="N67" s="19"/>
      <c r="O67" s="19"/>
      <c r="P67" s="19"/>
      <c r="Q67" s="19"/>
      <c r="R67" s="19">
        <v>0</v>
      </c>
      <c r="S67" s="19"/>
      <c r="T67" s="19"/>
      <c r="U67" s="19"/>
      <c r="V67" s="19">
        <v>92</v>
      </c>
      <c r="W67" s="20"/>
      <c r="X67" s="19">
        <v>175</v>
      </c>
      <c r="Y67" s="19">
        <v>41</v>
      </c>
      <c r="Z67" s="21">
        <v>93</v>
      </c>
      <c r="AA67" s="19">
        <v>23</v>
      </c>
      <c r="AB67" s="22">
        <f t="shared" si="14"/>
        <v>5.8006119326874044E-2</v>
      </c>
      <c r="AC67" s="22">
        <f t="shared" si="23"/>
        <v>0.24533333333333332</v>
      </c>
      <c r="AD67" s="22">
        <f t="shared" si="15"/>
        <v>0.80275229357798161</v>
      </c>
      <c r="AE67" s="22">
        <f t="shared" si="16"/>
        <v>0.83783783783783783</v>
      </c>
      <c r="AF67" s="22">
        <f t="shared" si="17"/>
        <v>1.0044150110375276</v>
      </c>
      <c r="AG67" s="23">
        <f t="shared" si="18"/>
        <v>1.963284038755737E-2</v>
      </c>
      <c r="AH67" s="23">
        <f t="shared" si="19"/>
        <v>0</v>
      </c>
      <c r="AI67" s="23">
        <f t="shared" si="20"/>
        <v>0.18807339449541285</v>
      </c>
      <c r="AJ67" s="23">
        <f t="shared" si="21"/>
        <v>0.2072072072072072</v>
      </c>
      <c r="AK67" s="23">
        <f t="shared" si="22"/>
        <v>0.5082508250825083</v>
      </c>
      <c r="AL67" s="28"/>
      <c r="AM67" s="28"/>
      <c r="AN67" s="28"/>
      <c r="AO67" s="27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</row>
    <row r="68" spans="1:53" s="15" customFormat="1" x14ac:dyDescent="0.25">
      <c r="A68" s="15" t="s">
        <v>67</v>
      </c>
      <c r="B68" s="16">
        <v>12151</v>
      </c>
      <c r="C68" s="16">
        <v>774</v>
      </c>
      <c r="D68" s="16">
        <v>399</v>
      </c>
      <c r="E68" s="16">
        <v>205</v>
      </c>
      <c r="F68" s="17">
        <v>1023</v>
      </c>
      <c r="G68" s="17">
        <v>773</v>
      </c>
      <c r="H68" s="18">
        <f t="shared" si="12"/>
        <v>1179</v>
      </c>
      <c r="I68" s="17">
        <f t="shared" si="13"/>
        <v>354</v>
      </c>
      <c r="J68" s="19">
        <v>165</v>
      </c>
      <c r="K68" s="19">
        <v>152</v>
      </c>
      <c r="L68" s="19"/>
      <c r="M68" s="19"/>
      <c r="N68" s="19"/>
      <c r="O68" s="19"/>
      <c r="P68" s="19"/>
      <c r="Q68" s="19"/>
      <c r="R68" s="19">
        <v>0</v>
      </c>
      <c r="S68" s="19"/>
      <c r="T68" s="19"/>
      <c r="U68" s="19"/>
      <c r="V68" s="19">
        <v>378</v>
      </c>
      <c r="W68" s="20"/>
      <c r="X68" s="19">
        <v>403</v>
      </c>
      <c r="Y68" s="19">
        <v>2</v>
      </c>
      <c r="Z68" s="21">
        <v>233</v>
      </c>
      <c r="AA68" s="19">
        <v>200</v>
      </c>
      <c r="AB68" s="22">
        <f t="shared" ref="AB68:AB78" si="24">H68/B68</f>
        <v>9.7029051106904782E-2</v>
      </c>
      <c r="AC68" s="22">
        <f t="shared" si="23"/>
        <v>0.48837209302325579</v>
      </c>
      <c r="AD68" s="22">
        <f t="shared" ref="AD68:AD79" si="25">X68/D68</f>
        <v>1.0100250626566416</v>
      </c>
      <c r="AE68" s="22">
        <f t="shared" ref="AE68:AE79" si="26">Z68/E68</f>
        <v>1.1365853658536584</v>
      </c>
      <c r="AF68" s="22">
        <f t="shared" ref="AF68:AF79" si="27">H68/F68</f>
        <v>1.152492668621701</v>
      </c>
      <c r="AG68" s="23">
        <f t="shared" ref="AG68:AG79" si="28">I68/B68</f>
        <v>2.9133404658052836E-2</v>
      </c>
      <c r="AH68" s="23">
        <f t="shared" ref="AH68:AH79" si="29">W68/C68</f>
        <v>0</v>
      </c>
      <c r="AI68" s="23">
        <f t="shared" ref="AI68:AI79" si="30">Y68/D68</f>
        <v>5.0125313283208017E-3</v>
      </c>
      <c r="AJ68" s="23">
        <f t="shared" ref="AJ68:AJ79" si="31">AA68/E68</f>
        <v>0.97560975609756095</v>
      </c>
      <c r="AK68" s="23">
        <f t="shared" si="22"/>
        <v>0.45795601552393272</v>
      </c>
      <c r="AL68" s="28"/>
      <c r="AM68" s="28"/>
      <c r="AN68" s="28"/>
      <c r="AO68" s="34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</row>
    <row r="69" spans="1:53" s="15" customFormat="1" x14ac:dyDescent="0.25">
      <c r="A69" s="15" t="s">
        <v>68</v>
      </c>
      <c r="B69" s="16">
        <v>91093</v>
      </c>
      <c r="C69" s="16">
        <v>5663</v>
      </c>
      <c r="D69" s="16">
        <v>2400</v>
      </c>
      <c r="E69" s="16">
        <v>989</v>
      </c>
      <c r="F69" s="17">
        <v>6482</v>
      </c>
      <c r="G69" s="17">
        <v>3782</v>
      </c>
      <c r="H69" s="18">
        <f t="shared" si="12"/>
        <v>6207</v>
      </c>
      <c r="I69" s="17">
        <f t="shared" ref="I69:I78" si="32">K69+M69+O69+W69+Y69+AA69+Q69+U69</f>
        <v>964</v>
      </c>
      <c r="J69" s="19">
        <v>1189</v>
      </c>
      <c r="K69" s="19">
        <v>555</v>
      </c>
      <c r="L69" s="19">
        <v>26</v>
      </c>
      <c r="M69" s="19">
        <v>25</v>
      </c>
      <c r="N69" s="19"/>
      <c r="O69" s="19"/>
      <c r="P69" s="19"/>
      <c r="Q69" s="19"/>
      <c r="R69" s="19">
        <v>0</v>
      </c>
      <c r="S69" s="19"/>
      <c r="T69" s="19"/>
      <c r="U69" s="19"/>
      <c r="V69" s="19">
        <v>1912</v>
      </c>
      <c r="W69" s="20"/>
      <c r="X69" s="19">
        <v>2030</v>
      </c>
      <c r="Y69" s="19">
        <v>122</v>
      </c>
      <c r="Z69" s="21">
        <v>1050</v>
      </c>
      <c r="AA69" s="19">
        <v>262</v>
      </c>
      <c r="AB69" s="22">
        <f t="shared" si="24"/>
        <v>6.8139154490465786E-2</v>
      </c>
      <c r="AC69" s="22">
        <f t="shared" ref="AC69:AC79" si="33">V69/C69</f>
        <v>0.33763023132615222</v>
      </c>
      <c r="AD69" s="22">
        <f t="shared" si="25"/>
        <v>0.84583333333333333</v>
      </c>
      <c r="AE69" s="22">
        <f t="shared" si="26"/>
        <v>1.0616784630940344</v>
      </c>
      <c r="AF69" s="22">
        <f t="shared" si="27"/>
        <v>0.95757482258562177</v>
      </c>
      <c r="AG69" s="23">
        <f t="shared" si="28"/>
        <v>1.0582591417562272E-2</v>
      </c>
      <c r="AH69" s="23">
        <f t="shared" si="29"/>
        <v>0</v>
      </c>
      <c r="AI69" s="23">
        <f t="shared" si="30"/>
        <v>5.0833333333333335E-2</v>
      </c>
      <c r="AJ69" s="23">
        <f t="shared" si="31"/>
        <v>0.26491405460060669</v>
      </c>
      <c r="AK69" s="23">
        <f t="shared" ref="AK69:AK79" si="34">I69/G69</f>
        <v>0.25489159175039661</v>
      </c>
      <c r="AL69" s="28"/>
      <c r="AM69" s="28"/>
      <c r="AN69" s="28"/>
      <c r="AO69" s="34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</row>
    <row r="70" spans="1:53" s="15" customFormat="1" x14ac:dyDescent="0.25">
      <c r="A70" s="15" t="s">
        <v>69</v>
      </c>
      <c r="B70" s="16">
        <v>11207</v>
      </c>
      <c r="C70" s="16">
        <v>817</v>
      </c>
      <c r="D70" s="16">
        <v>488</v>
      </c>
      <c r="E70" s="16">
        <v>218</v>
      </c>
      <c r="F70" s="17">
        <v>1106</v>
      </c>
      <c r="G70" s="17">
        <v>806</v>
      </c>
      <c r="H70" s="18">
        <f t="shared" si="12"/>
        <v>1082</v>
      </c>
      <c r="I70" s="17">
        <f t="shared" si="32"/>
        <v>390</v>
      </c>
      <c r="J70" s="19">
        <v>156</v>
      </c>
      <c r="K70" s="19">
        <v>113</v>
      </c>
      <c r="L70" s="19"/>
      <c r="M70" s="19"/>
      <c r="N70" s="19"/>
      <c r="O70" s="19"/>
      <c r="P70" s="19"/>
      <c r="Q70" s="19"/>
      <c r="R70" s="19">
        <v>0</v>
      </c>
      <c r="S70" s="19"/>
      <c r="T70" s="19"/>
      <c r="U70" s="19"/>
      <c r="V70" s="19">
        <v>264</v>
      </c>
      <c r="W70" s="20"/>
      <c r="X70" s="19">
        <v>471</v>
      </c>
      <c r="Y70" s="19">
        <v>86</v>
      </c>
      <c r="Z70" s="21">
        <v>191</v>
      </c>
      <c r="AA70" s="19">
        <v>191</v>
      </c>
      <c r="AB70" s="22">
        <f t="shared" si="24"/>
        <v>9.6546801106451322E-2</v>
      </c>
      <c r="AC70" s="22">
        <f t="shared" si="33"/>
        <v>0.32313341493268055</v>
      </c>
      <c r="AD70" s="22">
        <f t="shared" si="25"/>
        <v>0.9651639344262295</v>
      </c>
      <c r="AE70" s="22">
        <f t="shared" si="26"/>
        <v>0.87614678899082565</v>
      </c>
      <c r="AF70" s="22">
        <f t="shared" si="27"/>
        <v>0.97830018083182635</v>
      </c>
      <c r="AG70" s="23">
        <f t="shared" si="28"/>
        <v>3.4799678772195947E-2</v>
      </c>
      <c r="AH70" s="23">
        <f t="shared" si="29"/>
        <v>0</v>
      </c>
      <c r="AI70" s="23">
        <f t="shared" si="30"/>
        <v>0.17622950819672131</v>
      </c>
      <c r="AJ70" s="23">
        <f t="shared" si="31"/>
        <v>0.87614678899082565</v>
      </c>
      <c r="AK70" s="23">
        <f t="shared" si="34"/>
        <v>0.4838709677419355</v>
      </c>
      <c r="AL70" s="28"/>
      <c r="AM70" s="28"/>
      <c r="AN70" s="28"/>
      <c r="AO70" s="34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</row>
    <row r="71" spans="1:53" s="15" customFormat="1" x14ac:dyDescent="0.25">
      <c r="A71" s="15" t="s">
        <v>70</v>
      </c>
      <c r="B71" s="16">
        <v>3781</v>
      </c>
      <c r="C71" s="16">
        <v>246</v>
      </c>
      <c r="D71" s="16">
        <v>138</v>
      </c>
      <c r="E71" s="16">
        <v>64</v>
      </c>
      <c r="F71" s="17">
        <v>349</v>
      </c>
      <c r="G71" s="17">
        <v>229</v>
      </c>
      <c r="H71" s="18">
        <f t="shared" ref="H71:H78" si="35">J71+L71+N71+V71+X71+Z71+P71+T71+R71</f>
        <v>304</v>
      </c>
      <c r="I71" s="17">
        <f t="shared" si="32"/>
        <v>91</v>
      </c>
      <c r="J71" s="19">
        <v>70</v>
      </c>
      <c r="K71" s="19">
        <v>49</v>
      </c>
      <c r="L71" s="19"/>
      <c r="M71" s="19"/>
      <c r="N71" s="19"/>
      <c r="O71" s="19"/>
      <c r="P71" s="19"/>
      <c r="Q71" s="19"/>
      <c r="R71" s="19">
        <v>0</v>
      </c>
      <c r="S71" s="19"/>
      <c r="T71" s="19"/>
      <c r="U71" s="19"/>
      <c r="V71" s="19">
        <v>104</v>
      </c>
      <c r="W71" s="20"/>
      <c r="X71" s="19">
        <v>69</v>
      </c>
      <c r="Y71" s="19">
        <v>26</v>
      </c>
      <c r="Z71" s="21">
        <v>61</v>
      </c>
      <c r="AA71" s="19">
        <v>16</v>
      </c>
      <c r="AB71" s="22">
        <f t="shared" si="24"/>
        <v>8.0402010050251257E-2</v>
      </c>
      <c r="AC71" s="22">
        <f t="shared" si="33"/>
        <v>0.42276422764227645</v>
      </c>
      <c r="AD71" s="22">
        <f t="shared" si="25"/>
        <v>0.5</v>
      </c>
      <c r="AE71" s="22">
        <f t="shared" si="26"/>
        <v>0.953125</v>
      </c>
      <c r="AF71" s="22">
        <f t="shared" si="27"/>
        <v>0.87106017191977081</v>
      </c>
      <c r="AG71" s="23">
        <f t="shared" si="28"/>
        <v>2.406770695583179E-2</v>
      </c>
      <c r="AH71" s="23">
        <f t="shared" si="29"/>
        <v>0</v>
      </c>
      <c r="AI71" s="23">
        <f t="shared" si="30"/>
        <v>0.18840579710144928</v>
      </c>
      <c r="AJ71" s="23">
        <f t="shared" si="31"/>
        <v>0.25</v>
      </c>
      <c r="AK71" s="23">
        <f t="shared" si="34"/>
        <v>0.39737991266375544</v>
      </c>
      <c r="AL71" s="28"/>
      <c r="AM71" s="28"/>
      <c r="AN71" s="28"/>
      <c r="AO71" s="34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</row>
    <row r="72" spans="1:53" s="15" customFormat="1" x14ac:dyDescent="0.25">
      <c r="A72" s="15" t="s">
        <v>71</v>
      </c>
      <c r="B72" s="16">
        <v>3947</v>
      </c>
      <c r="C72" s="16">
        <v>283</v>
      </c>
      <c r="D72" s="16">
        <v>169</v>
      </c>
      <c r="E72" s="16">
        <v>83</v>
      </c>
      <c r="F72" s="17">
        <v>439</v>
      </c>
      <c r="G72" s="17">
        <v>349</v>
      </c>
      <c r="H72" s="18">
        <f t="shared" si="35"/>
        <v>448</v>
      </c>
      <c r="I72" s="17">
        <f t="shared" si="32"/>
        <v>182</v>
      </c>
      <c r="J72" s="19">
        <v>89</v>
      </c>
      <c r="K72" s="19">
        <v>89</v>
      </c>
      <c r="L72" s="19"/>
      <c r="M72" s="19"/>
      <c r="N72" s="19"/>
      <c r="O72" s="19"/>
      <c r="P72" s="19"/>
      <c r="Q72" s="19"/>
      <c r="R72" s="19">
        <v>0</v>
      </c>
      <c r="S72" s="19"/>
      <c r="T72" s="19"/>
      <c r="U72" s="19"/>
      <c r="V72" s="19">
        <v>84</v>
      </c>
      <c r="W72" s="20"/>
      <c r="X72" s="19">
        <v>182</v>
      </c>
      <c r="Y72" s="19">
        <v>3</v>
      </c>
      <c r="Z72" s="21">
        <v>93</v>
      </c>
      <c r="AA72" s="19">
        <v>90</v>
      </c>
      <c r="AB72" s="22">
        <f t="shared" si="24"/>
        <v>0.11350392703318976</v>
      </c>
      <c r="AC72" s="22">
        <f t="shared" si="33"/>
        <v>0.29681978798586572</v>
      </c>
      <c r="AD72" s="22">
        <f t="shared" si="25"/>
        <v>1.0769230769230769</v>
      </c>
      <c r="AE72" s="22">
        <f t="shared" si="26"/>
        <v>1.1204819277108433</v>
      </c>
      <c r="AF72" s="22">
        <f t="shared" si="27"/>
        <v>1.0205011389521641</v>
      </c>
      <c r="AG72" s="23">
        <f t="shared" si="28"/>
        <v>4.6110970357233341E-2</v>
      </c>
      <c r="AH72" s="23">
        <f t="shared" si="29"/>
        <v>0</v>
      </c>
      <c r="AI72" s="23">
        <f t="shared" si="30"/>
        <v>1.7751479289940829E-2</v>
      </c>
      <c r="AJ72" s="23">
        <f t="shared" si="31"/>
        <v>1.0843373493975903</v>
      </c>
      <c r="AK72" s="23">
        <f t="shared" si="34"/>
        <v>0.52148997134670483</v>
      </c>
      <c r="AL72" s="28"/>
      <c r="AM72" s="28"/>
      <c r="AN72" s="28"/>
      <c r="AO72" s="34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</row>
    <row r="73" spans="1:53" s="15" customFormat="1" x14ac:dyDescent="0.25">
      <c r="A73" s="15" t="s">
        <v>72</v>
      </c>
      <c r="B73" s="16">
        <v>40606</v>
      </c>
      <c r="C73" s="16">
        <v>2657</v>
      </c>
      <c r="D73" s="16">
        <v>1749</v>
      </c>
      <c r="E73" s="16">
        <v>914</v>
      </c>
      <c r="F73" s="17">
        <v>4550</v>
      </c>
      <c r="G73" s="17">
        <v>2580</v>
      </c>
      <c r="H73" s="18">
        <f t="shared" si="35"/>
        <v>4289</v>
      </c>
      <c r="I73" s="17">
        <f t="shared" si="32"/>
        <v>982</v>
      </c>
      <c r="J73" s="19">
        <v>728</v>
      </c>
      <c r="K73" s="19">
        <v>368</v>
      </c>
      <c r="L73" s="19">
        <v>12</v>
      </c>
      <c r="M73" s="19">
        <v>12</v>
      </c>
      <c r="N73" s="19"/>
      <c r="O73" s="19"/>
      <c r="P73" s="19">
        <v>35</v>
      </c>
      <c r="Q73" s="19"/>
      <c r="R73" s="19">
        <v>0</v>
      </c>
      <c r="S73" s="19"/>
      <c r="T73" s="19"/>
      <c r="U73" s="19"/>
      <c r="V73" s="19">
        <v>654</v>
      </c>
      <c r="W73" s="20"/>
      <c r="X73" s="19">
        <v>1751</v>
      </c>
      <c r="Y73" s="19">
        <v>268</v>
      </c>
      <c r="Z73" s="21">
        <v>1109</v>
      </c>
      <c r="AA73" s="19">
        <v>334</v>
      </c>
      <c r="AB73" s="22">
        <f t="shared" si="24"/>
        <v>0.10562478451460375</v>
      </c>
      <c r="AC73" s="22">
        <f t="shared" si="33"/>
        <v>0.24614226571321038</v>
      </c>
      <c r="AD73" s="22">
        <f t="shared" si="25"/>
        <v>1.0011435105774729</v>
      </c>
      <c r="AE73" s="22">
        <f t="shared" si="26"/>
        <v>1.213347921225383</v>
      </c>
      <c r="AF73" s="22">
        <f t="shared" si="27"/>
        <v>0.94263736263736264</v>
      </c>
      <c r="AG73" s="23">
        <f t="shared" si="28"/>
        <v>2.4183618184504752E-2</v>
      </c>
      <c r="AH73" s="23">
        <f t="shared" si="29"/>
        <v>0</v>
      </c>
      <c r="AI73" s="23">
        <f t="shared" si="30"/>
        <v>0.15323041738136078</v>
      </c>
      <c r="AJ73" s="23">
        <f t="shared" si="31"/>
        <v>0.36542669584245074</v>
      </c>
      <c r="AK73" s="23">
        <f t="shared" si="34"/>
        <v>0.38062015503875968</v>
      </c>
      <c r="AL73" s="28"/>
      <c r="AM73" s="28"/>
      <c r="AN73" s="28"/>
      <c r="AO73" s="27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</row>
    <row r="74" spans="1:53" s="15" customFormat="1" x14ac:dyDescent="0.25">
      <c r="A74" s="15" t="s">
        <v>73</v>
      </c>
      <c r="B74" s="16">
        <v>8970</v>
      </c>
      <c r="C74" s="16">
        <v>533</v>
      </c>
      <c r="D74" s="16">
        <v>316</v>
      </c>
      <c r="E74" s="16">
        <v>154</v>
      </c>
      <c r="F74" s="17">
        <v>953</v>
      </c>
      <c r="G74" s="17">
        <v>603</v>
      </c>
      <c r="H74" s="18">
        <f t="shared" si="35"/>
        <v>834</v>
      </c>
      <c r="I74" s="17">
        <f t="shared" si="32"/>
        <v>362</v>
      </c>
      <c r="J74" s="19">
        <v>138</v>
      </c>
      <c r="K74" s="19">
        <v>121</v>
      </c>
      <c r="L74" s="19"/>
      <c r="M74" s="19"/>
      <c r="N74" s="19"/>
      <c r="O74" s="19"/>
      <c r="P74" s="19"/>
      <c r="Q74" s="19"/>
      <c r="R74" s="19">
        <v>0</v>
      </c>
      <c r="S74" s="19"/>
      <c r="T74" s="19"/>
      <c r="U74" s="19"/>
      <c r="V74" s="19">
        <v>249</v>
      </c>
      <c r="W74" s="20"/>
      <c r="X74" s="19">
        <v>288</v>
      </c>
      <c r="Y74" s="19">
        <v>90</v>
      </c>
      <c r="Z74" s="21">
        <v>159</v>
      </c>
      <c r="AA74" s="19">
        <v>151</v>
      </c>
      <c r="AB74" s="22">
        <f t="shared" si="24"/>
        <v>9.2976588628762541E-2</v>
      </c>
      <c r="AC74" s="22">
        <f t="shared" si="33"/>
        <v>0.46716697936210133</v>
      </c>
      <c r="AD74" s="22">
        <f t="shared" si="25"/>
        <v>0.91139240506329111</v>
      </c>
      <c r="AE74" s="22">
        <f t="shared" si="26"/>
        <v>1.0324675324675325</v>
      </c>
      <c r="AF74" s="22">
        <f t="shared" si="27"/>
        <v>0.87513116474291708</v>
      </c>
      <c r="AG74" s="23">
        <f t="shared" si="28"/>
        <v>4.0356744704570791E-2</v>
      </c>
      <c r="AH74" s="23">
        <f t="shared" si="29"/>
        <v>0</v>
      </c>
      <c r="AI74" s="23">
        <f t="shared" si="30"/>
        <v>0.2848101265822785</v>
      </c>
      <c r="AJ74" s="23">
        <f t="shared" si="31"/>
        <v>0.98051948051948057</v>
      </c>
      <c r="AK74" s="23">
        <f t="shared" si="34"/>
        <v>0.60033167495854067</v>
      </c>
      <c r="AL74" s="28"/>
      <c r="AM74" s="28"/>
      <c r="AN74" s="28"/>
      <c r="AO74" s="27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</row>
    <row r="75" spans="1:53" s="15" customFormat="1" x14ac:dyDescent="0.25">
      <c r="A75" s="15" t="s">
        <v>74</v>
      </c>
      <c r="B75" s="16">
        <v>3249</v>
      </c>
      <c r="C75" s="16">
        <v>178</v>
      </c>
      <c r="D75" s="16">
        <v>100</v>
      </c>
      <c r="E75" s="16">
        <v>49</v>
      </c>
      <c r="F75" s="17">
        <v>309</v>
      </c>
      <c r="G75" s="17">
        <v>219</v>
      </c>
      <c r="H75" s="18">
        <f t="shared" si="35"/>
        <v>309</v>
      </c>
      <c r="I75" s="17">
        <f t="shared" si="32"/>
        <v>128</v>
      </c>
      <c r="J75" s="19">
        <v>82</v>
      </c>
      <c r="K75" s="19">
        <v>78</v>
      </c>
      <c r="L75" s="19"/>
      <c r="M75" s="19"/>
      <c r="N75" s="19"/>
      <c r="O75" s="19"/>
      <c r="P75" s="19"/>
      <c r="Q75" s="19"/>
      <c r="R75" s="19">
        <v>0</v>
      </c>
      <c r="S75" s="19"/>
      <c r="T75" s="19"/>
      <c r="U75" s="19"/>
      <c r="V75" s="19">
        <v>67</v>
      </c>
      <c r="W75" s="20"/>
      <c r="X75" s="19">
        <v>101</v>
      </c>
      <c r="Y75" s="19">
        <v>24</v>
      </c>
      <c r="Z75" s="21">
        <v>59</v>
      </c>
      <c r="AA75" s="19">
        <v>26</v>
      </c>
      <c r="AB75" s="22">
        <f t="shared" si="24"/>
        <v>9.5106186518928895E-2</v>
      </c>
      <c r="AC75" s="22">
        <f t="shared" si="33"/>
        <v>0.37640449438202245</v>
      </c>
      <c r="AD75" s="22">
        <f t="shared" si="25"/>
        <v>1.01</v>
      </c>
      <c r="AE75" s="22">
        <f t="shared" si="26"/>
        <v>1.2040816326530612</v>
      </c>
      <c r="AF75" s="22">
        <f t="shared" si="27"/>
        <v>1</v>
      </c>
      <c r="AG75" s="23">
        <f t="shared" si="28"/>
        <v>3.9396737457679284E-2</v>
      </c>
      <c r="AH75" s="23">
        <f t="shared" si="29"/>
        <v>0</v>
      </c>
      <c r="AI75" s="23">
        <f t="shared" si="30"/>
        <v>0.24</v>
      </c>
      <c r="AJ75" s="23">
        <f t="shared" si="31"/>
        <v>0.53061224489795922</v>
      </c>
      <c r="AK75" s="23">
        <f t="shared" si="34"/>
        <v>0.58447488584474883</v>
      </c>
      <c r="AL75" s="28"/>
      <c r="AM75" s="28"/>
      <c r="AN75" s="28"/>
      <c r="AO75" s="27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</row>
    <row r="76" spans="1:53" s="15" customFormat="1" x14ac:dyDescent="0.25">
      <c r="A76" s="15" t="s">
        <v>75</v>
      </c>
      <c r="B76" s="16">
        <v>52530</v>
      </c>
      <c r="C76" s="16">
        <v>3513</v>
      </c>
      <c r="D76" s="16">
        <v>2188</v>
      </c>
      <c r="E76" s="16">
        <v>1046</v>
      </c>
      <c r="F76" s="17">
        <v>5388</v>
      </c>
      <c r="G76" s="17">
        <v>3258</v>
      </c>
      <c r="H76" s="18">
        <f t="shared" si="35"/>
        <v>5439</v>
      </c>
      <c r="I76" s="17">
        <f t="shared" si="32"/>
        <v>1312</v>
      </c>
      <c r="J76" s="19">
        <v>956</v>
      </c>
      <c r="K76" s="19">
        <v>509</v>
      </c>
      <c r="L76" s="19">
        <v>33</v>
      </c>
      <c r="M76" s="19">
        <v>33</v>
      </c>
      <c r="N76" s="19"/>
      <c r="O76" s="19"/>
      <c r="P76" s="19"/>
      <c r="Q76" s="19"/>
      <c r="R76" s="19">
        <v>0</v>
      </c>
      <c r="S76" s="19"/>
      <c r="T76" s="19"/>
      <c r="U76" s="19"/>
      <c r="V76" s="19">
        <v>1175</v>
      </c>
      <c r="W76" s="20"/>
      <c r="X76" s="19">
        <v>1994</v>
      </c>
      <c r="Y76" s="19">
        <v>388</v>
      </c>
      <c r="Z76" s="21">
        <v>1281</v>
      </c>
      <c r="AA76" s="19">
        <v>382</v>
      </c>
      <c r="AB76" s="22">
        <f t="shared" si="24"/>
        <v>0.10354083380925186</v>
      </c>
      <c r="AC76" s="22">
        <f t="shared" si="33"/>
        <v>0.33447196128664958</v>
      </c>
      <c r="AD76" s="22">
        <f t="shared" si="25"/>
        <v>0.91133455210237657</v>
      </c>
      <c r="AE76" s="22">
        <f t="shared" si="26"/>
        <v>1.2246653919694073</v>
      </c>
      <c r="AF76" s="22">
        <f t="shared" si="27"/>
        <v>1.0094654788418709</v>
      </c>
      <c r="AG76" s="23">
        <f t="shared" si="28"/>
        <v>2.4976204073862553E-2</v>
      </c>
      <c r="AH76" s="23">
        <f t="shared" si="29"/>
        <v>0</v>
      </c>
      <c r="AI76" s="23">
        <f t="shared" si="30"/>
        <v>0.1773308957952468</v>
      </c>
      <c r="AJ76" s="23">
        <f t="shared" si="31"/>
        <v>0.36520076481835562</v>
      </c>
      <c r="AK76" s="23">
        <f t="shared" si="34"/>
        <v>0.40270104358502151</v>
      </c>
      <c r="AL76" s="28"/>
      <c r="AM76" s="28"/>
      <c r="AN76" s="28"/>
      <c r="AO76" s="27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</row>
    <row r="77" spans="1:53" s="15" customFormat="1" x14ac:dyDescent="0.25">
      <c r="A77" s="15" t="s">
        <v>76</v>
      </c>
      <c r="B77" s="16">
        <v>13535</v>
      </c>
      <c r="C77" s="16">
        <v>760</v>
      </c>
      <c r="D77" s="16">
        <v>446</v>
      </c>
      <c r="E77" s="16">
        <v>208</v>
      </c>
      <c r="F77" s="17">
        <v>1066</v>
      </c>
      <c r="G77" s="17">
        <v>676</v>
      </c>
      <c r="H77" s="18">
        <f t="shared" si="35"/>
        <v>1042</v>
      </c>
      <c r="I77" s="17">
        <f t="shared" si="32"/>
        <v>253</v>
      </c>
      <c r="J77" s="19">
        <v>161</v>
      </c>
      <c r="K77" s="19">
        <v>124</v>
      </c>
      <c r="L77" s="19"/>
      <c r="M77" s="19"/>
      <c r="N77" s="19"/>
      <c r="O77" s="19"/>
      <c r="P77" s="19"/>
      <c r="Q77" s="19"/>
      <c r="R77" s="19">
        <v>0</v>
      </c>
      <c r="S77" s="19"/>
      <c r="T77" s="19"/>
      <c r="U77" s="19"/>
      <c r="V77" s="19">
        <v>259</v>
      </c>
      <c r="W77" s="20"/>
      <c r="X77" s="19">
        <v>419</v>
      </c>
      <c r="Y77" s="19">
        <v>30</v>
      </c>
      <c r="Z77" s="21">
        <v>203</v>
      </c>
      <c r="AA77" s="19">
        <v>99</v>
      </c>
      <c r="AB77" s="22">
        <f t="shared" si="24"/>
        <v>7.6985592907277425E-2</v>
      </c>
      <c r="AC77" s="22">
        <f t="shared" si="33"/>
        <v>0.34078947368421053</v>
      </c>
      <c r="AD77" s="22">
        <f t="shared" si="25"/>
        <v>0.9394618834080718</v>
      </c>
      <c r="AE77" s="22">
        <f t="shared" si="26"/>
        <v>0.97596153846153844</v>
      </c>
      <c r="AF77" s="22">
        <f t="shared" si="27"/>
        <v>0.97748592870544093</v>
      </c>
      <c r="AG77" s="23">
        <f t="shared" si="28"/>
        <v>1.8692279275951237E-2</v>
      </c>
      <c r="AH77" s="23">
        <f t="shared" si="29"/>
        <v>0</v>
      </c>
      <c r="AI77" s="23">
        <f t="shared" si="30"/>
        <v>6.726457399103139E-2</v>
      </c>
      <c r="AJ77" s="23">
        <f t="shared" si="31"/>
        <v>0.47596153846153844</v>
      </c>
      <c r="AK77" s="23">
        <f t="shared" si="34"/>
        <v>0.37426035502958582</v>
      </c>
      <c r="AL77" s="28"/>
      <c r="AM77" s="28"/>
      <c r="AN77" s="28"/>
      <c r="AO77" s="27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</row>
    <row r="78" spans="1:53" s="15" customFormat="1" x14ac:dyDescent="0.25">
      <c r="A78" s="15" t="s">
        <v>77</v>
      </c>
      <c r="B78" s="16">
        <v>25550</v>
      </c>
      <c r="C78" s="16">
        <v>1482</v>
      </c>
      <c r="D78" s="16">
        <v>725</v>
      </c>
      <c r="E78" s="16">
        <v>308</v>
      </c>
      <c r="F78" s="17">
        <v>1908</v>
      </c>
      <c r="G78" s="17">
        <v>1258</v>
      </c>
      <c r="H78" s="18">
        <f t="shared" si="35"/>
        <v>1888</v>
      </c>
      <c r="I78" s="17">
        <f t="shared" si="32"/>
        <v>418</v>
      </c>
      <c r="J78" s="19">
        <v>363</v>
      </c>
      <c r="K78" s="19">
        <v>355</v>
      </c>
      <c r="L78" s="19"/>
      <c r="M78" s="19"/>
      <c r="N78" s="19"/>
      <c r="O78" s="19"/>
      <c r="P78" s="19"/>
      <c r="Q78" s="19"/>
      <c r="R78" s="19">
        <v>0</v>
      </c>
      <c r="S78" s="19"/>
      <c r="T78" s="19"/>
      <c r="U78" s="19"/>
      <c r="V78" s="19">
        <v>508</v>
      </c>
      <c r="W78" s="20"/>
      <c r="X78" s="19">
        <v>657</v>
      </c>
      <c r="Y78" s="19">
        <v>0</v>
      </c>
      <c r="Z78" s="21">
        <v>360</v>
      </c>
      <c r="AA78" s="19">
        <v>63</v>
      </c>
      <c r="AB78" s="22">
        <f t="shared" si="24"/>
        <v>7.3894324853228957E-2</v>
      </c>
      <c r="AC78" s="22">
        <f t="shared" si="33"/>
        <v>0.34278002699055332</v>
      </c>
      <c r="AD78" s="22">
        <f t="shared" si="25"/>
        <v>0.90620689655172415</v>
      </c>
      <c r="AE78" s="22">
        <f t="shared" si="26"/>
        <v>1.1688311688311688</v>
      </c>
      <c r="AF78" s="22">
        <f t="shared" si="27"/>
        <v>0.98951781970649899</v>
      </c>
      <c r="AG78" s="23">
        <f t="shared" si="28"/>
        <v>1.6360078277886499E-2</v>
      </c>
      <c r="AH78" s="23">
        <f t="shared" si="29"/>
        <v>0</v>
      </c>
      <c r="AI78" s="23">
        <f t="shared" si="30"/>
        <v>0</v>
      </c>
      <c r="AJ78" s="23">
        <f t="shared" si="31"/>
        <v>0.20454545454545456</v>
      </c>
      <c r="AK78" s="23">
        <f t="shared" si="34"/>
        <v>0.33227344992050872</v>
      </c>
      <c r="AL78" s="28"/>
      <c r="AM78" s="28"/>
      <c r="AN78" s="28"/>
      <c r="AO78" s="27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</row>
    <row r="79" spans="1:53" s="12" customFormat="1" x14ac:dyDescent="0.25">
      <c r="A79" s="62" t="s">
        <v>78</v>
      </c>
      <c r="B79" s="63">
        <v>2318822</v>
      </c>
      <c r="C79" s="63">
        <v>148480</v>
      </c>
      <c r="D79" s="63">
        <v>79110</v>
      </c>
      <c r="E79" s="63">
        <v>34996</v>
      </c>
      <c r="F79" s="31">
        <v>238606</v>
      </c>
      <c r="G79" s="31">
        <v>139420</v>
      </c>
      <c r="H79" s="30">
        <f>SUM(H4:H78)</f>
        <v>228227</v>
      </c>
      <c r="I79" s="31">
        <f>SUM(I4:I78)</f>
        <v>60518</v>
      </c>
      <c r="J79" s="64">
        <f>SUM(J4:J78)</f>
        <v>50601</v>
      </c>
      <c r="K79" s="64">
        <v>32413</v>
      </c>
      <c r="L79" s="64">
        <v>701</v>
      </c>
      <c r="M79" s="64">
        <v>685</v>
      </c>
      <c r="N79" s="64">
        <v>260</v>
      </c>
      <c r="O79" s="64">
        <v>260</v>
      </c>
      <c r="P79" s="64">
        <v>3396</v>
      </c>
      <c r="Q79" s="64">
        <f t="shared" ref="Q79:U79" si="36">SUM(Q4:Q78)</f>
        <v>0</v>
      </c>
      <c r="R79" s="64">
        <f>SUM(R4:R78)</f>
        <v>695</v>
      </c>
      <c r="S79" s="64">
        <f t="shared" si="36"/>
        <v>0</v>
      </c>
      <c r="T79" s="64">
        <f t="shared" si="36"/>
        <v>64</v>
      </c>
      <c r="U79" s="64">
        <f t="shared" si="36"/>
        <v>0</v>
      </c>
      <c r="V79" s="65">
        <f>SUM(V4:V78)</f>
        <v>56592</v>
      </c>
      <c r="W79" s="64">
        <f t="shared" ref="W79" si="37">SUM(W4:W78)</f>
        <v>0</v>
      </c>
      <c r="X79" s="64">
        <f>SUM(X4:X78)</f>
        <v>76710</v>
      </c>
      <c r="Y79" s="64">
        <f>SUM(Y4:Y78)</f>
        <v>11703</v>
      </c>
      <c r="Z79" s="66">
        <v>39208</v>
      </c>
      <c r="AA79" s="64">
        <f>SUM(AA4:AA78)</f>
        <v>15457</v>
      </c>
      <c r="AB79" s="67">
        <f>H79/B79</f>
        <v>9.8423682369754989E-2</v>
      </c>
      <c r="AC79" s="67">
        <f t="shared" si="33"/>
        <v>0.38114224137931035</v>
      </c>
      <c r="AD79" s="67">
        <f t="shared" si="25"/>
        <v>0.96966249525976489</v>
      </c>
      <c r="AE79" s="67">
        <f t="shared" si="26"/>
        <v>1.1203566121842496</v>
      </c>
      <c r="AF79" s="67">
        <f t="shared" si="27"/>
        <v>0.95650151295441022</v>
      </c>
      <c r="AG79" s="68">
        <f t="shared" si="28"/>
        <v>2.6098596615005378E-2</v>
      </c>
      <c r="AH79" s="68">
        <f t="shared" si="29"/>
        <v>0</v>
      </c>
      <c r="AI79" s="68">
        <f t="shared" si="30"/>
        <v>0.14793325748957148</v>
      </c>
      <c r="AJ79" s="68">
        <f t="shared" si="31"/>
        <v>0.44167904903417532</v>
      </c>
      <c r="AK79" s="68">
        <f t="shared" si="34"/>
        <v>0.43406971740065986</v>
      </c>
      <c r="AL79" s="32"/>
      <c r="AM79" s="32"/>
      <c r="AN79" s="33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</row>
    <row r="81" spans="1:30" x14ac:dyDescent="0.25">
      <c r="A81" s="37" t="s">
        <v>111</v>
      </c>
      <c r="B81" s="37"/>
      <c r="C81" s="37"/>
      <c r="D81" s="37"/>
      <c r="E81" s="37"/>
      <c r="F81" s="24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2"/>
      <c r="W81" s="2"/>
      <c r="X81" s="2"/>
      <c r="Y81" s="2"/>
      <c r="Z81" s="3"/>
      <c r="AA81" s="3"/>
    </row>
    <row r="82" spans="1:30" x14ac:dyDescent="0.25">
      <c r="A82" t="s">
        <v>106</v>
      </c>
    </row>
    <row r="83" spans="1:30" x14ac:dyDescent="0.25">
      <c r="A83" s="38" t="s">
        <v>79</v>
      </c>
      <c r="B83" s="38"/>
      <c r="C83" s="38"/>
      <c r="D83" s="38"/>
      <c r="E83" s="38"/>
      <c r="F83" s="38"/>
      <c r="G83" s="38"/>
      <c r="H83" s="25"/>
    </row>
    <row r="84" spans="1:30" x14ac:dyDescent="0.25">
      <c r="A84" s="39" t="s">
        <v>97</v>
      </c>
      <c r="B84" s="39"/>
      <c r="C84" s="39"/>
      <c r="D84" s="39"/>
      <c r="E84" s="39"/>
      <c r="F84" s="39"/>
      <c r="G84" s="39"/>
      <c r="H84" s="25"/>
    </row>
    <row r="85" spans="1:30" x14ac:dyDescent="0.25">
      <c r="A85" s="39" t="s">
        <v>104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30" x14ac:dyDescent="0.25">
      <c r="A86" s="4" t="s">
        <v>98</v>
      </c>
      <c r="B86" s="4"/>
      <c r="C86" s="4"/>
      <c r="D86" s="4"/>
    </row>
    <row r="87" spans="1:30" x14ac:dyDescent="0.25">
      <c r="A87" s="39" t="s">
        <v>103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</row>
    <row r="89" spans="1:30" x14ac:dyDescent="0.25">
      <c r="A89" t="s">
        <v>110</v>
      </c>
    </row>
  </sheetData>
  <dataConsolidate/>
  <mergeCells count="22">
    <mergeCell ref="N2:O2"/>
    <mergeCell ref="V2:W2"/>
    <mergeCell ref="X2:Y2"/>
    <mergeCell ref="AG2:AK2"/>
    <mergeCell ref="T2:U2"/>
    <mergeCell ref="P2:Q2"/>
    <mergeCell ref="R2:S2"/>
    <mergeCell ref="A81:E81"/>
    <mergeCell ref="A83:G83"/>
    <mergeCell ref="A84:G84"/>
    <mergeCell ref="A87:AD87"/>
    <mergeCell ref="A85:AA85"/>
    <mergeCell ref="A1:A3"/>
    <mergeCell ref="F1:G2"/>
    <mergeCell ref="B1:E2"/>
    <mergeCell ref="H1:I2"/>
    <mergeCell ref="AB2:AF2"/>
    <mergeCell ref="AB1:AK1"/>
    <mergeCell ref="Z2:AA2"/>
    <mergeCell ref="J1:AA1"/>
    <mergeCell ref="J2:K2"/>
    <mergeCell ref="L2:M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2021-04-08T23:13:31Z</dcterms:modified>
</cp:coreProperties>
</file>