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9040" windowHeight="158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V79" i="4" l="1"/>
  <c r="Y79" i="4"/>
  <c r="X79" i="4"/>
  <c r="Z79" i="4"/>
  <c r="AA79" i="4"/>
  <c r="AB79" i="4"/>
  <c r="AC79" i="4"/>
  <c r="J7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U79" i="4"/>
  <c r="T79" i="4"/>
  <c r="P79" i="4"/>
  <c r="R79" i="4"/>
  <c r="W79" i="4"/>
  <c r="F79" i="4"/>
  <c r="H79" i="4" l="1"/>
  <c r="K79" i="4"/>
  <c r="AH68" i="4" l="1"/>
  <c r="AH4" i="4"/>
  <c r="S79" i="4" l="1"/>
  <c r="I6" i="4"/>
  <c r="Q79" i="4"/>
  <c r="AD79" i="4" l="1"/>
  <c r="AH6" i="4"/>
  <c r="AD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AE4" i="4"/>
  <c r="AM65" i="4" l="1"/>
  <c r="AD4" i="4" l="1"/>
  <c r="AM59" i="4"/>
  <c r="AF63" i="4" l="1"/>
  <c r="AG63" i="4"/>
  <c r="AF4" i="4" l="1"/>
  <c r="AE5" i="4" l="1"/>
  <c r="AF5" i="4"/>
  <c r="AG5" i="4"/>
  <c r="AJ5" i="4"/>
  <c r="AK5" i="4"/>
  <c r="AL5" i="4"/>
  <c r="AE6" i="4"/>
  <c r="AF6" i="4"/>
  <c r="AG6" i="4"/>
  <c r="AJ6" i="4"/>
  <c r="AK6" i="4"/>
  <c r="AL6" i="4"/>
  <c r="AE7" i="4"/>
  <c r="AF7" i="4"/>
  <c r="AG7" i="4"/>
  <c r="AJ7" i="4"/>
  <c r="AK7" i="4"/>
  <c r="AL7" i="4"/>
  <c r="AE8" i="4"/>
  <c r="AF8" i="4"/>
  <c r="AG8" i="4"/>
  <c r="AJ8" i="4"/>
  <c r="AK8" i="4"/>
  <c r="AL8" i="4"/>
  <c r="AE9" i="4"/>
  <c r="AF9" i="4"/>
  <c r="AG9" i="4"/>
  <c r="AJ9" i="4"/>
  <c r="AK9" i="4"/>
  <c r="AL9" i="4"/>
  <c r="AE10" i="4"/>
  <c r="AF10" i="4"/>
  <c r="AG10" i="4"/>
  <c r="AJ10" i="4"/>
  <c r="AK10" i="4"/>
  <c r="AL10" i="4"/>
  <c r="AE11" i="4"/>
  <c r="AF11" i="4"/>
  <c r="AG11" i="4"/>
  <c r="AJ11" i="4"/>
  <c r="AK11" i="4"/>
  <c r="AL11" i="4"/>
  <c r="AE12" i="4"/>
  <c r="AF12" i="4"/>
  <c r="AG12" i="4"/>
  <c r="AJ12" i="4"/>
  <c r="AK12" i="4"/>
  <c r="AL12" i="4"/>
  <c r="AE13" i="4"/>
  <c r="AF13" i="4"/>
  <c r="AG13" i="4"/>
  <c r="AJ13" i="4"/>
  <c r="AK13" i="4"/>
  <c r="AL13" i="4"/>
  <c r="AE14" i="4"/>
  <c r="AF14" i="4"/>
  <c r="AG14" i="4"/>
  <c r="AJ14" i="4"/>
  <c r="AK14" i="4"/>
  <c r="AL14" i="4"/>
  <c r="AE15" i="4"/>
  <c r="AF15" i="4"/>
  <c r="AG15" i="4"/>
  <c r="AJ15" i="4"/>
  <c r="AK15" i="4"/>
  <c r="AL15" i="4"/>
  <c r="AE16" i="4"/>
  <c r="AF16" i="4"/>
  <c r="AG16" i="4"/>
  <c r="AJ16" i="4"/>
  <c r="AK16" i="4"/>
  <c r="AL16" i="4"/>
  <c r="AE17" i="4"/>
  <c r="AF17" i="4"/>
  <c r="AG17" i="4"/>
  <c r="AJ17" i="4"/>
  <c r="AK17" i="4"/>
  <c r="AL17" i="4"/>
  <c r="AE18" i="4"/>
  <c r="AF18" i="4"/>
  <c r="AG18" i="4"/>
  <c r="AJ18" i="4"/>
  <c r="AK18" i="4"/>
  <c r="AL18" i="4"/>
  <c r="AE19" i="4"/>
  <c r="AF19" i="4"/>
  <c r="AG19" i="4"/>
  <c r="AJ19" i="4"/>
  <c r="AK19" i="4"/>
  <c r="AL19" i="4"/>
  <c r="AE20" i="4"/>
  <c r="AF20" i="4"/>
  <c r="AG20" i="4"/>
  <c r="AJ20" i="4"/>
  <c r="AK20" i="4"/>
  <c r="AL20" i="4"/>
  <c r="AE21" i="4"/>
  <c r="AF21" i="4"/>
  <c r="AG21" i="4"/>
  <c r="AJ21" i="4"/>
  <c r="AK21" i="4"/>
  <c r="AL21" i="4"/>
  <c r="AE22" i="4"/>
  <c r="AF22" i="4"/>
  <c r="AG22" i="4"/>
  <c r="AJ22" i="4"/>
  <c r="AK22" i="4"/>
  <c r="AL22" i="4"/>
  <c r="AE23" i="4"/>
  <c r="AF23" i="4"/>
  <c r="AG23" i="4"/>
  <c r="AJ23" i="4"/>
  <c r="AK23" i="4"/>
  <c r="AL23" i="4"/>
  <c r="AE24" i="4"/>
  <c r="AF24" i="4"/>
  <c r="AG24" i="4"/>
  <c r="AJ24" i="4"/>
  <c r="AK24" i="4"/>
  <c r="AL24" i="4"/>
  <c r="AE25" i="4"/>
  <c r="AF25" i="4"/>
  <c r="AG25" i="4"/>
  <c r="AJ25" i="4"/>
  <c r="AK25" i="4"/>
  <c r="AL25" i="4"/>
  <c r="AE26" i="4"/>
  <c r="AF26" i="4"/>
  <c r="AG26" i="4"/>
  <c r="AJ26" i="4"/>
  <c r="AK26" i="4"/>
  <c r="AL26" i="4"/>
  <c r="AE27" i="4"/>
  <c r="AF27" i="4"/>
  <c r="AG27" i="4"/>
  <c r="AJ27" i="4"/>
  <c r="AK27" i="4"/>
  <c r="AL27" i="4"/>
  <c r="AE28" i="4"/>
  <c r="AF28" i="4"/>
  <c r="AG28" i="4"/>
  <c r="AJ28" i="4"/>
  <c r="AK28" i="4"/>
  <c r="AL28" i="4"/>
  <c r="AE29" i="4"/>
  <c r="AF29" i="4"/>
  <c r="AG29" i="4"/>
  <c r="AJ29" i="4"/>
  <c r="AK29" i="4"/>
  <c r="AL29" i="4"/>
  <c r="AE30" i="4"/>
  <c r="AF30" i="4"/>
  <c r="AG30" i="4"/>
  <c r="AJ30" i="4"/>
  <c r="AK30" i="4"/>
  <c r="AL30" i="4"/>
  <c r="AE31" i="4"/>
  <c r="AF31" i="4"/>
  <c r="AG31" i="4"/>
  <c r="AJ31" i="4"/>
  <c r="AK31" i="4"/>
  <c r="AL31" i="4"/>
  <c r="AE32" i="4"/>
  <c r="AF32" i="4"/>
  <c r="AG32" i="4"/>
  <c r="AJ32" i="4"/>
  <c r="AK32" i="4"/>
  <c r="AL32" i="4"/>
  <c r="AE33" i="4"/>
  <c r="AF33" i="4"/>
  <c r="AG33" i="4"/>
  <c r="AJ33" i="4"/>
  <c r="AK33" i="4"/>
  <c r="AL33" i="4"/>
  <c r="AE34" i="4"/>
  <c r="AF34" i="4"/>
  <c r="AG34" i="4"/>
  <c r="AJ34" i="4"/>
  <c r="AK34" i="4"/>
  <c r="AL34" i="4"/>
  <c r="AE35" i="4"/>
  <c r="AF35" i="4"/>
  <c r="AG35" i="4"/>
  <c r="AJ35" i="4"/>
  <c r="AK35" i="4"/>
  <c r="AL35" i="4"/>
  <c r="AE36" i="4"/>
  <c r="AF36" i="4"/>
  <c r="AG36" i="4"/>
  <c r="AJ36" i="4"/>
  <c r="AK36" i="4"/>
  <c r="AL36" i="4"/>
  <c r="AE37" i="4"/>
  <c r="AF37" i="4"/>
  <c r="AG37" i="4"/>
  <c r="AJ37" i="4"/>
  <c r="AK37" i="4"/>
  <c r="AL37" i="4"/>
  <c r="AE38" i="4"/>
  <c r="AF38" i="4"/>
  <c r="AG38" i="4"/>
  <c r="AJ38" i="4"/>
  <c r="AK38" i="4"/>
  <c r="AL38" i="4"/>
  <c r="AE39" i="4"/>
  <c r="AF39" i="4"/>
  <c r="AG39" i="4"/>
  <c r="AJ39" i="4"/>
  <c r="AK39" i="4"/>
  <c r="AL39" i="4"/>
  <c r="AE40" i="4"/>
  <c r="AF40" i="4"/>
  <c r="AG40" i="4"/>
  <c r="AJ40" i="4"/>
  <c r="AK40" i="4"/>
  <c r="AL40" i="4"/>
  <c r="AE41" i="4"/>
  <c r="AF41" i="4"/>
  <c r="AG41" i="4"/>
  <c r="AJ41" i="4"/>
  <c r="AK41" i="4"/>
  <c r="AL41" i="4"/>
  <c r="AE42" i="4"/>
  <c r="AF42" i="4"/>
  <c r="AG42" i="4"/>
  <c r="AJ42" i="4"/>
  <c r="AK42" i="4"/>
  <c r="AL42" i="4"/>
  <c r="AE43" i="4"/>
  <c r="AF43" i="4"/>
  <c r="AG43" i="4"/>
  <c r="AJ43" i="4"/>
  <c r="AK43" i="4"/>
  <c r="AL43" i="4"/>
  <c r="AE44" i="4"/>
  <c r="AF44" i="4"/>
  <c r="AG44" i="4"/>
  <c r="AJ44" i="4"/>
  <c r="AK44" i="4"/>
  <c r="AL44" i="4"/>
  <c r="AE45" i="4"/>
  <c r="AF45" i="4"/>
  <c r="AG45" i="4"/>
  <c r="AJ45" i="4"/>
  <c r="AK45" i="4"/>
  <c r="AL45" i="4"/>
  <c r="AE46" i="4"/>
  <c r="AF46" i="4"/>
  <c r="AG46" i="4"/>
  <c r="AJ46" i="4"/>
  <c r="AK46" i="4"/>
  <c r="AL46" i="4"/>
  <c r="AE47" i="4"/>
  <c r="AF47" i="4"/>
  <c r="AG47" i="4"/>
  <c r="AJ47" i="4"/>
  <c r="AK47" i="4"/>
  <c r="AL47" i="4"/>
  <c r="AE48" i="4"/>
  <c r="AF48" i="4"/>
  <c r="AG48" i="4"/>
  <c r="AJ48" i="4"/>
  <c r="AK48" i="4"/>
  <c r="AL48" i="4"/>
  <c r="AE49" i="4"/>
  <c r="AF49" i="4"/>
  <c r="AG49" i="4"/>
  <c r="AJ49" i="4"/>
  <c r="AK49" i="4"/>
  <c r="AL49" i="4"/>
  <c r="AE50" i="4"/>
  <c r="AF50" i="4"/>
  <c r="AG50" i="4"/>
  <c r="AJ50" i="4"/>
  <c r="AK50" i="4"/>
  <c r="AL50" i="4"/>
  <c r="AE51" i="4"/>
  <c r="AF51" i="4"/>
  <c r="AG51" i="4"/>
  <c r="AJ51" i="4"/>
  <c r="AK51" i="4"/>
  <c r="AL51" i="4"/>
  <c r="AE52" i="4"/>
  <c r="AF52" i="4"/>
  <c r="AG52" i="4"/>
  <c r="AJ52" i="4"/>
  <c r="AK52" i="4"/>
  <c r="AL52" i="4"/>
  <c r="AE53" i="4"/>
  <c r="AF53" i="4"/>
  <c r="AG53" i="4"/>
  <c r="AJ53" i="4"/>
  <c r="AK53" i="4"/>
  <c r="AL53" i="4"/>
  <c r="AE54" i="4"/>
  <c r="AF54" i="4"/>
  <c r="AG54" i="4"/>
  <c r="AJ54" i="4"/>
  <c r="AK54" i="4"/>
  <c r="AL54" i="4"/>
  <c r="AE55" i="4"/>
  <c r="AF55" i="4"/>
  <c r="AG55" i="4"/>
  <c r="AJ55" i="4"/>
  <c r="AK55" i="4"/>
  <c r="AL55" i="4"/>
  <c r="AE56" i="4"/>
  <c r="AF56" i="4"/>
  <c r="AG56" i="4"/>
  <c r="AJ56" i="4"/>
  <c r="AK56" i="4"/>
  <c r="AL56" i="4"/>
  <c r="AE57" i="4"/>
  <c r="AF57" i="4"/>
  <c r="AG57" i="4"/>
  <c r="AJ57" i="4"/>
  <c r="AK57" i="4"/>
  <c r="AL57" i="4"/>
  <c r="AE58" i="4"/>
  <c r="AF58" i="4"/>
  <c r="AG58" i="4"/>
  <c r="AJ58" i="4"/>
  <c r="AK58" i="4"/>
  <c r="AL58" i="4"/>
  <c r="AE59" i="4"/>
  <c r="AF59" i="4"/>
  <c r="AG59" i="4"/>
  <c r="AJ59" i="4"/>
  <c r="AK59" i="4"/>
  <c r="AL59" i="4"/>
  <c r="AE60" i="4"/>
  <c r="AF60" i="4"/>
  <c r="AG60" i="4"/>
  <c r="AJ60" i="4"/>
  <c r="AK60" i="4"/>
  <c r="AL60" i="4"/>
  <c r="AE61" i="4"/>
  <c r="AF61" i="4"/>
  <c r="AG61" i="4"/>
  <c r="AJ61" i="4"/>
  <c r="AK61" i="4"/>
  <c r="AL61" i="4"/>
  <c r="AE62" i="4"/>
  <c r="AF62" i="4"/>
  <c r="AG62" i="4"/>
  <c r="AJ62" i="4"/>
  <c r="AK62" i="4"/>
  <c r="AL62" i="4"/>
  <c r="AE63" i="4"/>
  <c r="AJ63" i="4"/>
  <c r="AK63" i="4"/>
  <c r="AL63" i="4"/>
  <c r="AE64" i="4"/>
  <c r="AF64" i="4"/>
  <c r="AG64" i="4"/>
  <c r="AJ64" i="4"/>
  <c r="AK64" i="4"/>
  <c r="AL64" i="4"/>
  <c r="AE65" i="4"/>
  <c r="AF65" i="4"/>
  <c r="AG65" i="4"/>
  <c r="AJ65" i="4"/>
  <c r="AK65" i="4"/>
  <c r="AL65" i="4"/>
  <c r="AE66" i="4"/>
  <c r="AF66" i="4"/>
  <c r="AG66" i="4"/>
  <c r="AJ66" i="4"/>
  <c r="AK66" i="4"/>
  <c r="AL66" i="4"/>
  <c r="AE67" i="4"/>
  <c r="AF67" i="4"/>
  <c r="AG67" i="4"/>
  <c r="AJ67" i="4"/>
  <c r="AK67" i="4"/>
  <c r="AL67" i="4"/>
  <c r="AE68" i="4"/>
  <c r="AF68" i="4"/>
  <c r="AG68" i="4"/>
  <c r="AJ68" i="4"/>
  <c r="AK68" i="4"/>
  <c r="AL68" i="4"/>
  <c r="AE69" i="4"/>
  <c r="AF69" i="4"/>
  <c r="AG69" i="4"/>
  <c r="AJ69" i="4"/>
  <c r="AK69" i="4"/>
  <c r="AL69" i="4"/>
  <c r="AE70" i="4"/>
  <c r="AF70" i="4"/>
  <c r="AG70" i="4"/>
  <c r="AJ70" i="4"/>
  <c r="AK70" i="4"/>
  <c r="AL70" i="4"/>
  <c r="AE71" i="4"/>
  <c r="AF71" i="4"/>
  <c r="AG71" i="4"/>
  <c r="AJ71" i="4"/>
  <c r="AK71" i="4"/>
  <c r="AL71" i="4"/>
  <c r="AE72" i="4"/>
  <c r="AF72" i="4"/>
  <c r="AG72" i="4"/>
  <c r="AJ72" i="4"/>
  <c r="AK72" i="4"/>
  <c r="AL72" i="4"/>
  <c r="AE73" i="4"/>
  <c r="AF73" i="4"/>
  <c r="AG73" i="4"/>
  <c r="AJ73" i="4"/>
  <c r="AK73" i="4"/>
  <c r="AL73" i="4"/>
  <c r="AE74" i="4"/>
  <c r="AF74" i="4"/>
  <c r="AG74" i="4"/>
  <c r="AJ74" i="4"/>
  <c r="AK74" i="4"/>
  <c r="AL74" i="4"/>
  <c r="AE75" i="4"/>
  <c r="AF75" i="4"/>
  <c r="AG75" i="4"/>
  <c r="AJ75" i="4"/>
  <c r="AK75" i="4"/>
  <c r="AL75" i="4"/>
  <c r="AE76" i="4"/>
  <c r="AF76" i="4"/>
  <c r="AG76" i="4"/>
  <c r="AJ76" i="4"/>
  <c r="AK76" i="4"/>
  <c r="AL76" i="4"/>
  <c r="AE77" i="4"/>
  <c r="AF77" i="4"/>
  <c r="AG77" i="4"/>
  <c r="AJ77" i="4"/>
  <c r="AK77" i="4"/>
  <c r="AL77" i="4"/>
  <c r="AE78" i="4"/>
  <c r="AF78" i="4"/>
  <c r="AG78" i="4"/>
  <c r="AJ78" i="4"/>
  <c r="AK78" i="4"/>
  <c r="AL78" i="4"/>
  <c r="AE79" i="4"/>
  <c r="AF79" i="4"/>
  <c r="AG79" i="4"/>
  <c r="AJ79" i="4"/>
  <c r="AK79" i="4"/>
  <c r="AL79" i="4"/>
  <c r="AL4" i="4"/>
  <c r="AK4" i="4"/>
  <c r="AJ4" i="4"/>
  <c r="AG4" i="4"/>
  <c r="AI12" i="4" l="1"/>
  <c r="AI15" i="4"/>
  <c r="AM22" i="4"/>
  <c r="AH41" i="4"/>
  <c r="AH62" i="4"/>
  <c r="AH63" i="4"/>
  <c r="AM4" i="4" l="1"/>
  <c r="AI4" i="4"/>
  <c r="AD74" i="4"/>
  <c r="AH74" i="4"/>
  <c r="AD70" i="4"/>
  <c r="AH70" i="4"/>
  <c r="AD68" i="4"/>
  <c r="AD64" i="4"/>
  <c r="AH64" i="4"/>
  <c r="AD58" i="4"/>
  <c r="AH58" i="4"/>
  <c r="AD54" i="4"/>
  <c r="AH54" i="4"/>
  <c r="AD50" i="4"/>
  <c r="AH50" i="4"/>
  <c r="AD46" i="4"/>
  <c r="AH46" i="4"/>
  <c r="AD42" i="4"/>
  <c r="AH42" i="4"/>
  <c r="AD40" i="4"/>
  <c r="AH40" i="4"/>
  <c r="AD36" i="4"/>
  <c r="AH36" i="4"/>
  <c r="AD32" i="4"/>
  <c r="AH32" i="4"/>
  <c r="AD28" i="4"/>
  <c r="AH28" i="4"/>
  <c r="AD26" i="4"/>
  <c r="AH26" i="4"/>
  <c r="AD22" i="4"/>
  <c r="AH22" i="4"/>
  <c r="AD18" i="4"/>
  <c r="AH18" i="4"/>
  <c r="AD14" i="4"/>
  <c r="AH14" i="4"/>
  <c r="AD12" i="4"/>
  <c r="AH12" i="4"/>
  <c r="AD8" i="4"/>
  <c r="AH8" i="4"/>
  <c r="AI79" i="4"/>
  <c r="AM79" i="4"/>
  <c r="AM77" i="4"/>
  <c r="AI77" i="4"/>
  <c r="AI73" i="4"/>
  <c r="AM73" i="4"/>
  <c r="AI69" i="4"/>
  <c r="AM69" i="4"/>
  <c r="AI65" i="4"/>
  <c r="AI61" i="4"/>
  <c r="AM61" i="4"/>
  <c r="AI59" i="4"/>
  <c r="AI55" i="4"/>
  <c r="AM55" i="4"/>
  <c r="AI51" i="4"/>
  <c r="AM51" i="4"/>
  <c r="AI47" i="4"/>
  <c r="AM47" i="4"/>
  <c r="AI43" i="4"/>
  <c r="AM43" i="4"/>
  <c r="AI39" i="4"/>
  <c r="AM39" i="4"/>
  <c r="AI35" i="4"/>
  <c r="AM35" i="4"/>
  <c r="AI31" i="4"/>
  <c r="AM31" i="4"/>
  <c r="AI27" i="4"/>
  <c r="AM27" i="4"/>
  <c r="AI23" i="4"/>
  <c r="AM23" i="4"/>
  <c r="AI21" i="4"/>
  <c r="AM21" i="4"/>
  <c r="AI17" i="4"/>
  <c r="AM17" i="4"/>
  <c r="AM15" i="4"/>
  <c r="AI11" i="4"/>
  <c r="AM11" i="4"/>
  <c r="AI9" i="4"/>
  <c r="AM9" i="4"/>
  <c r="AI7" i="4"/>
  <c r="AM7" i="4"/>
  <c r="AI5" i="4"/>
  <c r="AM5" i="4"/>
  <c r="AD77" i="4"/>
  <c r="AH77" i="4"/>
  <c r="AD75" i="4"/>
  <c r="AH75" i="4"/>
  <c r="AD73" i="4"/>
  <c r="AH73" i="4"/>
  <c r="AD71" i="4"/>
  <c r="AH71" i="4"/>
  <c r="AD69" i="4"/>
  <c r="AH69" i="4"/>
  <c r="AD67" i="4"/>
  <c r="AH67" i="4"/>
  <c r="AD65" i="4"/>
  <c r="AH65" i="4"/>
  <c r="AD63" i="4"/>
  <c r="AD61" i="4"/>
  <c r="AH61" i="4"/>
  <c r="AD59" i="4"/>
  <c r="AH59" i="4"/>
  <c r="AD57" i="4"/>
  <c r="AH57" i="4"/>
  <c r="AD53" i="4"/>
  <c r="AH53" i="4"/>
  <c r="AD51" i="4"/>
  <c r="AH51" i="4"/>
  <c r="AD49" i="4"/>
  <c r="AH49" i="4"/>
  <c r="AD47" i="4"/>
  <c r="AH47" i="4"/>
  <c r="AD45" i="4"/>
  <c r="AH45" i="4"/>
  <c r="AD43" i="4"/>
  <c r="AH43" i="4"/>
  <c r="AD41" i="4"/>
  <c r="AD39" i="4"/>
  <c r="AH39" i="4"/>
  <c r="AD37" i="4"/>
  <c r="AH37" i="4"/>
  <c r="AD35" i="4"/>
  <c r="AH35" i="4"/>
  <c r="AD33" i="4"/>
  <c r="AH33" i="4"/>
  <c r="AD31" i="4"/>
  <c r="AH31" i="4"/>
  <c r="AD29" i="4"/>
  <c r="AH29" i="4"/>
  <c r="AD27" i="4"/>
  <c r="AH27" i="4"/>
  <c r="AD25" i="4"/>
  <c r="AH25" i="4"/>
  <c r="AD23" i="4"/>
  <c r="AH23" i="4"/>
  <c r="AD21" i="4"/>
  <c r="AH21" i="4"/>
  <c r="AD19" i="4"/>
  <c r="AH19" i="4"/>
  <c r="AD17" i="4"/>
  <c r="AH17" i="4"/>
  <c r="AD15" i="4"/>
  <c r="AH15" i="4"/>
  <c r="AD13" i="4"/>
  <c r="AH13" i="4"/>
  <c r="AD11" i="4"/>
  <c r="AH11" i="4"/>
  <c r="AD9" i="4"/>
  <c r="AH9" i="4"/>
  <c r="AD7" i="4"/>
  <c r="AH7" i="4"/>
  <c r="AD5" i="4"/>
  <c r="AH5" i="4"/>
  <c r="AI78" i="4"/>
  <c r="AM78" i="4"/>
  <c r="AI76" i="4"/>
  <c r="AM76" i="4"/>
  <c r="AI74" i="4"/>
  <c r="AM74" i="4"/>
  <c r="AI72" i="4"/>
  <c r="AM72" i="4"/>
  <c r="AI70" i="4"/>
  <c r="AM70" i="4"/>
  <c r="AI68" i="4"/>
  <c r="AM68" i="4"/>
  <c r="AI66" i="4"/>
  <c r="AM66" i="4"/>
  <c r="AI64" i="4"/>
  <c r="AM64" i="4"/>
  <c r="AI62" i="4"/>
  <c r="AM62" i="4"/>
  <c r="AI60" i="4"/>
  <c r="AM60" i="4"/>
  <c r="AI58" i="4"/>
  <c r="AM58" i="4"/>
  <c r="AI56" i="4"/>
  <c r="AM56" i="4"/>
  <c r="AI54" i="4"/>
  <c r="AM54" i="4"/>
  <c r="AI52" i="4"/>
  <c r="AM52" i="4"/>
  <c r="AI50" i="4"/>
  <c r="AM50" i="4"/>
  <c r="AI48" i="4"/>
  <c r="AM48" i="4"/>
  <c r="AI46" i="4"/>
  <c r="AM46" i="4"/>
  <c r="AI44" i="4"/>
  <c r="AM44" i="4"/>
  <c r="AI42" i="4"/>
  <c r="AM42" i="4"/>
  <c r="AI40" i="4"/>
  <c r="AM40" i="4"/>
  <c r="AI38" i="4"/>
  <c r="AM38" i="4"/>
  <c r="AI36" i="4"/>
  <c r="AM36" i="4"/>
  <c r="AI34" i="4"/>
  <c r="AM34" i="4"/>
  <c r="AI32" i="4"/>
  <c r="AM32" i="4"/>
  <c r="AI30" i="4"/>
  <c r="AM30" i="4"/>
  <c r="AI28" i="4"/>
  <c r="AM28" i="4"/>
  <c r="AI26" i="4"/>
  <c r="AM26" i="4"/>
  <c r="AI24" i="4"/>
  <c r="AM24" i="4"/>
  <c r="AI22" i="4"/>
  <c r="AI20" i="4"/>
  <c r="AM20" i="4"/>
  <c r="AI18" i="4"/>
  <c r="AM18" i="4"/>
  <c r="AI16" i="4"/>
  <c r="AM16" i="4"/>
  <c r="AI14" i="4"/>
  <c r="AM14" i="4"/>
  <c r="AM12" i="4"/>
  <c r="AI10" i="4"/>
  <c r="AM10" i="4"/>
  <c r="AI8" i="4"/>
  <c r="AM8" i="4"/>
  <c r="AI6" i="4"/>
  <c r="AM6" i="4"/>
  <c r="AD78" i="4"/>
  <c r="AH78" i="4"/>
  <c r="AD76" i="4"/>
  <c r="AH76" i="4"/>
  <c r="AD72" i="4"/>
  <c r="AH72" i="4"/>
  <c r="AD66" i="4"/>
  <c r="AH66" i="4"/>
  <c r="AD62" i="4"/>
  <c r="AD60" i="4"/>
  <c r="AH60" i="4"/>
  <c r="AD56" i="4"/>
  <c r="AH56" i="4"/>
  <c r="AD52" i="4"/>
  <c r="AH52" i="4"/>
  <c r="AD48" i="4"/>
  <c r="AH48" i="4"/>
  <c r="AD44" i="4"/>
  <c r="AH44" i="4"/>
  <c r="AD38" i="4"/>
  <c r="AH38" i="4"/>
  <c r="AD34" i="4"/>
  <c r="AH34" i="4"/>
  <c r="AD30" i="4"/>
  <c r="AH30" i="4"/>
  <c r="AD24" i="4"/>
  <c r="AH24" i="4"/>
  <c r="AD20" i="4"/>
  <c r="AH20" i="4"/>
  <c r="AD16" i="4"/>
  <c r="AH16" i="4"/>
  <c r="AD10" i="4"/>
  <c r="AH10" i="4"/>
  <c r="AI75" i="4"/>
  <c r="AM75" i="4"/>
  <c r="AM71" i="4"/>
  <c r="AI71" i="4"/>
  <c r="AM67" i="4"/>
  <c r="AI67" i="4"/>
  <c r="AI63" i="4"/>
  <c r="AM63" i="4"/>
  <c r="AI57" i="4"/>
  <c r="AM57" i="4"/>
  <c r="AI53" i="4"/>
  <c r="AM53" i="4"/>
  <c r="AI49" i="4"/>
  <c r="AM49" i="4"/>
  <c r="AI45" i="4"/>
  <c r="AM45" i="4"/>
  <c r="AI41" i="4"/>
  <c r="AM41" i="4"/>
  <c r="AI37" i="4"/>
  <c r="AM37" i="4"/>
  <c r="AI33" i="4"/>
  <c r="AM33" i="4"/>
  <c r="AI29" i="4"/>
  <c r="AM29" i="4"/>
  <c r="AI25" i="4"/>
  <c r="AM25" i="4"/>
  <c r="AI19" i="4"/>
  <c r="AM19" i="4"/>
  <c r="AI13" i="4"/>
  <c r="AM13" i="4"/>
  <c r="AD55" i="4"/>
  <c r="AH55" i="4"/>
  <c r="AH79" i="4" l="1"/>
</calcChain>
</file>

<file path=xl/sharedStrings.xml><?xml version="1.0" encoding="utf-8"?>
<sst xmlns="http://schemas.openxmlformats.org/spreadsheetml/2006/main" count="140" uniqueCount="113">
  <si>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</si>
  <si>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</si>
  <si>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</si>
  <si>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</si>
  <si>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</si>
  <si>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</si>
  <si>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</si>
  <si>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</si>
  <si>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</si>
  <si>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</si>
  <si>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</si>
  <si>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</si>
  <si>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</si>
  <si>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</si>
  <si>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</si>
  <si>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</si>
  <si>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</si>
  <si>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</si>
  <si>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</si>
  <si>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</si>
  <si>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</si>
  <si>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</si>
  <si>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</si>
  <si>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</si>
  <si>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</si>
  <si>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</si>
  <si>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</si>
  <si>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</si>
  <si>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</si>
  <si>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</si>
  <si>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</si>
  <si>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</si>
  <si>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</si>
  <si>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</si>
  <si>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</si>
  <si>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</si>
  <si>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</si>
  <si>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</si>
  <si>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</si>
  <si>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</si>
  <si>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</si>
  <si>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</si>
  <si>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</si>
  <si>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</si>
  <si>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</si>
  <si>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</si>
  <si>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</si>
  <si>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</si>
  <si>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</si>
  <si>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</si>
  <si>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</si>
  <si>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</si>
  <si>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</si>
  <si>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</si>
  <si>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</si>
  <si>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</si>
  <si>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</si>
  <si>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</si>
  <si>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</si>
  <si>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</si>
  <si>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</si>
  <si>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</si>
  <si>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</si>
  <si>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</si>
  <si>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</si>
  <si>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</si>
  <si>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</si>
  <si>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</si>
  <si>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</si>
  <si>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</si>
  <si>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</si>
  <si>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</si>
  <si>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</si>
  <si>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</si>
  <si>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</si>
  <si>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</si>
  <si>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</si>
  <si>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</si>
  <si>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</si>
  <si>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</si>
  <si>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</si>
  <si>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</si>
  <si>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</si>
  <si>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</si>
  <si>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</si>
  <si>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</si>
  <si>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</si>
  <si>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</si>
  <si>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</si>
  <si>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</si>
  <si>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</si>
  <si>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</si>
  <si>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</si>
  <si>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</si>
  <si>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</si>
  <si>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</si>
  <si>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</si>
  <si>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</si>
  <si>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</si>
  <si>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</si>
  <si>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</si>
  <si>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</si>
  <si>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</si>
  <si>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</si>
  <si>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</si>
  <si>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</si>
  <si>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</si>
  <si>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</si>
  <si>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</si>
  <si>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</t>
  </si>
  <si>
    <t>**** Em10/04 foram acrescentadas as doses entregues na semana.</t>
  </si>
  <si>
    <t>Pessoas com Síndrome de Dowm e Autismo</t>
  </si>
  <si>
    <t>FONTE: Planilha CEAD/GIM/COVEP/DVS (Data de atualização: 15.04.2021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</si>
</sst>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tabSelected="1" zoomScale="70" zoomScaleNormal="70" workbookViewId="0">
      <pane xSplit="1" topLeftCell="AG1" activePane="topRight" state="frozen"/>
      <selection pane="topRight" activeCell="AM78" sqref="AM4:AM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1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3" width="8.7109375" style="1" customWidth="1"/>
    <col min="24" max="24" width="12.140625" customWidth="1"/>
    <col min="25" max="25" width="11.7109375" customWidth="1"/>
    <col min="26" max="26" width="8.5703125" customWidth="1"/>
    <col min="27" max="27" width="10.5703125" customWidth="1"/>
    <col min="28" max="28" width="10" style="1" customWidth="1"/>
    <col min="29" max="29" width="8.5703125" style="1" customWidth="1"/>
    <col min="30" max="30" width="11.42578125" style="1" customWidth="1"/>
    <col min="31" max="31" width="10.7109375" style="1" customWidth="1"/>
    <col min="32" max="32" width="9.85546875" style="1" customWidth="1"/>
    <col min="33" max="33" width="13.28515625" style="1" customWidth="1"/>
    <col min="34" max="34" width="12" style="1" customWidth="1"/>
    <col min="35" max="35" width="10.85546875" customWidth="1"/>
    <col min="36" max="36" width="9" customWidth="1"/>
    <col min="37" max="37" width="9.28515625" customWidth="1"/>
    <col min="38" max="38" width="9.5703125" customWidth="1"/>
    <col min="39" max="39" width="12.28515625" customWidth="1"/>
    <col min="40" max="55" width="9.140625" style="28"/>
  </cols>
  <sheetData>
    <row r="1" spans="1:55" x14ac:dyDescent="0.25">
      <c r="A1" s="44" t="s">
        <v>2</v>
      </c>
      <c r="B1" s="49" t="s">
        <v>99</v>
      </c>
      <c r="C1" s="50"/>
      <c r="D1" s="50"/>
      <c r="E1" s="51"/>
      <c r="F1" s="45" t="s">
        <v>90</v>
      </c>
      <c r="G1" s="46"/>
      <c r="H1" s="55" t="s">
        <v>91</v>
      </c>
      <c r="I1" s="56"/>
      <c r="J1" s="61" t="s">
        <v>102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0" t="s">
        <v>101</v>
      </c>
      <c r="AE1" s="60"/>
      <c r="AF1" s="60"/>
      <c r="AG1" s="60"/>
      <c r="AH1" s="60"/>
      <c r="AI1" s="60"/>
      <c r="AJ1" s="60"/>
      <c r="AK1" s="60"/>
      <c r="AL1" s="60"/>
      <c r="AM1" s="60"/>
    </row>
    <row r="2" spans="1:55" ht="42.95" customHeight="1" x14ac:dyDescent="0.25">
      <c r="A2" s="44"/>
      <c r="B2" s="52"/>
      <c r="C2" s="53"/>
      <c r="D2" s="53"/>
      <c r="E2" s="54"/>
      <c r="F2" s="47"/>
      <c r="G2" s="48"/>
      <c r="H2" s="47"/>
      <c r="I2" s="48"/>
      <c r="J2" s="62" t="s">
        <v>86</v>
      </c>
      <c r="K2" s="63"/>
      <c r="L2" s="64" t="s">
        <v>0</v>
      </c>
      <c r="M2" s="65"/>
      <c r="N2" s="66" t="s">
        <v>89</v>
      </c>
      <c r="O2" s="66"/>
      <c r="P2" s="64" t="s">
        <v>107</v>
      </c>
      <c r="Q2" s="65"/>
      <c r="R2" s="64" t="s">
        <v>109</v>
      </c>
      <c r="S2" s="65"/>
      <c r="T2" s="64" t="s">
        <v>111</v>
      </c>
      <c r="U2" s="65"/>
      <c r="V2" s="64" t="s">
        <v>108</v>
      </c>
      <c r="W2" s="65"/>
      <c r="X2" s="61" t="s">
        <v>83</v>
      </c>
      <c r="Y2" s="61"/>
      <c r="Z2" s="61" t="s">
        <v>84</v>
      </c>
      <c r="AA2" s="61"/>
      <c r="AB2" s="61" t="s">
        <v>85</v>
      </c>
      <c r="AC2" s="61"/>
      <c r="AD2" s="57" t="s">
        <v>94</v>
      </c>
      <c r="AE2" s="58"/>
      <c r="AF2" s="58"/>
      <c r="AG2" s="58"/>
      <c r="AH2" s="59"/>
      <c r="AI2" s="68" t="s">
        <v>95</v>
      </c>
      <c r="AJ2" s="68"/>
      <c r="AK2" s="68"/>
      <c r="AL2" s="68"/>
      <c r="AM2" s="68"/>
    </row>
    <row r="3" spans="1:55" s="12" customFormat="1" ht="30" x14ac:dyDescent="0.25">
      <c r="A3" s="44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10" t="s">
        <v>1</v>
      </c>
      <c r="AE3" s="10" t="s">
        <v>83</v>
      </c>
      <c r="AF3" s="10" t="s">
        <v>84</v>
      </c>
      <c r="AG3" s="10" t="s">
        <v>96</v>
      </c>
      <c r="AH3" s="10" t="s">
        <v>92</v>
      </c>
      <c r="AI3" s="11" t="s">
        <v>1</v>
      </c>
      <c r="AJ3" s="11" t="s">
        <v>83</v>
      </c>
      <c r="AK3" s="11" t="s">
        <v>84</v>
      </c>
      <c r="AL3" s="11" t="s">
        <v>85</v>
      </c>
      <c r="AM3" s="11" t="s">
        <v>93</v>
      </c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9">
        <v>452</v>
      </c>
      <c r="G4" s="39">
        <v>172</v>
      </c>
      <c r="H4" s="18">
        <f>J4+L4+N4+X4+Z4+AB4+P4+V4+R4+T4</f>
        <v>298</v>
      </c>
      <c r="I4" s="17">
        <f t="shared" ref="I4:I35" si="0">K4+M4+O4+Y4+AA4+AC4+Q4+W4</f>
        <v>92</v>
      </c>
      <c r="J4" s="19">
        <v>63</v>
      </c>
      <c r="K4" s="41">
        <v>49</v>
      </c>
      <c r="L4" s="19"/>
      <c r="M4" s="19"/>
      <c r="N4" s="19"/>
      <c r="O4" s="19"/>
      <c r="P4" s="19">
        <v>65</v>
      </c>
      <c r="Q4" s="19"/>
      <c r="R4" s="19">
        <v>0</v>
      </c>
      <c r="S4" s="19"/>
      <c r="T4" s="19"/>
      <c r="U4" s="19"/>
      <c r="V4" s="19"/>
      <c r="W4" s="19"/>
      <c r="X4" s="19">
        <v>35</v>
      </c>
      <c r="Y4" s="20"/>
      <c r="Z4" s="19">
        <v>94</v>
      </c>
      <c r="AA4" s="19">
        <v>17</v>
      </c>
      <c r="AB4" s="21">
        <v>41</v>
      </c>
      <c r="AC4" s="19">
        <v>26</v>
      </c>
      <c r="AD4" s="22">
        <f t="shared" ref="AD4:AD35" si="1">H4/B4</f>
        <v>0.12521008403361344</v>
      </c>
      <c r="AE4" s="22">
        <f>Z4:Z26/C4</f>
        <v>0.67142857142857137</v>
      </c>
      <c r="AF4" s="22">
        <f t="shared" ref="AF4:AF35" si="2">Z4/D4</f>
        <v>1.0561797752808988</v>
      </c>
      <c r="AG4" s="22">
        <f t="shared" ref="AG4:AG35" si="3">AB4/E4</f>
        <v>0.80392156862745101</v>
      </c>
      <c r="AH4" s="22">
        <f>H4/F4</f>
        <v>0.65929203539823011</v>
      </c>
      <c r="AI4" s="23">
        <f t="shared" ref="AI4:AI35" si="4">I4/B4</f>
        <v>3.8655462184873951E-2</v>
      </c>
      <c r="AJ4" s="23">
        <f t="shared" ref="AJ4:AJ35" si="5">Y4/C4</f>
        <v>0</v>
      </c>
      <c r="AK4" s="23">
        <f t="shared" ref="AK4:AK35" si="6">AA4/D4</f>
        <v>0.19101123595505617</v>
      </c>
      <c r="AL4" s="23">
        <f t="shared" ref="AL4:AL35" si="7">AC4/E4</f>
        <v>0.50980392156862742</v>
      </c>
      <c r="AM4" s="23">
        <f t="shared" ref="AM4:AM35" si="8">I4/G4</f>
        <v>0.53488372093023251</v>
      </c>
      <c r="AN4" s="30"/>
      <c r="AO4" s="30"/>
      <c r="AP4" s="30"/>
      <c r="AQ4" s="38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</row>
    <row r="5" spans="1:55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9">
        <v>2764.14</v>
      </c>
      <c r="G5" s="39">
        <v>1514.1399999999999</v>
      </c>
      <c r="H5" s="18">
        <f t="shared" ref="H5:H68" si="9">J5+L5+N5+X5+Z5+AB5+P5+V5+R5+T5</f>
        <v>2632</v>
      </c>
      <c r="I5" s="17">
        <f t="shared" si="0"/>
        <v>948</v>
      </c>
      <c r="J5" s="19">
        <v>384</v>
      </c>
      <c r="K5" s="41">
        <v>298</v>
      </c>
      <c r="L5" s="19">
        <v>18</v>
      </c>
      <c r="M5" s="19">
        <v>17</v>
      </c>
      <c r="N5" s="19"/>
      <c r="O5" s="19"/>
      <c r="P5" s="19">
        <v>144</v>
      </c>
      <c r="Q5" s="19"/>
      <c r="R5" s="19">
        <v>16</v>
      </c>
      <c r="S5" s="19"/>
      <c r="T5" s="19">
        <v>3</v>
      </c>
      <c r="U5" s="19"/>
      <c r="V5" s="19"/>
      <c r="W5" s="19"/>
      <c r="X5" s="19">
        <v>757</v>
      </c>
      <c r="Y5" s="20"/>
      <c r="Z5" s="19">
        <v>836</v>
      </c>
      <c r="AA5" s="19">
        <v>491</v>
      </c>
      <c r="AB5" s="21">
        <v>474</v>
      </c>
      <c r="AC5" s="19">
        <v>142</v>
      </c>
      <c r="AD5" s="22">
        <f t="shared" si="1"/>
        <v>0.12139661454729948</v>
      </c>
      <c r="AE5" s="22">
        <f t="shared" ref="AE5:AE36" si="10">X5/C5</f>
        <v>0.49060272197018795</v>
      </c>
      <c r="AF5" s="22">
        <f t="shared" si="2"/>
        <v>0.89699570815450647</v>
      </c>
      <c r="AG5" s="22">
        <f t="shared" si="3"/>
        <v>0.9854469854469855</v>
      </c>
      <c r="AH5" s="22">
        <f t="shared" ref="AH5:AH35" si="11">H5/F5</f>
        <v>0.9521948960617046</v>
      </c>
      <c r="AI5" s="23">
        <f t="shared" si="4"/>
        <v>4.3724920437249203E-2</v>
      </c>
      <c r="AJ5" s="23">
        <f t="shared" si="5"/>
        <v>0</v>
      </c>
      <c r="AK5" s="23">
        <f t="shared" si="6"/>
        <v>0.52682403433476399</v>
      </c>
      <c r="AL5" s="23">
        <f t="shared" si="7"/>
        <v>0.29521829521829523</v>
      </c>
      <c r="AM5" s="23">
        <f t="shared" si="8"/>
        <v>0.62609798301345987</v>
      </c>
      <c r="AN5" s="30"/>
      <c r="AO5" s="30"/>
      <c r="AP5" s="30"/>
      <c r="AQ5" s="38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</row>
    <row r="6" spans="1:55" s="15" customForma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9">
        <v>90860</v>
      </c>
      <c r="G6" s="39">
        <v>53660</v>
      </c>
      <c r="H6" s="18">
        <f t="shared" si="9"/>
        <v>99145</v>
      </c>
      <c r="I6" s="17">
        <f t="shared" si="0"/>
        <v>26202</v>
      </c>
      <c r="J6" s="19">
        <v>25403</v>
      </c>
      <c r="K6" s="41">
        <v>16011</v>
      </c>
      <c r="L6" s="19">
        <v>249</v>
      </c>
      <c r="M6" s="19">
        <v>239</v>
      </c>
      <c r="N6" s="19"/>
      <c r="O6" s="19"/>
      <c r="P6" s="19">
        <v>202</v>
      </c>
      <c r="Q6" s="19"/>
      <c r="R6" s="19">
        <v>1481</v>
      </c>
      <c r="S6" s="19"/>
      <c r="T6" s="19">
        <v>187</v>
      </c>
      <c r="U6" s="19"/>
      <c r="V6" s="19">
        <v>65</v>
      </c>
      <c r="W6" s="19"/>
      <c r="X6" s="19">
        <v>35475</v>
      </c>
      <c r="Y6" s="20"/>
      <c r="Z6" s="19">
        <v>24408</v>
      </c>
      <c r="AA6" s="19">
        <v>9169</v>
      </c>
      <c r="AB6" s="21">
        <v>11675</v>
      </c>
      <c r="AC6" s="19">
        <v>783</v>
      </c>
      <c r="AD6" s="22">
        <f>H6/B6</f>
        <v>0.14911085443399688</v>
      </c>
      <c r="AE6" s="22">
        <f t="shared" si="10"/>
        <v>0.74131734024323981</v>
      </c>
      <c r="AF6" s="22">
        <f t="shared" si="2"/>
        <v>1.0111856823266219</v>
      </c>
      <c r="AG6" s="22">
        <f t="shared" si="3"/>
        <v>1.1503596413439747</v>
      </c>
      <c r="AH6" s="22">
        <f>H6/F6</f>
        <v>1.0911842394893243</v>
      </c>
      <c r="AI6" s="23">
        <f t="shared" si="4"/>
        <v>3.940695554873757E-2</v>
      </c>
      <c r="AJ6" s="23">
        <f t="shared" si="5"/>
        <v>0</v>
      </c>
      <c r="AK6" s="23">
        <f t="shared" si="6"/>
        <v>0.37985748612146825</v>
      </c>
      <c r="AL6" s="23">
        <f t="shared" si="7"/>
        <v>7.7150458173219041E-2</v>
      </c>
      <c r="AM6" s="23">
        <f t="shared" si="8"/>
        <v>0.48829668281774136</v>
      </c>
      <c r="AN6" s="42"/>
      <c r="AO6" s="30"/>
      <c r="AP6" s="30"/>
      <c r="AQ6" s="38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</row>
    <row r="7" spans="1:55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9">
        <v>1002.1</v>
      </c>
      <c r="G7" s="39">
        <v>641.79578712196042</v>
      </c>
      <c r="H7" s="18">
        <f t="shared" si="9"/>
        <v>1059</v>
      </c>
      <c r="I7" s="17">
        <f t="shared" si="0"/>
        <v>447</v>
      </c>
      <c r="J7" s="19">
        <v>162</v>
      </c>
      <c r="K7" s="41">
        <v>162</v>
      </c>
      <c r="L7" s="19"/>
      <c r="M7" s="19"/>
      <c r="N7" s="19"/>
      <c r="O7" s="19"/>
      <c r="P7" s="19"/>
      <c r="Q7" s="19"/>
      <c r="R7" s="19">
        <v>0</v>
      </c>
      <c r="S7" s="19"/>
      <c r="T7" s="19">
        <v>9</v>
      </c>
      <c r="U7" s="19"/>
      <c r="V7" s="19"/>
      <c r="W7" s="19"/>
      <c r="X7" s="19">
        <v>241</v>
      </c>
      <c r="Y7" s="20"/>
      <c r="Z7" s="19">
        <v>436</v>
      </c>
      <c r="AA7" s="19">
        <v>174</v>
      </c>
      <c r="AB7" s="21">
        <v>211</v>
      </c>
      <c r="AC7" s="19">
        <v>111</v>
      </c>
      <c r="AD7" s="22">
        <f t="shared" si="1"/>
        <v>0.10646426058107972</v>
      </c>
      <c r="AE7" s="22">
        <f t="shared" si="10"/>
        <v>0.37422360248447206</v>
      </c>
      <c r="AF7" s="22">
        <f t="shared" si="2"/>
        <v>1.2528735632183907</v>
      </c>
      <c r="AG7" s="22">
        <f t="shared" si="3"/>
        <v>1.4161073825503356</v>
      </c>
      <c r="AH7" s="22">
        <f t="shared" si="11"/>
        <v>1.0567807604031534</v>
      </c>
      <c r="AI7" s="23">
        <f t="shared" si="4"/>
        <v>4.4938172313260277E-2</v>
      </c>
      <c r="AJ7" s="23">
        <f t="shared" si="5"/>
        <v>0</v>
      </c>
      <c r="AK7" s="23">
        <f t="shared" si="6"/>
        <v>0.5</v>
      </c>
      <c r="AL7" s="23">
        <f t="shared" si="7"/>
        <v>0.74496644295302017</v>
      </c>
      <c r="AM7" s="23">
        <f t="shared" si="8"/>
        <v>0.696483225613721</v>
      </c>
      <c r="AN7" s="30"/>
      <c r="AO7" s="30"/>
      <c r="AP7" s="30"/>
      <c r="AQ7" s="38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</row>
    <row r="8" spans="1:55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9">
        <v>1701</v>
      </c>
      <c r="G8" s="39">
        <v>1041</v>
      </c>
      <c r="H8" s="18">
        <f t="shared" si="9"/>
        <v>1542</v>
      </c>
      <c r="I8" s="17">
        <f t="shared" si="0"/>
        <v>656</v>
      </c>
      <c r="J8" s="19">
        <v>254</v>
      </c>
      <c r="K8" s="41">
        <v>239</v>
      </c>
      <c r="L8" s="19"/>
      <c r="M8" s="19"/>
      <c r="N8" s="19"/>
      <c r="O8" s="19"/>
      <c r="P8" s="19"/>
      <c r="Q8" s="19"/>
      <c r="R8" s="19">
        <v>10</v>
      </c>
      <c r="S8" s="19"/>
      <c r="T8" s="19">
        <v>2</v>
      </c>
      <c r="U8" s="19"/>
      <c r="V8" s="19"/>
      <c r="W8" s="19"/>
      <c r="X8" s="19">
        <v>397</v>
      </c>
      <c r="Y8" s="20"/>
      <c r="Z8" s="19">
        <v>549</v>
      </c>
      <c r="AA8" s="19">
        <v>283</v>
      </c>
      <c r="AB8" s="21">
        <v>330</v>
      </c>
      <c r="AC8" s="19">
        <v>134</v>
      </c>
      <c r="AD8" s="22">
        <f t="shared" si="1"/>
        <v>8.2521673980520169E-2</v>
      </c>
      <c r="AE8" s="22">
        <f t="shared" si="10"/>
        <v>0.37917860553963706</v>
      </c>
      <c r="AF8" s="22">
        <f t="shared" si="2"/>
        <v>1.0018248175182483</v>
      </c>
      <c r="AG8" s="22">
        <f t="shared" si="3"/>
        <v>1.1743772241992882</v>
      </c>
      <c r="AH8" s="22">
        <f t="shared" si="11"/>
        <v>0.90652557319223981</v>
      </c>
      <c r="AI8" s="23">
        <f t="shared" si="4"/>
        <v>3.5106496842555922E-2</v>
      </c>
      <c r="AJ8" s="23">
        <f t="shared" si="5"/>
        <v>0</v>
      </c>
      <c r="AK8" s="23">
        <f t="shared" si="6"/>
        <v>0.51642335766423353</v>
      </c>
      <c r="AL8" s="23">
        <f t="shared" si="7"/>
        <v>0.47686832740213525</v>
      </c>
      <c r="AM8" s="23">
        <f t="shared" si="8"/>
        <v>0.63016330451488956</v>
      </c>
      <c r="AN8" s="30"/>
      <c r="AO8" s="30"/>
      <c r="AP8" s="30"/>
      <c r="AQ8" s="38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</row>
    <row r="9" spans="1:55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9">
        <v>2915</v>
      </c>
      <c r="G9" s="39">
        <v>1685</v>
      </c>
      <c r="H9" s="18">
        <f t="shared" si="9"/>
        <v>2809</v>
      </c>
      <c r="I9" s="17">
        <f t="shared" si="0"/>
        <v>1029</v>
      </c>
      <c r="J9" s="19">
        <v>544</v>
      </c>
      <c r="K9" s="41">
        <v>365</v>
      </c>
      <c r="L9" s="19"/>
      <c r="M9" s="19"/>
      <c r="N9" s="19"/>
      <c r="O9" s="19"/>
      <c r="P9" s="19">
        <v>189</v>
      </c>
      <c r="Q9" s="19"/>
      <c r="R9" s="19">
        <v>34</v>
      </c>
      <c r="S9" s="19"/>
      <c r="T9" s="19">
        <v>14</v>
      </c>
      <c r="U9" s="19"/>
      <c r="V9" s="19"/>
      <c r="W9" s="19"/>
      <c r="X9" s="19">
        <v>747</v>
      </c>
      <c r="Y9" s="20"/>
      <c r="Z9" s="19">
        <v>863</v>
      </c>
      <c r="AA9" s="19">
        <v>507</v>
      </c>
      <c r="AB9" s="21">
        <v>418</v>
      </c>
      <c r="AC9" s="19">
        <v>157</v>
      </c>
      <c r="AD9" s="22">
        <f t="shared" si="1"/>
        <v>9.0817976075008078E-2</v>
      </c>
      <c r="AE9" s="22">
        <f t="shared" si="10"/>
        <v>0.4258836944127708</v>
      </c>
      <c r="AF9" s="22">
        <f t="shared" si="2"/>
        <v>1.0575980392156863</v>
      </c>
      <c r="AG9" s="22">
        <f t="shared" si="3"/>
        <v>1.1675977653631284</v>
      </c>
      <c r="AH9" s="22">
        <f t="shared" si="11"/>
        <v>0.96363636363636362</v>
      </c>
      <c r="AI9" s="23">
        <f t="shared" si="4"/>
        <v>3.3268671193016491E-2</v>
      </c>
      <c r="AJ9" s="23">
        <f t="shared" si="5"/>
        <v>0</v>
      </c>
      <c r="AK9" s="23">
        <f t="shared" si="6"/>
        <v>0.62132352941176472</v>
      </c>
      <c r="AL9" s="23">
        <f t="shared" si="7"/>
        <v>0.43854748603351956</v>
      </c>
      <c r="AM9" s="23">
        <f t="shared" si="8"/>
        <v>0.61068249258160234</v>
      </c>
      <c r="AN9" s="30"/>
      <c r="AO9" s="30"/>
      <c r="AP9" s="30"/>
      <c r="AQ9" s="38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</row>
    <row r="10" spans="1:55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9">
        <v>3356</v>
      </c>
      <c r="G10" s="39">
        <v>2156</v>
      </c>
      <c r="H10" s="18">
        <f t="shared" si="9"/>
        <v>3049</v>
      </c>
      <c r="I10" s="17">
        <f t="shared" si="0"/>
        <v>948</v>
      </c>
      <c r="J10" s="19">
        <v>578</v>
      </c>
      <c r="K10" s="41">
        <v>312</v>
      </c>
      <c r="L10" s="19">
        <v>9</v>
      </c>
      <c r="M10" s="19">
        <v>9</v>
      </c>
      <c r="N10" s="19"/>
      <c r="O10" s="19"/>
      <c r="P10" s="19"/>
      <c r="Q10" s="19"/>
      <c r="R10" s="19">
        <v>13</v>
      </c>
      <c r="S10" s="19"/>
      <c r="T10" s="19">
        <v>8</v>
      </c>
      <c r="U10" s="19"/>
      <c r="V10" s="19"/>
      <c r="W10" s="19"/>
      <c r="X10" s="19">
        <v>708</v>
      </c>
      <c r="Y10" s="20"/>
      <c r="Z10" s="19">
        <v>1171</v>
      </c>
      <c r="AA10" s="19">
        <v>419</v>
      </c>
      <c r="AB10" s="21">
        <v>562</v>
      </c>
      <c r="AC10" s="19">
        <v>208</v>
      </c>
      <c r="AD10" s="22">
        <f t="shared" si="1"/>
        <v>0.11334993865942972</v>
      </c>
      <c r="AE10" s="22">
        <f t="shared" si="10"/>
        <v>0.38228941684665224</v>
      </c>
      <c r="AF10" s="22">
        <f t="shared" si="2"/>
        <v>1.0112262521588946</v>
      </c>
      <c r="AG10" s="22">
        <f t="shared" si="3"/>
        <v>1.180672268907563</v>
      </c>
      <c r="AH10" s="22">
        <f t="shared" si="11"/>
        <v>0.90852205005959474</v>
      </c>
      <c r="AI10" s="23">
        <f t="shared" si="4"/>
        <v>3.5242945834417637E-2</v>
      </c>
      <c r="AJ10" s="23">
        <f t="shared" si="5"/>
        <v>0</v>
      </c>
      <c r="AK10" s="23">
        <f t="shared" si="6"/>
        <v>0.36183074265975823</v>
      </c>
      <c r="AL10" s="23">
        <f t="shared" si="7"/>
        <v>0.43697478991596639</v>
      </c>
      <c r="AM10" s="23">
        <f t="shared" si="8"/>
        <v>0.43970315398886828</v>
      </c>
      <c r="AN10" s="30"/>
      <c r="AO10" s="30"/>
      <c r="AP10" s="30"/>
      <c r="AQ10" s="38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</row>
    <row r="11" spans="1:55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9">
        <v>1648</v>
      </c>
      <c r="G11" s="39">
        <v>338</v>
      </c>
      <c r="H11" s="18">
        <f t="shared" si="9"/>
        <v>1078</v>
      </c>
      <c r="I11" s="17">
        <f t="shared" si="0"/>
        <v>252</v>
      </c>
      <c r="J11" s="19">
        <v>126</v>
      </c>
      <c r="K11" s="41">
        <v>90</v>
      </c>
      <c r="L11" s="19"/>
      <c r="M11" s="19"/>
      <c r="N11" s="19"/>
      <c r="O11" s="19"/>
      <c r="P11" s="19">
        <v>505</v>
      </c>
      <c r="Q11" s="19"/>
      <c r="R11" s="19">
        <v>2</v>
      </c>
      <c r="S11" s="19"/>
      <c r="T11" s="19"/>
      <c r="U11" s="19"/>
      <c r="V11" s="19"/>
      <c r="W11" s="19"/>
      <c r="X11" s="19">
        <v>113</v>
      </c>
      <c r="Y11" s="20"/>
      <c r="Z11" s="19">
        <v>181</v>
      </c>
      <c r="AA11" s="19">
        <v>99</v>
      </c>
      <c r="AB11" s="21">
        <v>151</v>
      </c>
      <c r="AC11" s="19">
        <v>63</v>
      </c>
      <c r="AD11" s="22">
        <f t="shared" si="1"/>
        <v>0.1290554291871184</v>
      </c>
      <c r="AE11" s="22">
        <f t="shared" si="10"/>
        <v>0.27098321342925658</v>
      </c>
      <c r="AF11" s="22">
        <f t="shared" si="2"/>
        <v>0.90954773869346739</v>
      </c>
      <c r="AG11" s="22">
        <f t="shared" si="3"/>
        <v>1.2479338842975207</v>
      </c>
      <c r="AH11" s="22">
        <f t="shared" si="11"/>
        <v>0.654126213592233</v>
      </c>
      <c r="AI11" s="23">
        <f t="shared" si="4"/>
        <v>3.0168801628157549E-2</v>
      </c>
      <c r="AJ11" s="23">
        <f t="shared" si="5"/>
        <v>0</v>
      </c>
      <c r="AK11" s="23">
        <f t="shared" si="6"/>
        <v>0.49748743718592964</v>
      </c>
      <c r="AL11" s="23">
        <f t="shared" si="7"/>
        <v>0.52066115702479343</v>
      </c>
      <c r="AM11" s="23">
        <f t="shared" si="8"/>
        <v>0.74556213017751483</v>
      </c>
      <c r="AN11" s="30"/>
      <c r="AO11" s="30"/>
      <c r="AP11" s="30"/>
      <c r="AQ11" s="38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spans="1:55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9">
        <v>2124.9</v>
      </c>
      <c r="G12" s="39">
        <v>1544.9</v>
      </c>
      <c r="H12" s="18">
        <f t="shared" si="9"/>
        <v>2047</v>
      </c>
      <c r="I12" s="17">
        <f t="shared" si="0"/>
        <v>1248</v>
      </c>
      <c r="J12" s="19">
        <v>240</v>
      </c>
      <c r="K12" s="41">
        <v>231</v>
      </c>
      <c r="L12" s="19"/>
      <c r="M12" s="19"/>
      <c r="N12" s="19"/>
      <c r="O12" s="19"/>
      <c r="P12" s="19"/>
      <c r="Q12" s="19"/>
      <c r="R12" s="19">
        <v>10</v>
      </c>
      <c r="S12" s="19"/>
      <c r="T12" s="19">
        <v>18</v>
      </c>
      <c r="U12" s="19"/>
      <c r="V12" s="19"/>
      <c r="W12" s="19"/>
      <c r="X12" s="19">
        <v>558</v>
      </c>
      <c r="Y12" s="20"/>
      <c r="Z12" s="19">
        <v>782</v>
      </c>
      <c r="AA12" s="19">
        <v>631</v>
      </c>
      <c r="AB12" s="21">
        <v>439</v>
      </c>
      <c r="AC12" s="19">
        <v>386</v>
      </c>
      <c r="AD12" s="22">
        <f t="shared" si="1"/>
        <v>0.11236140081238336</v>
      </c>
      <c r="AE12" s="22">
        <f t="shared" si="10"/>
        <v>0.42336874051593321</v>
      </c>
      <c r="AF12" s="22">
        <f t="shared" si="2"/>
        <v>1.0103359173126616</v>
      </c>
      <c r="AG12" s="22">
        <f t="shared" si="3"/>
        <v>1.0759803921568627</v>
      </c>
      <c r="AH12" s="22">
        <f t="shared" si="11"/>
        <v>0.9633394512682949</v>
      </c>
      <c r="AI12" s="23">
        <f t="shared" si="4"/>
        <v>6.850367768141398E-2</v>
      </c>
      <c r="AJ12" s="23">
        <f t="shared" si="5"/>
        <v>0</v>
      </c>
      <c r="AK12" s="23">
        <f t="shared" si="6"/>
        <v>0.81524547803617575</v>
      </c>
      <c r="AL12" s="23">
        <f t="shared" si="7"/>
        <v>0.94607843137254899</v>
      </c>
      <c r="AM12" s="23">
        <f t="shared" si="8"/>
        <v>0.80781927632856487</v>
      </c>
      <c r="AN12" s="30"/>
      <c r="AO12" s="30"/>
      <c r="AP12" s="30"/>
      <c r="AQ12" s="38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</row>
    <row r="13" spans="1:55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9">
        <v>438</v>
      </c>
      <c r="G13" s="39">
        <v>268</v>
      </c>
      <c r="H13" s="18">
        <f t="shared" si="9"/>
        <v>412</v>
      </c>
      <c r="I13" s="17">
        <f t="shared" si="0"/>
        <v>161</v>
      </c>
      <c r="J13" s="19">
        <v>77</v>
      </c>
      <c r="K13" s="41">
        <v>63</v>
      </c>
      <c r="L13" s="19"/>
      <c r="M13" s="19"/>
      <c r="N13" s="19"/>
      <c r="O13" s="19"/>
      <c r="P13" s="19"/>
      <c r="Q13" s="19"/>
      <c r="R13" s="19">
        <v>10</v>
      </c>
      <c r="S13" s="19"/>
      <c r="T13" s="19">
        <v>10</v>
      </c>
      <c r="U13" s="19"/>
      <c r="V13" s="19"/>
      <c r="W13" s="19"/>
      <c r="X13" s="19">
        <v>52</v>
      </c>
      <c r="Y13" s="20"/>
      <c r="Z13" s="19">
        <v>166</v>
      </c>
      <c r="AA13" s="19">
        <v>63</v>
      </c>
      <c r="AB13" s="21">
        <v>97</v>
      </c>
      <c r="AC13" s="19">
        <v>35</v>
      </c>
      <c r="AD13" s="22">
        <f t="shared" si="1"/>
        <v>0.10284573140289566</v>
      </c>
      <c r="AE13" s="22">
        <f t="shared" si="10"/>
        <v>0.22413793103448276</v>
      </c>
      <c r="AF13" s="22">
        <f t="shared" si="2"/>
        <v>1.0641025641025641</v>
      </c>
      <c r="AG13" s="22">
        <f t="shared" si="3"/>
        <v>1.3472222222222223</v>
      </c>
      <c r="AH13" s="22">
        <f t="shared" si="11"/>
        <v>0.94063926940639264</v>
      </c>
      <c r="AI13" s="23">
        <f t="shared" si="4"/>
        <v>4.0189715426859708E-2</v>
      </c>
      <c r="AJ13" s="23">
        <f t="shared" si="5"/>
        <v>0</v>
      </c>
      <c r="AK13" s="23">
        <f t="shared" si="6"/>
        <v>0.40384615384615385</v>
      </c>
      <c r="AL13" s="23">
        <f t="shared" si="7"/>
        <v>0.4861111111111111</v>
      </c>
      <c r="AM13" s="23">
        <f t="shared" si="8"/>
        <v>0.60074626865671643</v>
      </c>
      <c r="AN13" s="30"/>
      <c r="AO13" s="30"/>
      <c r="AP13" s="30"/>
      <c r="AQ13" s="38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</row>
    <row r="14" spans="1:55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9">
        <v>2425.3361257177394</v>
      </c>
      <c r="G14" s="39">
        <v>1365.38</v>
      </c>
      <c r="H14" s="18">
        <f t="shared" si="9"/>
        <v>2205</v>
      </c>
      <c r="I14" s="17">
        <f t="shared" si="0"/>
        <v>1079</v>
      </c>
      <c r="J14" s="19">
        <v>358</v>
      </c>
      <c r="K14" s="41">
        <v>317</v>
      </c>
      <c r="L14" s="19"/>
      <c r="M14" s="19"/>
      <c r="N14" s="19"/>
      <c r="O14" s="19"/>
      <c r="P14" s="19">
        <v>336</v>
      </c>
      <c r="Q14" s="19"/>
      <c r="R14" s="19">
        <v>27</v>
      </c>
      <c r="S14" s="19"/>
      <c r="T14" s="19">
        <v>2</v>
      </c>
      <c r="U14" s="19"/>
      <c r="V14" s="19"/>
      <c r="W14" s="19"/>
      <c r="X14" s="19">
        <v>385</v>
      </c>
      <c r="Y14" s="20"/>
      <c r="Z14" s="19">
        <v>761</v>
      </c>
      <c r="AA14" s="19">
        <v>441</v>
      </c>
      <c r="AB14" s="21">
        <v>336</v>
      </c>
      <c r="AC14" s="19">
        <v>321</v>
      </c>
      <c r="AD14" s="22">
        <f t="shared" si="1"/>
        <v>7.2528123149792775E-2</v>
      </c>
      <c r="AE14" s="22">
        <f t="shared" si="10"/>
        <v>0.31713344316309722</v>
      </c>
      <c r="AF14" s="22">
        <f t="shared" si="2"/>
        <v>1.0825035561877667</v>
      </c>
      <c r="AG14" s="22">
        <f t="shared" si="3"/>
        <v>1.2086330935251799</v>
      </c>
      <c r="AH14" s="22">
        <f t="shared" si="11"/>
        <v>0.909152334234689</v>
      </c>
      <c r="AI14" s="23">
        <f t="shared" si="4"/>
        <v>3.549108611275574E-2</v>
      </c>
      <c r="AJ14" s="23">
        <f t="shared" si="5"/>
        <v>0</v>
      </c>
      <c r="AK14" s="23">
        <f t="shared" si="6"/>
        <v>0.62731152204836416</v>
      </c>
      <c r="AL14" s="23">
        <f t="shared" si="7"/>
        <v>1.1546762589928057</v>
      </c>
      <c r="AM14" s="23">
        <f t="shared" si="8"/>
        <v>0.79025619241529821</v>
      </c>
      <c r="AN14" s="30"/>
      <c r="AO14" s="30"/>
      <c r="AP14" s="30"/>
      <c r="AQ14" s="38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</row>
    <row r="15" spans="1:55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9">
        <v>4093</v>
      </c>
      <c r="G15" s="39">
        <v>2023</v>
      </c>
      <c r="H15" s="18">
        <f t="shared" si="9"/>
        <v>3794</v>
      </c>
      <c r="I15" s="17">
        <f t="shared" si="0"/>
        <v>898</v>
      </c>
      <c r="J15" s="19">
        <v>641</v>
      </c>
      <c r="K15" s="41">
        <v>379</v>
      </c>
      <c r="L15" s="19"/>
      <c r="M15" s="19"/>
      <c r="N15" s="19"/>
      <c r="O15" s="19"/>
      <c r="P15" s="19">
        <v>581</v>
      </c>
      <c r="Q15" s="19"/>
      <c r="R15" s="19">
        <v>23</v>
      </c>
      <c r="S15" s="19"/>
      <c r="T15" s="19">
        <v>14</v>
      </c>
      <c r="U15" s="19"/>
      <c r="V15" s="19"/>
      <c r="W15" s="19"/>
      <c r="X15" s="19">
        <v>829</v>
      </c>
      <c r="Y15" s="20"/>
      <c r="Z15" s="19">
        <v>1073</v>
      </c>
      <c r="AA15" s="19">
        <v>289</v>
      </c>
      <c r="AB15" s="21">
        <v>633</v>
      </c>
      <c r="AC15" s="19">
        <v>230</v>
      </c>
      <c r="AD15" s="22">
        <f t="shared" si="1"/>
        <v>0.10992640667555195</v>
      </c>
      <c r="AE15" s="22">
        <f t="shared" si="10"/>
        <v>0.4132602193419741</v>
      </c>
      <c r="AF15" s="22">
        <f t="shared" si="2"/>
        <v>0.95718108831400539</v>
      </c>
      <c r="AG15" s="22">
        <f t="shared" si="3"/>
        <v>1.1223404255319149</v>
      </c>
      <c r="AH15" s="22">
        <f t="shared" si="11"/>
        <v>0.92694844857073055</v>
      </c>
      <c r="AI15" s="23">
        <f t="shared" si="4"/>
        <v>2.6018427304861796E-2</v>
      </c>
      <c r="AJ15" s="23">
        <f t="shared" si="5"/>
        <v>0</v>
      </c>
      <c r="AK15" s="23">
        <f t="shared" si="6"/>
        <v>0.25780553077609275</v>
      </c>
      <c r="AL15" s="23">
        <f t="shared" si="7"/>
        <v>0.40780141843971629</v>
      </c>
      <c r="AM15" s="23">
        <f t="shared" si="8"/>
        <v>0.44389520514087988</v>
      </c>
      <c r="AN15" s="30"/>
      <c r="AO15" s="30"/>
      <c r="AP15" s="30"/>
      <c r="AQ15" s="38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</row>
    <row r="16" spans="1:55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9">
        <v>2522</v>
      </c>
      <c r="G16" s="39">
        <v>1762</v>
      </c>
      <c r="H16" s="18">
        <f t="shared" si="9"/>
        <v>2146</v>
      </c>
      <c r="I16" s="17">
        <f t="shared" si="0"/>
        <v>924</v>
      </c>
      <c r="J16" s="19">
        <v>244</v>
      </c>
      <c r="K16" s="41">
        <v>231</v>
      </c>
      <c r="L16" s="19"/>
      <c r="M16" s="19"/>
      <c r="N16" s="19"/>
      <c r="O16" s="19"/>
      <c r="P16" s="19"/>
      <c r="Q16" s="19"/>
      <c r="R16" s="19">
        <v>0</v>
      </c>
      <c r="S16" s="19"/>
      <c r="T16" s="19">
        <v>4</v>
      </c>
      <c r="U16" s="19"/>
      <c r="V16" s="19"/>
      <c r="W16" s="19"/>
      <c r="X16" s="19">
        <v>473</v>
      </c>
      <c r="Y16" s="20"/>
      <c r="Z16" s="19">
        <v>919</v>
      </c>
      <c r="AA16" s="19">
        <v>248</v>
      </c>
      <c r="AB16" s="21">
        <v>506</v>
      </c>
      <c r="AC16" s="19">
        <v>445</v>
      </c>
      <c r="AD16" s="22">
        <f t="shared" si="1"/>
        <v>9.6497144655784878E-2</v>
      </c>
      <c r="AE16" s="22">
        <f t="shared" si="10"/>
        <v>0.30339961513790892</v>
      </c>
      <c r="AF16" s="22">
        <f t="shared" si="2"/>
        <v>0.96129707112970708</v>
      </c>
      <c r="AG16" s="22">
        <f t="shared" si="3"/>
        <v>1.1244444444444444</v>
      </c>
      <c r="AH16" s="22">
        <f t="shared" si="11"/>
        <v>0.8509119746233148</v>
      </c>
      <c r="AI16" s="23">
        <f t="shared" si="4"/>
        <v>4.1548630783758263E-2</v>
      </c>
      <c r="AJ16" s="23">
        <f t="shared" si="5"/>
        <v>0</v>
      </c>
      <c r="AK16" s="23">
        <f t="shared" si="6"/>
        <v>0.2594142259414226</v>
      </c>
      <c r="AL16" s="23">
        <f t="shared" si="7"/>
        <v>0.98888888888888893</v>
      </c>
      <c r="AM16" s="23">
        <f t="shared" si="8"/>
        <v>0.52440408626560731</v>
      </c>
      <c r="AN16" s="30"/>
      <c r="AO16" s="30"/>
      <c r="AP16" s="30"/>
      <c r="AQ16" s="38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</row>
    <row r="17" spans="1:55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9">
        <v>1041</v>
      </c>
      <c r="G17" s="39">
        <v>661</v>
      </c>
      <c r="H17" s="18">
        <f t="shared" si="9"/>
        <v>1010</v>
      </c>
      <c r="I17" s="17">
        <f t="shared" si="0"/>
        <v>467</v>
      </c>
      <c r="J17" s="19">
        <v>278</v>
      </c>
      <c r="K17" s="41">
        <v>252</v>
      </c>
      <c r="L17" s="19"/>
      <c r="M17" s="19"/>
      <c r="N17" s="19"/>
      <c r="O17" s="19"/>
      <c r="P17" s="19"/>
      <c r="Q17" s="19"/>
      <c r="R17" s="19">
        <v>0</v>
      </c>
      <c r="S17" s="19"/>
      <c r="T17" s="19">
        <v>5</v>
      </c>
      <c r="U17" s="19"/>
      <c r="V17" s="19"/>
      <c r="W17" s="19"/>
      <c r="X17" s="19">
        <v>265</v>
      </c>
      <c r="Y17" s="20"/>
      <c r="Z17" s="19">
        <v>323</v>
      </c>
      <c r="AA17" s="19">
        <v>168</v>
      </c>
      <c r="AB17" s="21">
        <v>139</v>
      </c>
      <c r="AC17" s="19">
        <v>47</v>
      </c>
      <c r="AD17" s="22">
        <f t="shared" si="1"/>
        <v>5.9632756686544254E-2</v>
      </c>
      <c r="AE17" s="22">
        <f t="shared" si="10"/>
        <v>0.34415584415584416</v>
      </c>
      <c r="AF17" s="22">
        <f t="shared" si="2"/>
        <v>1.0986394557823129</v>
      </c>
      <c r="AG17" s="22">
        <f t="shared" si="3"/>
        <v>1.188034188034188</v>
      </c>
      <c r="AH17" s="22">
        <f t="shared" si="11"/>
        <v>0.97022094140249759</v>
      </c>
      <c r="AI17" s="23">
        <f t="shared" si="4"/>
        <v>2.7572769675857589E-2</v>
      </c>
      <c r="AJ17" s="23">
        <f t="shared" si="5"/>
        <v>0</v>
      </c>
      <c r="AK17" s="23">
        <f t="shared" si="6"/>
        <v>0.5714285714285714</v>
      </c>
      <c r="AL17" s="23">
        <f t="shared" si="7"/>
        <v>0.40170940170940173</v>
      </c>
      <c r="AM17" s="23">
        <f t="shared" si="8"/>
        <v>0.70650529500756432</v>
      </c>
      <c r="AN17" s="30"/>
      <c r="AO17" s="30"/>
      <c r="AP17" s="30"/>
      <c r="AQ17" s="38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</row>
    <row r="18" spans="1:55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9">
        <v>807.92000000000007</v>
      </c>
      <c r="G18" s="39">
        <v>497.4868577834219</v>
      </c>
      <c r="H18" s="18">
        <f t="shared" si="9"/>
        <v>804</v>
      </c>
      <c r="I18" s="17">
        <f t="shared" si="0"/>
        <v>299</v>
      </c>
      <c r="J18" s="19">
        <v>130</v>
      </c>
      <c r="K18" s="41">
        <v>127</v>
      </c>
      <c r="L18" s="19"/>
      <c r="M18" s="19"/>
      <c r="N18" s="19"/>
      <c r="O18" s="19"/>
      <c r="P18" s="19"/>
      <c r="Q18" s="19"/>
      <c r="R18" s="19">
        <v>7</v>
      </c>
      <c r="S18" s="19"/>
      <c r="T18" s="19">
        <v>5</v>
      </c>
      <c r="U18" s="19"/>
      <c r="V18" s="19"/>
      <c r="W18" s="19"/>
      <c r="X18" s="19">
        <v>246</v>
      </c>
      <c r="Y18" s="20"/>
      <c r="Z18" s="19">
        <v>285</v>
      </c>
      <c r="AA18" s="19">
        <v>121</v>
      </c>
      <c r="AB18" s="21">
        <v>131</v>
      </c>
      <c r="AC18" s="19">
        <v>51</v>
      </c>
      <c r="AD18" s="22">
        <f t="shared" si="1"/>
        <v>0.13597158802638254</v>
      </c>
      <c r="AE18" s="22">
        <f t="shared" si="10"/>
        <v>0.61654135338345861</v>
      </c>
      <c r="AF18" s="22">
        <f t="shared" si="2"/>
        <v>0.97938144329896903</v>
      </c>
      <c r="AG18" s="22">
        <f t="shared" si="3"/>
        <v>0.93571428571428572</v>
      </c>
      <c r="AH18" s="22">
        <f t="shared" si="11"/>
        <v>0.99514803445885724</v>
      </c>
      <c r="AI18" s="23">
        <f t="shared" si="4"/>
        <v>5.0566548283443258E-2</v>
      </c>
      <c r="AJ18" s="23">
        <f t="shared" si="5"/>
        <v>0</v>
      </c>
      <c r="AK18" s="23">
        <f t="shared" si="6"/>
        <v>0.41580756013745707</v>
      </c>
      <c r="AL18" s="23">
        <f t="shared" si="7"/>
        <v>0.36428571428571427</v>
      </c>
      <c r="AM18" s="23">
        <f t="shared" si="8"/>
        <v>0.60102090200374292</v>
      </c>
      <c r="AN18" s="30"/>
      <c r="AO18" s="30"/>
      <c r="AP18" s="30"/>
      <c r="AQ18" s="38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</row>
    <row r="19" spans="1:55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9">
        <v>1637</v>
      </c>
      <c r="G19" s="39">
        <v>1117</v>
      </c>
      <c r="H19" s="18">
        <f t="shared" si="9"/>
        <v>1552</v>
      </c>
      <c r="I19" s="17">
        <f t="shared" si="0"/>
        <v>662</v>
      </c>
      <c r="J19" s="19">
        <v>297</v>
      </c>
      <c r="K19" s="41">
        <v>296</v>
      </c>
      <c r="L19" s="19"/>
      <c r="M19" s="19"/>
      <c r="N19" s="19"/>
      <c r="O19" s="19"/>
      <c r="P19" s="19"/>
      <c r="Q19" s="19"/>
      <c r="R19" s="19">
        <v>10</v>
      </c>
      <c r="S19" s="19"/>
      <c r="T19" s="19">
        <v>2</v>
      </c>
      <c r="U19" s="19"/>
      <c r="V19" s="19"/>
      <c r="W19" s="19"/>
      <c r="X19" s="19">
        <v>495</v>
      </c>
      <c r="Y19" s="20"/>
      <c r="Z19" s="19">
        <v>456</v>
      </c>
      <c r="AA19" s="19">
        <v>225</v>
      </c>
      <c r="AB19" s="21">
        <v>292</v>
      </c>
      <c r="AC19" s="19">
        <v>141</v>
      </c>
      <c r="AD19" s="22">
        <f t="shared" si="1"/>
        <v>8.6083532087192854E-2</v>
      </c>
      <c r="AE19" s="22">
        <f t="shared" si="10"/>
        <v>0.56506849315068497</v>
      </c>
      <c r="AF19" s="22">
        <f t="shared" si="2"/>
        <v>0.91935483870967738</v>
      </c>
      <c r="AG19" s="22">
        <f t="shared" si="3"/>
        <v>1.4455445544554455</v>
      </c>
      <c r="AH19" s="22">
        <f t="shared" si="11"/>
        <v>0.94807574832009778</v>
      </c>
      <c r="AI19" s="23">
        <f t="shared" si="4"/>
        <v>3.6718620001109321E-2</v>
      </c>
      <c r="AJ19" s="23">
        <f t="shared" si="5"/>
        <v>0</v>
      </c>
      <c r="AK19" s="23">
        <f t="shared" si="6"/>
        <v>0.4536290322580645</v>
      </c>
      <c r="AL19" s="23">
        <f t="shared" si="7"/>
        <v>0.69801980198019797</v>
      </c>
      <c r="AM19" s="23">
        <f t="shared" si="8"/>
        <v>0.59265890778871977</v>
      </c>
      <c r="AN19" s="30"/>
      <c r="AO19" s="30"/>
      <c r="AP19" s="30"/>
      <c r="AQ19" s="38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</row>
    <row r="20" spans="1:55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9">
        <v>774</v>
      </c>
      <c r="G20" s="39">
        <v>344</v>
      </c>
      <c r="H20" s="18">
        <f t="shared" si="9"/>
        <v>673</v>
      </c>
      <c r="I20" s="17">
        <f t="shared" si="0"/>
        <v>290</v>
      </c>
      <c r="J20" s="19">
        <v>70</v>
      </c>
      <c r="K20" s="41">
        <v>69</v>
      </c>
      <c r="L20" s="19"/>
      <c r="M20" s="19"/>
      <c r="N20" s="19"/>
      <c r="O20" s="19"/>
      <c r="P20" s="19">
        <v>170</v>
      </c>
      <c r="Q20" s="19"/>
      <c r="R20" s="19">
        <v>6</v>
      </c>
      <c r="S20" s="19"/>
      <c r="T20" s="19"/>
      <c r="U20" s="19"/>
      <c r="V20" s="19"/>
      <c r="W20" s="19"/>
      <c r="X20" s="19">
        <v>134</v>
      </c>
      <c r="Y20" s="20"/>
      <c r="Z20" s="19">
        <v>198</v>
      </c>
      <c r="AA20" s="19">
        <v>186</v>
      </c>
      <c r="AB20" s="21">
        <v>95</v>
      </c>
      <c r="AC20" s="19">
        <v>35</v>
      </c>
      <c r="AD20" s="22">
        <f t="shared" si="1"/>
        <v>0.16833416708354176</v>
      </c>
      <c r="AE20" s="22">
        <f t="shared" si="10"/>
        <v>0.51145038167938928</v>
      </c>
      <c r="AF20" s="22">
        <f t="shared" si="2"/>
        <v>1</v>
      </c>
      <c r="AG20" s="22">
        <f t="shared" si="3"/>
        <v>1.0106382978723405</v>
      </c>
      <c r="AH20" s="22">
        <f t="shared" si="11"/>
        <v>0.86950904392764861</v>
      </c>
      <c r="AI20" s="23">
        <f t="shared" si="4"/>
        <v>7.2536268134067036E-2</v>
      </c>
      <c r="AJ20" s="23">
        <f t="shared" si="5"/>
        <v>0</v>
      </c>
      <c r="AK20" s="23">
        <f t="shared" si="6"/>
        <v>0.93939393939393945</v>
      </c>
      <c r="AL20" s="23">
        <f t="shared" si="7"/>
        <v>0.37234042553191488</v>
      </c>
      <c r="AM20" s="23">
        <f t="shared" si="8"/>
        <v>0.84302325581395354</v>
      </c>
      <c r="AN20" s="30"/>
      <c r="AO20" s="30"/>
      <c r="AP20" s="30"/>
      <c r="AQ20" s="38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spans="1:55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9">
        <v>487.63250528860681</v>
      </c>
      <c r="G21" s="39">
        <v>327.57842889171093</v>
      </c>
      <c r="H21" s="18">
        <f t="shared" si="9"/>
        <v>493</v>
      </c>
      <c r="I21" s="17">
        <f t="shared" si="0"/>
        <v>272</v>
      </c>
      <c r="J21" s="19">
        <v>118</v>
      </c>
      <c r="K21" s="41">
        <v>112</v>
      </c>
      <c r="L21" s="19"/>
      <c r="M21" s="19"/>
      <c r="N21" s="19"/>
      <c r="O21" s="19"/>
      <c r="P21" s="19"/>
      <c r="Q21" s="19"/>
      <c r="R21" s="19">
        <v>0</v>
      </c>
      <c r="S21" s="19"/>
      <c r="T21" s="19">
        <v>1</v>
      </c>
      <c r="U21" s="19"/>
      <c r="V21" s="19"/>
      <c r="W21" s="19"/>
      <c r="X21" s="19">
        <v>149</v>
      </c>
      <c r="Y21" s="20"/>
      <c r="Z21" s="19">
        <v>147</v>
      </c>
      <c r="AA21" s="19">
        <v>128</v>
      </c>
      <c r="AB21" s="21">
        <v>78</v>
      </c>
      <c r="AC21" s="19">
        <v>32</v>
      </c>
      <c r="AD21" s="22">
        <f t="shared" si="1"/>
        <v>9.4534995206136146E-2</v>
      </c>
      <c r="AE21" s="22">
        <f t="shared" si="10"/>
        <v>0.47003154574132494</v>
      </c>
      <c r="AF21" s="22">
        <f t="shared" si="2"/>
        <v>0.94838709677419353</v>
      </c>
      <c r="AG21" s="22">
        <f t="shared" si="3"/>
        <v>1.1304347826086956</v>
      </c>
      <c r="AH21" s="22">
        <f t="shared" si="11"/>
        <v>1.0110072537273052</v>
      </c>
      <c r="AI21" s="23">
        <f t="shared" si="4"/>
        <v>5.2157238734419943E-2</v>
      </c>
      <c r="AJ21" s="23">
        <f t="shared" si="5"/>
        <v>0</v>
      </c>
      <c r="AK21" s="23">
        <f t="shared" si="6"/>
        <v>0.82580645161290323</v>
      </c>
      <c r="AL21" s="23">
        <f t="shared" si="7"/>
        <v>0.46376811594202899</v>
      </c>
      <c r="AM21" s="23">
        <f t="shared" si="8"/>
        <v>0.8303355044477494</v>
      </c>
      <c r="AN21" s="30"/>
      <c r="AO21" s="30"/>
      <c r="AP21" s="30"/>
      <c r="AQ21" s="38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</row>
    <row r="22" spans="1:55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9">
        <v>8122</v>
      </c>
      <c r="G22" s="39">
        <v>4488</v>
      </c>
      <c r="H22" s="18">
        <f t="shared" si="9"/>
        <v>7801</v>
      </c>
      <c r="I22" s="17">
        <f t="shared" si="0"/>
        <v>2702</v>
      </c>
      <c r="J22" s="19">
        <v>1637</v>
      </c>
      <c r="K22" s="41">
        <v>699</v>
      </c>
      <c r="L22" s="19">
        <v>33</v>
      </c>
      <c r="M22" s="19">
        <v>33</v>
      </c>
      <c r="N22" s="19"/>
      <c r="O22" s="19"/>
      <c r="P22" s="19">
        <v>222</v>
      </c>
      <c r="Q22" s="19"/>
      <c r="R22" s="19">
        <v>0</v>
      </c>
      <c r="S22" s="19"/>
      <c r="T22" s="19">
        <v>25</v>
      </c>
      <c r="U22" s="19"/>
      <c r="V22" s="19"/>
      <c r="W22" s="19"/>
      <c r="X22" s="19">
        <v>2499</v>
      </c>
      <c r="Y22" s="20"/>
      <c r="Z22" s="19">
        <v>2224</v>
      </c>
      <c r="AA22" s="19">
        <v>867</v>
      </c>
      <c r="AB22" s="21">
        <v>1161</v>
      </c>
      <c r="AC22" s="19">
        <v>1103</v>
      </c>
      <c r="AD22" s="22">
        <f t="shared" si="1"/>
        <v>0.11215423543619529</v>
      </c>
      <c r="AE22" s="22">
        <f t="shared" si="10"/>
        <v>0.549955985915493</v>
      </c>
      <c r="AF22" s="22">
        <f t="shared" si="2"/>
        <v>0.96360485268630847</v>
      </c>
      <c r="AG22" s="22">
        <f t="shared" si="3"/>
        <v>1.0622140896614822</v>
      </c>
      <c r="AH22" s="22">
        <f t="shared" si="11"/>
        <v>0.96047771484855948</v>
      </c>
      <c r="AI22" s="23">
        <f t="shared" si="4"/>
        <v>3.8846397147622058E-2</v>
      </c>
      <c r="AJ22" s="23">
        <f t="shared" si="5"/>
        <v>0</v>
      </c>
      <c r="AK22" s="23">
        <f t="shared" si="6"/>
        <v>0.37564991334488734</v>
      </c>
      <c r="AL22" s="23">
        <f t="shared" si="7"/>
        <v>1.0091491308325709</v>
      </c>
      <c r="AM22" s="23">
        <f t="shared" si="8"/>
        <v>0.60204991087344029</v>
      </c>
      <c r="AN22" s="30"/>
      <c r="AO22" s="30"/>
      <c r="AP22" s="30"/>
      <c r="AQ22" s="38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</row>
    <row r="23" spans="1:55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9">
        <v>603.45447567240853</v>
      </c>
      <c r="G23" s="39">
        <v>403</v>
      </c>
      <c r="H23" s="18">
        <f t="shared" si="9"/>
        <v>570</v>
      </c>
      <c r="I23" s="17">
        <f t="shared" si="0"/>
        <v>248</v>
      </c>
      <c r="J23" s="19">
        <v>74</v>
      </c>
      <c r="K23" s="41">
        <v>68</v>
      </c>
      <c r="L23" s="19"/>
      <c r="M23" s="19"/>
      <c r="N23" s="19"/>
      <c r="O23" s="19"/>
      <c r="P23" s="19"/>
      <c r="Q23" s="19"/>
      <c r="R23" s="19">
        <v>8</v>
      </c>
      <c r="S23" s="19"/>
      <c r="T23" s="19">
        <v>1</v>
      </c>
      <c r="U23" s="19"/>
      <c r="V23" s="19"/>
      <c r="W23" s="19"/>
      <c r="X23" s="19">
        <v>155</v>
      </c>
      <c r="Y23" s="20"/>
      <c r="Z23" s="19">
        <v>232</v>
      </c>
      <c r="AA23" s="19">
        <v>92</v>
      </c>
      <c r="AB23" s="21">
        <v>100</v>
      </c>
      <c r="AC23" s="19">
        <v>88</v>
      </c>
      <c r="AD23" s="22">
        <f t="shared" si="1"/>
        <v>0.10176754151044456</v>
      </c>
      <c r="AE23" s="22">
        <f t="shared" si="10"/>
        <v>0.40469973890339428</v>
      </c>
      <c r="AF23" s="22">
        <f t="shared" si="2"/>
        <v>1.0691244239631337</v>
      </c>
      <c r="AG23" s="22">
        <f t="shared" si="3"/>
        <v>1</v>
      </c>
      <c r="AH23" s="22">
        <f t="shared" si="11"/>
        <v>0.94456172417127016</v>
      </c>
      <c r="AI23" s="23">
        <f t="shared" si="4"/>
        <v>4.4277807534368864E-2</v>
      </c>
      <c r="AJ23" s="23">
        <f t="shared" si="5"/>
        <v>0</v>
      </c>
      <c r="AK23" s="23">
        <f t="shared" si="6"/>
        <v>0.42396313364055299</v>
      </c>
      <c r="AL23" s="23">
        <f t="shared" si="7"/>
        <v>0.88</v>
      </c>
      <c r="AM23" s="23">
        <f t="shared" si="8"/>
        <v>0.61538461538461542</v>
      </c>
      <c r="AN23" s="30"/>
      <c r="AO23" s="30"/>
      <c r="AP23" s="30"/>
      <c r="AQ23" s="38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</row>
    <row r="24" spans="1:55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9">
        <v>1825</v>
      </c>
      <c r="G24" s="39">
        <v>1195</v>
      </c>
      <c r="H24" s="18">
        <f t="shared" si="9"/>
        <v>1898</v>
      </c>
      <c r="I24" s="17">
        <f t="shared" si="0"/>
        <v>999</v>
      </c>
      <c r="J24" s="19">
        <v>207</v>
      </c>
      <c r="K24" s="41">
        <v>201</v>
      </c>
      <c r="L24" s="19"/>
      <c r="M24" s="19"/>
      <c r="N24" s="19"/>
      <c r="O24" s="19"/>
      <c r="P24" s="19">
        <v>180</v>
      </c>
      <c r="Q24" s="19"/>
      <c r="R24" s="19">
        <v>9</v>
      </c>
      <c r="S24" s="19"/>
      <c r="T24" s="19"/>
      <c r="U24" s="19"/>
      <c r="V24" s="19"/>
      <c r="W24" s="19"/>
      <c r="X24" s="19">
        <v>621</v>
      </c>
      <c r="Y24" s="20"/>
      <c r="Z24" s="19">
        <v>576</v>
      </c>
      <c r="AA24" s="19">
        <v>516</v>
      </c>
      <c r="AB24" s="21">
        <v>305</v>
      </c>
      <c r="AC24" s="19">
        <v>282</v>
      </c>
      <c r="AD24" s="22">
        <f t="shared" si="1"/>
        <v>0.12201079969143738</v>
      </c>
      <c r="AE24" s="22">
        <f t="shared" si="10"/>
        <v>0.62474849094567408</v>
      </c>
      <c r="AF24" s="22">
        <f t="shared" si="2"/>
        <v>0.94736842105263153</v>
      </c>
      <c r="AG24" s="22">
        <f t="shared" si="3"/>
        <v>1.0374149659863945</v>
      </c>
      <c r="AH24" s="22">
        <f t="shared" si="11"/>
        <v>1.04</v>
      </c>
      <c r="AI24" s="23">
        <f t="shared" si="4"/>
        <v>6.4219593725893545E-2</v>
      </c>
      <c r="AJ24" s="23">
        <f t="shared" si="5"/>
        <v>0</v>
      </c>
      <c r="AK24" s="23">
        <f t="shared" si="6"/>
        <v>0.84868421052631582</v>
      </c>
      <c r="AL24" s="23">
        <f t="shared" si="7"/>
        <v>0.95918367346938771</v>
      </c>
      <c r="AM24" s="23">
        <f t="shared" si="8"/>
        <v>0.83598326359832631</v>
      </c>
      <c r="AN24" s="30"/>
      <c r="AO24" s="30"/>
      <c r="AP24" s="30"/>
      <c r="AQ24" s="38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</row>
    <row r="25" spans="1:55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9">
        <v>1183.0534421275311</v>
      </c>
      <c r="G25" s="39">
        <v>823</v>
      </c>
      <c r="H25" s="18">
        <f t="shared" si="9"/>
        <v>1188</v>
      </c>
      <c r="I25" s="17">
        <f t="shared" si="0"/>
        <v>504</v>
      </c>
      <c r="J25" s="19">
        <v>140</v>
      </c>
      <c r="K25" s="41">
        <v>118</v>
      </c>
      <c r="L25" s="19"/>
      <c r="M25" s="19"/>
      <c r="N25" s="19"/>
      <c r="O25" s="19"/>
      <c r="P25" s="19"/>
      <c r="Q25" s="19"/>
      <c r="R25" s="19">
        <v>5</v>
      </c>
      <c r="S25" s="19"/>
      <c r="T25" s="19">
        <v>3</v>
      </c>
      <c r="U25" s="19"/>
      <c r="V25" s="19"/>
      <c r="W25" s="19"/>
      <c r="X25" s="19">
        <v>274</v>
      </c>
      <c r="Y25" s="20"/>
      <c r="Z25" s="19">
        <v>509</v>
      </c>
      <c r="AA25" s="19">
        <v>210</v>
      </c>
      <c r="AB25" s="21">
        <v>257</v>
      </c>
      <c r="AC25" s="19">
        <v>176</v>
      </c>
      <c r="AD25" s="22">
        <f t="shared" si="1"/>
        <v>0.10240496508921644</v>
      </c>
      <c r="AE25" s="22">
        <f t="shared" si="10"/>
        <v>0.39087018544935809</v>
      </c>
      <c r="AF25" s="22">
        <f t="shared" si="2"/>
        <v>1.1361607142857142</v>
      </c>
      <c r="AG25" s="22">
        <f t="shared" si="3"/>
        <v>1.2660098522167487</v>
      </c>
      <c r="AH25" s="22">
        <f t="shared" si="11"/>
        <v>1.0041811787163</v>
      </c>
      <c r="AI25" s="23">
        <f t="shared" si="4"/>
        <v>4.3444530643910011E-2</v>
      </c>
      <c r="AJ25" s="23">
        <f t="shared" si="5"/>
        <v>0</v>
      </c>
      <c r="AK25" s="23">
        <f t="shared" si="6"/>
        <v>0.46875</v>
      </c>
      <c r="AL25" s="23">
        <f t="shared" si="7"/>
        <v>0.86699507389162567</v>
      </c>
      <c r="AM25" s="23">
        <f t="shared" si="8"/>
        <v>0.61239368165249086</v>
      </c>
      <c r="AN25" s="30"/>
      <c r="AO25" s="30"/>
      <c r="AP25" s="30"/>
      <c r="AQ25" s="38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</row>
    <row r="26" spans="1:55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9">
        <v>363</v>
      </c>
      <c r="G26" s="39">
        <v>233.1497361365881</v>
      </c>
      <c r="H26" s="18">
        <f t="shared" si="9"/>
        <v>379</v>
      </c>
      <c r="I26" s="17">
        <f t="shared" si="0"/>
        <v>215</v>
      </c>
      <c r="J26" s="19">
        <v>98</v>
      </c>
      <c r="K26" s="41">
        <v>90</v>
      </c>
      <c r="L26" s="19"/>
      <c r="M26" s="19"/>
      <c r="N26" s="19"/>
      <c r="O26" s="19"/>
      <c r="P26" s="19"/>
      <c r="Q26" s="19"/>
      <c r="R26" s="19">
        <v>3</v>
      </c>
      <c r="S26" s="19"/>
      <c r="T26" s="19">
        <v>1</v>
      </c>
      <c r="U26" s="19"/>
      <c r="V26" s="19"/>
      <c r="W26" s="19"/>
      <c r="X26" s="19">
        <v>118</v>
      </c>
      <c r="Y26" s="20"/>
      <c r="Z26" s="19">
        <v>106</v>
      </c>
      <c r="AA26" s="19">
        <v>105</v>
      </c>
      <c r="AB26" s="21">
        <v>53</v>
      </c>
      <c r="AC26" s="19">
        <v>20</v>
      </c>
      <c r="AD26" s="22">
        <f t="shared" si="1"/>
        <v>0.11199763593380614</v>
      </c>
      <c r="AE26" s="22">
        <f t="shared" si="10"/>
        <v>0.57004830917874394</v>
      </c>
      <c r="AF26" s="22">
        <f t="shared" si="2"/>
        <v>0.97247706422018354</v>
      </c>
      <c r="AG26" s="22">
        <f t="shared" si="3"/>
        <v>1.1276595744680851</v>
      </c>
      <c r="AH26" s="22">
        <f t="shared" si="11"/>
        <v>1.0440771349862259</v>
      </c>
      <c r="AI26" s="23">
        <f t="shared" si="4"/>
        <v>6.3534278959810869E-2</v>
      </c>
      <c r="AJ26" s="23">
        <f t="shared" si="5"/>
        <v>0</v>
      </c>
      <c r="AK26" s="23">
        <f t="shared" si="6"/>
        <v>0.96330275229357798</v>
      </c>
      <c r="AL26" s="23">
        <f t="shared" si="7"/>
        <v>0.42553191489361702</v>
      </c>
      <c r="AM26" s="23">
        <f t="shared" si="8"/>
        <v>0.92215416394057037</v>
      </c>
      <c r="AN26" s="30"/>
      <c r="AO26" s="30"/>
      <c r="AP26" s="30"/>
      <c r="AQ26" s="38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</row>
    <row r="27" spans="1:55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9">
        <v>793.2178362042913</v>
      </c>
      <c r="G27" s="39">
        <v>553</v>
      </c>
      <c r="H27" s="18">
        <f t="shared" si="9"/>
        <v>718</v>
      </c>
      <c r="I27" s="17">
        <f t="shared" si="0"/>
        <v>325</v>
      </c>
      <c r="J27" s="19">
        <v>104</v>
      </c>
      <c r="K27" s="41">
        <v>73</v>
      </c>
      <c r="L27" s="19"/>
      <c r="M27" s="19"/>
      <c r="N27" s="19"/>
      <c r="O27" s="19"/>
      <c r="P27" s="19"/>
      <c r="Q27" s="19"/>
      <c r="R27" s="19">
        <v>0</v>
      </c>
      <c r="S27" s="19"/>
      <c r="T27" s="19"/>
      <c r="U27" s="19"/>
      <c r="V27" s="19"/>
      <c r="W27" s="19"/>
      <c r="X27" s="19">
        <v>172</v>
      </c>
      <c r="Y27" s="20"/>
      <c r="Z27" s="19">
        <v>277</v>
      </c>
      <c r="AA27" s="19">
        <v>94</v>
      </c>
      <c r="AB27" s="21">
        <v>165</v>
      </c>
      <c r="AC27" s="19">
        <v>158</v>
      </c>
      <c r="AD27" s="22">
        <f t="shared" si="1"/>
        <v>0.12328296703296704</v>
      </c>
      <c r="AE27" s="22">
        <f t="shared" si="10"/>
        <v>0.36673773987206826</v>
      </c>
      <c r="AF27" s="22">
        <f t="shared" si="2"/>
        <v>0.98576512455516019</v>
      </c>
      <c r="AG27" s="22">
        <f t="shared" si="3"/>
        <v>1.1000000000000001</v>
      </c>
      <c r="AH27" s="22">
        <f t="shared" si="11"/>
        <v>0.90517379618665161</v>
      </c>
      <c r="AI27" s="23">
        <f t="shared" si="4"/>
        <v>5.5803571428571432E-2</v>
      </c>
      <c r="AJ27" s="23">
        <f t="shared" si="5"/>
        <v>0</v>
      </c>
      <c r="AK27" s="23">
        <f t="shared" si="6"/>
        <v>0.33451957295373663</v>
      </c>
      <c r="AL27" s="23">
        <f t="shared" si="7"/>
        <v>1.0533333333333332</v>
      </c>
      <c r="AM27" s="23">
        <f t="shared" si="8"/>
        <v>0.58770343580470163</v>
      </c>
      <c r="AN27" s="30"/>
      <c r="AO27" s="30"/>
      <c r="AP27" s="30"/>
      <c r="AQ27" s="38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</row>
    <row r="28" spans="1:55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9">
        <v>1161.9000000000001</v>
      </c>
      <c r="G28" s="39">
        <v>471.9</v>
      </c>
      <c r="H28" s="18">
        <f t="shared" si="9"/>
        <v>1024</v>
      </c>
      <c r="I28" s="17">
        <f t="shared" si="0"/>
        <v>241</v>
      </c>
      <c r="J28" s="19">
        <v>118</v>
      </c>
      <c r="K28" s="41">
        <v>87</v>
      </c>
      <c r="L28" s="19"/>
      <c r="M28" s="19"/>
      <c r="N28" s="19"/>
      <c r="O28" s="19"/>
      <c r="P28" s="19">
        <v>285</v>
      </c>
      <c r="Q28" s="19"/>
      <c r="R28" s="19">
        <v>6</v>
      </c>
      <c r="S28" s="19"/>
      <c r="T28" s="19">
        <v>3</v>
      </c>
      <c r="U28" s="19"/>
      <c r="V28" s="19"/>
      <c r="W28" s="19"/>
      <c r="X28" s="19">
        <v>165</v>
      </c>
      <c r="Y28" s="20"/>
      <c r="Z28" s="19">
        <v>261</v>
      </c>
      <c r="AA28" s="19">
        <v>83</v>
      </c>
      <c r="AB28" s="21">
        <v>186</v>
      </c>
      <c r="AC28" s="19">
        <v>71</v>
      </c>
      <c r="AD28" s="22">
        <f t="shared" si="1"/>
        <v>0.12017368853420959</v>
      </c>
      <c r="AE28" s="22">
        <f t="shared" si="10"/>
        <v>0.36504424778761063</v>
      </c>
      <c r="AF28" s="22">
        <f t="shared" si="2"/>
        <v>0.9490909090909091</v>
      </c>
      <c r="AG28" s="22">
        <f t="shared" si="3"/>
        <v>1.0941176470588236</v>
      </c>
      <c r="AH28" s="22">
        <f t="shared" si="11"/>
        <v>0.88131508735691533</v>
      </c>
      <c r="AI28" s="23">
        <f t="shared" si="4"/>
        <v>2.8283065367914563E-2</v>
      </c>
      <c r="AJ28" s="23">
        <f t="shared" si="5"/>
        <v>0</v>
      </c>
      <c r="AK28" s="23">
        <f t="shared" si="6"/>
        <v>0.30181818181818182</v>
      </c>
      <c r="AL28" s="23">
        <f t="shared" si="7"/>
        <v>0.41764705882352943</v>
      </c>
      <c r="AM28" s="23">
        <f t="shared" si="8"/>
        <v>0.51070141979232886</v>
      </c>
      <c r="AN28" s="30"/>
      <c r="AO28" s="30"/>
      <c r="AP28" s="30"/>
      <c r="AQ28" s="38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</row>
    <row r="29" spans="1:55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9">
        <v>1502</v>
      </c>
      <c r="G29" s="39">
        <v>812</v>
      </c>
      <c r="H29" s="18">
        <f t="shared" si="9"/>
        <v>1389</v>
      </c>
      <c r="I29" s="17">
        <f t="shared" si="0"/>
        <v>407</v>
      </c>
      <c r="J29" s="19">
        <v>222</v>
      </c>
      <c r="K29" s="41">
        <v>179</v>
      </c>
      <c r="L29" s="19"/>
      <c r="M29" s="19"/>
      <c r="N29" s="19"/>
      <c r="O29" s="19"/>
      <c r="P29" s="19">
        <v>111</v>
      </c>
      <c r="Q29" s="19"/>
      <c r="R29" s="19">
        <v>21</v>
      </c>
      <c r="S29" s="19"/>
      <c r="T29" s="19">
        <v>7</v>
      </c>
      <c r="U29" s="19"/>
      <c r="V29" s="19"/>
      <c r="W29" s="19"/>
      <c r="X29" s="19">
        <v>301</v>
      </c>
      <c r="Y29" s="20"/>
      <c r="Z29" s="19">
        <v>448</v>
      </c>
      <c r="AA29" s="19">
        <v>134</v>
      </c>
      <c r="AB29" s="21">
        <v>279</v>
      </c>
      <c r="AC29" s="19">
        <v>94</v>
      </c>
      <c r="AD29" s="22">
        <f t="shared" si="1"/>
        <v>7.6533142321891012E-2</v>
      </c>
      <c r="AE29" s="22">
        <f t="shared" si="10"/>
        <v>0.35411764705882354</v>
      </c>
      <c r="AF29" s="22">
        <f t="shared" si="2"/>
        <v>0.98896247240618107</v>
      </c>
      <c r="AG29" s="22">
        <f t="shared" si="3"/>
        <v>1.2624434389140271</v>
      </c>
      <c r="AH29" s="22">
        <f t="shared" si="11"/>
        <v>0.92476697736351532</v>
      </c>
      <c r="AI29" s="23">
        <f t="shared" si="4"/>
        <v>2.2425477987767922E-2</v>
      </c>
      <c r="AJ29" s="23">
        <f t="shared" si="5"/>
        <v>0</v>
      </c>
      <c r="AK29" s="23">
        <f t="shared" si="6"/>
        <v>0.2958057395143488</v>
      </c>
      <c r="AL29" s="23">
        <f t="shared" si="7"/>
        <v>0.42533936651583709</v>
      </c>
      <c r="AM29" s="23">
        <f t="shared" si="8"/>
        <v>0.50123152709359609</v>
      </c>
      <c r="AN29" s="30"/>
      <c r="AO29" s="30"/>
      <c r="AP29" s="30"/>
      <c r="AQ29" s="38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spans="1:55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9">
        <v>10407</v>
      </c>
      <c r="G30" s="39">
        <v>7617</v>
      </c>
      <c r="H30" s="18">
        <f t="shared" si="9"/>
        <v>10021</v>
      </c>
      <c r="I30" s="17">
        <f t="shared" si="0"/>
        <v>4072</v>
      </c>
      <c r="J30" s="19">
        <v>2031</v>
      </c>
      <c r="K30" s="41">
        <v>1100</v>
      </c>
      <c r="L30" s="19">
        <v>148</v>
      </c>
      <c r="M30" s="19">
        <v>148</v>
      </c>
      <c r="N30" s="19"/>
      <c r="O30" s="19"/>
      <c r="P30" s="19"/>
      <c r="Q30" s="19"/>
      <c r="R30" s="19">
        <v>68</v>
      </c>
      <c r="S30" s="19"/>
      <c r="T30" s="19">
        <v>49</v>
      </c>
      <c r="U30" s="19"/>
      <c r="V30" s="19"/>
      <c r="W30" s="19"/>
      <c r="X30" s="19">
        <v>2510</v>
      </c>
      <c r="Y30" s="20"/>
      <c r="Z30" s="19">
        <v>3307</v>
      </c>
      <c r="AA30" s="19">
        <v>1220</v>
      </c>
      <c r="AB30" s="21">
        <v>1908</v>
      </c>
      <c r="AC30" s="19">
        <v>1604</v>
      </c>
      <c r="AD30" s="22">
        <f t="shared" si="1"/>
        <v>0.1042312412889268</v>
      </c>
      <c r="AE30" s="22">
        <f t="shared" si="10"/>
        <v>0.41666666666666669</v>
      </c>
      <c r="AF30" s="22">
        <f t="shared" si="2"/>
        <v>1.0054727880814838</v>
      </c>
      <c r="AG30" s="22">
        <f t="shared" si="3"/>
        <v>1.3167701863354038</v>
      </c>
      <c r="AH30" s="22">
        <f t="shared" si="11"/>
        <v>0.96290958009032379</v>
      </c>
      <c r="AI30" s="23">
        <f t="shared" si="4"/>
        <v>4.2354018015019451E-2</v>
      </c>
      <c r="AJ30" s="23">
        <f t="shared" si="5"/>
        <v>0</v>
      </c>
      <c r="AK30" s="23">
        <f t="shared" si="6"/>
        <v>0.37093341441167527</v>
      </c>
      <c r="AL30" s="23">
        <f t="shared" si="7"/>
        <v>1.1069703243616287</v>
      </c>
      <c r="AM30" s="23">
        <f t="shared" si="8"/>
        <v>0.53459367204936326</v>
      </c>
      <c r="AN30" s="30"/>
      <c r="AO30" s="30"/>
      <c r="AP30" s="30"/>
      <c r="AQ30" s="38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</row>
    <row r="31" spans="1:55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9">
        <v>3651</v>
      </c>
      <c r="G31" s="39">
        <v>2331</v>
      </c>
      <c r="H31" s="18">
        <f t="shared" si="9"/>
        <v>3568</v>
      </c>
      <c r="I31" s="17">
        <f t="shared" si="0"/>
        <v>1213</v>
      </c>
      <c r="J31" s="19">
        <v>554</v>
      </c>
      <c r="K31" s="41">
        <v>292</v>
      </c>
      <c r="L31" s="19"/>
      <c r="M31" s="19"/>
      <c r="N31" s="19"/>
      <c r="O31" s="19"/>
      <c r="P31" s="19"/>
      <c r="Q31" s="19"/>
      <c r="R31" s="19">
        <v>10</v>
      </c>
      <c r="S31" s="19"/>
      <c r="T31" s="19">
        <v>15</v>
      </c>
      <c r="U31" s="19"/>
      <c r="V31" s="19"/>
      <c r="W31" s="19"/>
      <c r="X31" s="19">
        <v>1125</v>
      </c>
      <c r="Y31" s="20"/>
      <c r="Z31" s="19">
        <v>1195</v>
      </c>
      <c r="AA31" s="19">
        <v>692</v>
      </c>
      <c r="AB31" s="21">
        <v>669</v>
      </c>
      <c r="AC31" s="19">
        <v>229</v>
      </c>
      <c r="AD31" s="22">
        <f t="shared" si="1"/>
        <v>8.4617938623535546E-2</v>
      </c>
      <c r="AE31" s="22">
        <f t="shared" si="10"/>
        <v>0.45108259823576585</v>
      </c>
      <c r="AF31" s="22">
        <f t="shared" si="2"/>
        <v>0.88322246858832221</v>
      </c>
      <c r="AG31" s="22">
        <f t="shared" si="3"/>
        <v>1.0619047619047619</v>
      </c>
      <c r="AH31" s="22">
        <f t="shared" si="11"/>
        <v>0.97726650232812928</v>
      </c>
      <c r="AI31" s="23">
        <f t="shared" si="4"/>
        <v>2.8767253237205331E-2</v>
      </c>
      <c r="AJ31" s="23">
        <f t="shared" si="5"/>
        <v>0</v>
      </c>
      <c r="AK31" s="23">
        <f t="shared" si="6"/>
        <v>0.51145602365114562</v>
      </c>
      <c r="AL31" s="23">
        <f t="shared" si="7"/>
        <v>0.36349206349206348</v>
      </c>
      <c r="AM31" s="23">
        <f t="shared" si="8"/>
        <v>0.52037752037752039</v>
      </c>
      <c r="AN31" s="30"/>
      <c r="AO31" s="30"/>
      <c r="AP31" s="30"/>
      <c r="AQ31" s="38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</row>
    <row r="32" spans="1:55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9">
        <v>702.59269870051378</v>
      </c>
      <c r="G32" s="39">
        <v>493</v>
      </c>
      <c r="H32" s="18">
        <f t="shared" si="9"/>
        <v>629</v>
      </c>
      <c r="I32" s="17">
        <f t="shared" si="0"/>
        <v>344</v>
      </c>
      <c r="J32" s="19">
        <v>91</v>
      </c>
      <c r="K32" s="41">
        <v>84</v>
      </c>
      <c r="L32" s="19"/>
      <c r="M32" s="19"/>
      <c r="N32" s="19"/>
      <c r="O32" s="19"/>
      <c r="P32" s="19"/>
      <c r="Q32" s="19"/>
      <c r="R32" s="19">
        <v>0</v>
      </c>
      <c r="S32" s="19"/>
      <c r="T32" s="19"/>
      <c r="U32" s="19"/>
      <c r="V32" s="19"/>
      <c r="W32" s="19"/>
      <c r="X32" s="19">
        <v>166</v>
      </c>
      <c r="Y32" s="20"/>
      <c r="Z32" s="19">
        <v>269</v>
      </c>
      <c r="AA32" s="19">
        <v>160</v>
      </c>
      <c r="AB32" s="21">
        <v>103</v>
      </c>
      <c r="AC32" s="19">
        <v>100</v>
      </c>
      <c r="AD32" s="22">
        <f t="shared" si="1"/>
        <v>0.12873516168645108</v>
      </c>
      <c r="AE32" s="22">
        <f t="shared" si="10"/>
        <v>0.37219730941704038</v>
      </c>
      <c r="AF32" s="22">
        <f t="shared" si="2"/>
        <v>1.018939393939394</v>
      </c>
      <c r="AG32" s="22">
        <f t="shared" si="3"/>
        <v>0.89565217391304353</v>
      </c>
      <c r="AH32" s="22">
        <f t="shared" si="11"/>
        <v>0.89525553163784966</v>
      </c>
      <c r="AI32" s="23">
        <f t="shared" si="4"/>
        <v>7.0405239459680719E-2</v>
      </c>
      <c r="AJ32" s="23">
        <f t="shared" si="5"/>
        <v>0</v>
      </c>
      <c r="AK32" s="23">
        <f t="shared" si="6"/>
        <v>0.60606060606060608</v>
      </c>
      <c r="AL32" s="23">
        <f t="shared" si="7"/>
        <v>0.86956521739130432</v>
      </c>
      <c r="AM32" s="23">
        <f t="shared" si="8"/>
        <v>0.69776876267748478</v>
      </c>
      <c r="AN32" s="30"/>
      <c r="AO32" s="30"/>
      <c r="AP32" s="30"/>
      <c r="AQ32" s="38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</row>
    <row r="33" spans="1:55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9">
        <v>3026.2734783922633</v>
      </c>
      <c r="G33" s="39">
        <v>1936</v>
      </c>
      <c r="H33" s="18">
        <f t="shared" si="9"/>
        <v>3058</v>
      </c>
      <c r="I33" s="17">
        <f t="shared" si="0"/>
        <v>1295</v>
      </c>
      <c r="J33" s="19">
        <v>537</v>
      </c>
      <c r="K33" s="41">
        <v>508</v>
      </c>
      <c r="L33" s="19"/>
      <c r="M33" s="19"/>
      <c r="N33" s="19"/>
      <c r="O33" s="19"/>
      <c r="P33" s="19"/>
      <c r="Q33" s="19"/>
      <c r="R33" s="19">
        <v>21</v>
      </c>
      <c r="S33" s="19"/>
      <c r="T33" s="19">
        <v>10</v>
      </c>
      <c r="U33" s="19"/>
      <c r="V33" s="19"/>
      <c r="W33" s="19"/>
      <c r="X33" s="19">
        <v>810</v>
      </c>
      <c r="Y33" s="20"/>
      <c r="Z33" s="19">
        <v>1221</v>
      </c>
      <c r="AA33" s="19">
        <v>566</v>
      </c>
      <c r="AB33" s="21">
        <v>459</v>
      </c>
      <c r="AC33" s="19">
        <v>221</v>
      </c>
      <c r="AD33" s="22">
        <f t="shared" si="1"/>
        <v>8.8103949984153968E-2</v>
      </c>
      <c r="AE33" s="22">
        <f t="shared" si="10"/>
        <v>0.45251396648044695</v>
      </c>
      <c r="AF33" s="22">
        <f t="shared" si="2"/>
        <v>1.1316033364226135</v>
      </c>
      <c r="AG33" s="22">
        <f t="shared" si="3"/>
        <v>0.9522821576763485</v>
      </c>
      <c r="AH33" s="22">
        <f t="shared" si="11"/>
        <v>1.0104836928434477</v>
      </c>
      <c r="AI33" s="23">
        <f t="shared" si="4"/>
        <v>3.731020772710248E-2</v>
      </c>
      <c r="AJ33" s="23">
        <f t="shared" si="5"/>
        <v>0</v>
      </c>
      <c r="AK33" s="23">
        <f t="shared" si="6"/>
        <v>0.52455977757182581</v>
      </c>
      <c r="AL33" s="23">
        <f t="shared" si="7"/>
        <v>0.45850622406639002</v>
      </c>
      <c r="AM33" s="23">
        <f t="shared" si="8"/>
        <v>0.66890495867768596</v>
      </c>
      <c r="AN33" s="30"/>
      <c r="AO33" s="30"/>
      <c r="AP33" s="30"/>
      <c r="AQ33" s="38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</row>
    <row r="34" spans="1:55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9">
        <v>2479.96</v>
      </c>
      <c r="G34" s="39">
        <v>1359.96</v>
      </c>
      <c r="H34" s="18">
        <f t="shared" si="9"/>
        <v>1902</v>
      </c>
      <c r="I34" s="17">
        <f t="shared" si="0"/>
        <v>690</v>
      </c>
      <c r="J34" s="19">
        <v>262</v>
      </c>
      <c r="K34" s="41">
        <v>249</v>
      </c>
      <c r="L34" s="19"/>
      <c r="M34" s="19"/>
      <c r="N34" s="19"/>
      <c r="O34" s="19"/>
      <c r="P34" s="19">
        <v>315</v>
      </c>
      <c r="Q34" s="19"/>
      <c r="R34" s="19">
        <v>0</v>
      </c>
      <c r="S34" s="19"/>
      <c r="T34" s="19"/>
      <c r="U34" s="19"/>
      <c r="V34" s="19"/>
      <c r="W34" s="19"/>
      <c r="X34" s="19">
        <v>305</v>
      </c>
      <c r="Y34" s="20"/>
      <c r="Z34" s="19">
        <v>680</v>
      </c>
      <c r="AA34" s="19">
        <v>189</v>
      </c>
      <c r="AB34" s="21">
        <v>340</v>
      </c>
      <c r="AC34" s="19">
        <v>252</v>
      </c>
      <c r="AD34" s="22">
        <f t="shared" si="1"/>
        <v>0.10059766224149785</v>
      </c>
      <c r="AE34" s="22">
        <f t="shared" si="10"/>
        <v>0.25102880658436216</v>
      </c>
      <c r="AF34" s="22">
        <f t="shared" si="2"/>
        <v>1.0149253731343284</v>
      </c>
      <c r="AG34" s="22">
        <f t="shared" si="3"/>
        <v>1.1258278145695364</v>
      </c>
      <c r="AH34" s="22">
        <f t="shared" si="11"/>
        <v>0.76694785399764509</v>
      </c>
      <c r="AI34" s="23">
        <f t="shared" si="4"/>
        <v>3.6494420056063889E-2</v>
      </c>
      <c r="AJ34" s="23">
        <f t="shared" si="5"/>
        <v>0</v>
      </c>
      <c r="AK34" s="23">
        <f t="shared" si="6"/>
        <v>0.282089552238806</v>
      </c>
      <c r="AL34" s="23">
        <f t="shared" si="7"/>
        <v>0.83443708609271527</v>
      </c>
      <c r="AM34" s="23">
        <f t="shared" si="8"/>
        <v>0.50736786376069887</v>
      </c>
      <c r="AN34" s="30"/>
      <c r="AO34" s="30"/>
      <c r="AP34" s="30"/>
      <c r="AQ34" s="38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</row>
    <row r="35" spans="1:55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9">
        <v>1994.8</v>
      </c>
      <c r="G35" s="39">
        <v>814.8</v>
      </c>
      <c r="H35" s="18">
        <f t="shared" si="9"/>
        <v>1751</v>
      </c>
      <c r="I35" s="17">
        <f t="shared" si="0"/>
        <v>318</v>
      </c>
      <c r="J35" s="19">
        <v>207</v>
      </c>
      <c r="K35" s="41">
        <v>164</v>
      </c>
      <c r="L35" s="19"/>
      <c r="M35" s="19"/>
      <c r="N35" s="19"/>
      <c r="O35" s="19"/>
      <c r="P35" s="19">
        <v>495</v>
      </c>
      <c r="Q35" s="19"/>
      <c r="R35" s="19">
        <v>0</v>
      </c>
      <c r="S35" s="19"/>
      <c r="T35" s="19">
        <v>1</v>
      </c>
      <c r="U35" s="19"/>
      <c r="V35" s="19"/>
      <c r="W35" s="19"/>
      <c r="X35" s="19">
        <v>300</v>
      </c>
      <c r="Y35" s="20"/>
      <c r="Z35" s="19">
        <v>492</v>
      </c>
      <c r="AA35" s="19">
        <v>91</v>
      </c>
      <c r="AB35" s="21">
        <v>256</v>
      </c>
      <c r="AC35" s="19">
        <v>63</v>
      </c>
      <c r="AD35" s="22">
        <f t="shared" si="1"/>
        <v>0.13038945565567056</v>
      </c>
      <c r="AE35" s="22">
        <f t="shared" si="10"/>
        <v>0.40871934604904631</v>
      </c>
      <c r="AF35" s="22">
        <f t="shared" si="2"/>
        <v>1.0314465408805031</v>
      </c>
      <c r="AG35" s="22">
        <f t="shared" si="3"/>
        <v>1.2307692307692308</v>
      </c>
      <c r="AH35" s="22">
        <f t="shared" si="11"/>
        <v>0.87778223380790055</v>
      </c>
      <c r="AI35" s="23">
        <f t="shared" si="4"/>
        <v>2.3680095316106934E-2</v>
      </c>
      <c r="AJ35" s="23">
        <f t="shared" si="5"/>
        <v>0</v>
      </c>
      <c r="AK35" s="23">
        <f t="shared" si="6"/>
        <v>0.19077568134171907</v>
      </c>
      <c r="AL35" s="23">
        <f t="shared" si="7"/>
        <v>0.30288461538461536</v>
      </c>
      <c r="AM35" s="23">
        <f t="shared" si="8"/>
        <v>0.39027982326951399</v>
      </c>
      <c r="AN35" s="30"/>
      <c r="AO35" s="30"/>
      <c r="AP35" s="30"/>
      <c r="AQ35" s="38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</row>
    <row r="36" spans="1:55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9">
        <v>14670.3</v>
      </c>
      <c r="G36" s="39">
        <v>8890.2999999999993</v>
      </c>
      <c r="H36" s="18">
        <f t="shared" si="9"/>
        <v>13787</v>
      </c>
      <c r="I36" s="17">
        <f t="shared" ref="I36:I68" si="12">K36+M36+O36+Y36+AA36+AC36+Q36+W36</f>
        <v>5129</v>
      </c>
      <c r="J36" s="19">
        <v>3346</v>
      </c>
      <c r="K36" s="41">
        <v>1541</v>
      </c>
      <c r="L36" s="19">
        <v>48</v>
      </c>
      <c r="M36" s="19">
        <v>45</v>
      </c>
      <c r="N36" s="19"/>
      <c r="O36" s="19"/>
      <c r="P36" s="19">
        <v>660</v>
      </c>
      <c r="Q36" s="19"/>
      <c r="R36" s="19">
        <v>61</v>
      </c>
      <c r="S36" s="19"/>
      <c r="T36" s="19">
        <v>56</v>
      </c>
      <c r="U36" s="19"/>
      <c r="V36" s="19"/>
      <c r="W36" s="19"/>
      <c r="X36" s="19">
        <v>3544</v>
      </c>
      <c r="Y36" s="20"/>
      <c r="Z36" s="19">
        <v>4067</v>
      </c>
      <c r="AA36" s="19">
        <v>2776</v>
      </c>
      <c r="AB36" s="21">
        <v>2005</v>
      </c>
      <c r="AC36" s="19">
        <v>767</v>
      </c>
      <c r="AD36" s="22">
        <f t="shared" ref="AD36:AD67" si="13">H36/B36</f>
        <v>0.13102897710533068</v>
      </c>
      <c r="AE36" s="22">
        <f t="shared" si="10"/>
        <v>0.4910627684633504</v>
      </c>
      <c r="AF36" s="22">
        <f t="shared" ref="AF36:AF67" si="14">Z36/D36</f>
        <v>0.99001947419668934</v>
      </c>
      <c r="AG36" s="22">
        <f t="shared" ref="AG36:AG67" si="15">AB36/E36</f>
        <v>1.0329726944873776</v>
      </c>
      <c r="AH36" s="22">
        <f t="shared" ref="AH36:AH67" si="16">H36/F36</f>
        <v>0.93978991567997927</v>
      </c>
      <c r="AI36" s="23">
        <f t="shared" ref="AI36:AI67" si="17">I36/B36</f>
        <v>4.8745022381463776E-2</v>
      </c>
      <c r="AJ36" s="23">
        <f t="shared" ref="AJ36:AJ67" si="18">Y36/C36</f>
        <v>0</v>
      </c>
      <c r="AK36" s="23">
        <f t="shared" ref="AK36:AK67" si="19">AA36/D36</f>
        <v>0.67575462512171369</v>
      </c>
      <c r="AL36" s="23">
        <f t="shared" ref="AL36:AL67" si="20">AC36/E36</f>
        <v>0.39515713549716641</v>
      </c>
      <c r="AM36" s="23">
        <f t="shared" ref="AM36:AM68" si="21">I36/G36</f>
        <v>0.57692091380493349</v>
      </c>
      <c r="AN36" s="30"/>
      <c r="AO36" s="30"/>
      <c r="AP36" s="30"/>
      <c r="AQ36" s="38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</row>
    <row r="37" spans="1:55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9">
        <v>5295.1752553641581</v>
      </c>
      <c r="G37" s="39">
        <v>1445.04</v>
      </c>
      <c r="H37" s="18">
        <f t="shared" si="9"/>
        <v>4077</v>
      </c>
      <c r="I37" s="17">
        <f t="shared" si="12"/>
        <v>716</v>
      </c>
      <c r="J37" s="19">
        <v>443</v>
      </c>
      <c r="K37" s="41">
        <v>402</v>
      </c>
      <c r="L37" s="19"/>
      <c r="M37" s="19"/>
      <c r="N37" s="19"/>
      <c r="O37" s="19"/>
      <c r="P37" s="19">
        <v>1628</v>
      </c>
      <c r="Q37" s="19"/>
      <c r="R37" s="19">
        <v>3</v>
      </c>
      <c r="S37" s="19"/>
      <c r="T37" s="19">
        <v>17</v>
      </c>
      <c r="U37" s="19"/>
      <c r="V37" s="19"/>
      <c r="W37" s="19"/>
      <c r="X37" s="19">
        <v>989</v>
      </c>
      <c r="Y37" s="20"/>
      <c r="Z37" s="19">
        <v>703</v>
      </c>
      <c r="AA37" s="19">
        <v>210</v>
      </c>
      <c r="AB37" s="21">
        <v>294</v>
      </c>
      <c r="AC37" s="19">
        <v>104</v>
      </c>
      <c r="AD37" s="22">
        <f t="shared" si="13"/>
        <v>0.13553856382978724</v>
      </c>
      <c r="AE37" s="22">
        <f t="shared" ref="AE37:AE68" si="22">X37/C37</f>
        <v>0.68301104972375692</v>
      </c>
      <c r="AF37" s="22">
        <f t="shared" si="14"/>
        <v>0.96698762035763408</v>
      </c>
      <c r="AG37" s="22">
        <f t="shared" si="15"/>
        <v>1.0929368029739777</v>
      </c>
      <c r="AH37" s="22">
        <f t="shared" si="16"/>
        <v>0.76994618749773902</v>
      </c>
      <c r="AI37" s="23">
        <f t="shared" si="17"/>
        <v>2.3803191489361702E-2</v>
      </c>
      <c r="AJ37" s="23">
        <f t="shared" si="18"/>
        <v>0</v>
      </c>
      <c r="AK37" s="23">
        <f t="shared" si="19"/>
        <v>0.28885832187070154</v>
      </c>
      <c r="AL37" s="23">
        <f t="shared" si="20"/>
        <v>0.38661710037174724</v>
      </c>
      <c r="AM37" s="23">
        <f t="shared" si="21"/>
        <v>0.49548801417261806</v>
      </c>
      <c r="AN37" s="30"/>
      <c r="AO37" s="30"/>
      <c r="AP37" s="30"/>
      <c r="AQ37" s="38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</row>
    <row r="38" spans="1:55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9">
        <v>904.78</v>
      </c>
      <c r="G38" s="39">
        <v>634.78</v>
      </c>
      <c r="H38" s="18">
        <f t="shared" si="9"/>
        <v>947</v>
      </c>
      <c r="I38" s="17">
        <f t="shared" si="12"/>
        <v>340</v>
      </c>
      <c r="J38" s="19">
        <v>89</v>
      </c>
      <c r="K38" s="41">
        <v>70</v>
      </c>
      <c r="L38" s="19"/>
      <c r="M38" s="19"/>
      <c r="N38" s="19"/>
      <c r="O38" s="19"/>
      <c r="P38" s="19"/>
      <c r="Q38" s="19"/>
      <c r="R38" s="19">
        <v>7</v>
      </c>
      <c r="S38" s="19"/>
      <c r="T38" s="19">
        <v>1</v>
      </c>
      <c r="U38" s="19"/>
      <c r="V38" s="19"/>
      <c r="W38" s="19"/>
      <c r="X38" s="19">
        <v>213</v>
      </c>
      <c r="Y38" s="20"/>
      <c r="Z38" s="19">
        <v>448</v>
      </c>
      <c r="AA38" s="19">
        <v>145</v>
      </c>
      <c r="AB38" s="21">
        <v>189</v>
      </c>
      <c r="AC38" s="19">
        <v>125</v>
      </c>
      <c r="AD38" s="22">
        <f t="shared" si="13"/>
        <v>0.13604367188622324</v>
      </c>
      <c r="AE38" s="22">
        <f t="shared" si="22"/>
        <v>0.39813084112149533</v>
      </c>
      <c r="AF38" s="22">
        <f t="shared" si="14"/>
        <v>1.3293768545994065</v>
      </c>
      <c r="AG38" s="22">
        <f t="shared" si="15"/>
        <v>1.0617977528089888</v>
      </c>
      <c r="AH38" s="22">
        <f t="shared" si="16"/>
        <v>1.0466632772607707</v>
      </c>
      <c r="AI38" s="23">
        <f t="shared" si="17"/>
        <v>4.8843556960206869E-2</v>
      </c>
      <c r="AJ38" s="23">
        <f t="shared" si="18"/>
        <v>0</v>
      </c>
      <c r="AK38" s="23">
        <f t="shared" si="19"/>
        <v>0.43026706231454004</v>
      </c>
      <c r="AL38" s="23">
        <f t="shared" si="20"/>
        <v>0.702247191011236</v>
      </c>
      <c r="AM38" s="23">
        <f t="shared" si="21"/>
        <v>0.53561863952865563</v>
      </c>
      <c r="AN38" s="30"/>
      <c r="AO38" s="30"/>
      <c r="AP38" s="30"/>
      <c r="AQ38" s="38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spans="1:55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9">
        <v>377</v>
      </c>
      <c r="G39" s="39">
        <v>257</v>
      </c>
      <c r="H39" s="18">
        <f t="shared" si="9"/>
        <v>291</v>
      </c>
      <c r="I39" s="17">
        <f t="shared" si="12"/>
        <v>141</v>
      </c>
      <c r="J39" s="19">
        <v>98</v>
      </c>
      <c r="K39" s="41">
        <v>84</v>
      </c>
      <c r="L39" s="19"/>
      <c r="M39" s="19"/>
      <c r="N39" s="19"/>
      <c r="O39" s="19"/>
      <c r="P39" s="19"/>
      <c r="Q39" s="19"/>
      <c r="R39" s="19">
        <v>0</v>
      </c>
      <c r="S39" s="19"/>
      <c r="T39" s="19"/>
      <c r="U39" s="19"/>
      <c r="V39" s="19"/>
      <c r="W39" s="19"/>
      <c r="X39" s="19">
        <v>33</v>
      </c>
      <c r="Y39" s="20"/>
      <c r="Z39" s="19">
        <v>90</v>
      </c>
      <c r="AA39" s="19">
        <v>8</v>
      </c>
      <c r="AB39" s="21">
        <v>70</v>
      </c>
      <c r="AC39" s="19">
        <v>49</v>
      </c>
      <c r="AD39" s="22">
        <f t="shared" si="13"/>
        <v>7.8669910786699104E-2</v>
      </c>
      <c r="AE39" s="22">
        <f t="shared" si="22"/>
        <v>0.18333333333333332</v>
      </c>
      <c r="AF39" s="22">
        <f t="shared" si="14"/>
        <v>0.81081081081081086</v>
      </c>
      <c r="AG39" s="22">
        <f t="shared" si="15"/>
        <v>1.2727272727272727</v>
      </c>
      <c r="AH39" s="22">
        <f t="shared" si="16"/>
        <v>0.77188328912466841</v>
      </c>
      <c r="AI39" s="23">
        <f t="shared" si="17"/>
        <v>3.8118410381184104E-2</v>
      </c>
      <c r="AJ39" s="23">
        <f t="shared" si="18"/>
        <v>0</v>
      </c>
      <c r="AK39" s="23">
        <f t="shared" si="19"/>
        <v>7.2072072072072071E-2</v>
      </c>
      <c r="AL39" s="23">
        <f t="shared" si="20"/>
        <v>0.89090909090909087</v>
      </c>
      <c r="AM39" s="23">
        <f t="shared" si="21"/>
        <v>0.54863813229571989</v>
      </c>
      <c r="AN39" s="30"/>
      <c r="AO39" s="30"/>
      <c r="AP39" s="30"/>
      <c r="AQ39" s="38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</row>
    <row r="40" spans="1:55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9">
        <v>1231.06</v>
      </c>
      <c r="G40" s="39">
        <v>831.06</v>
      </c>
      <c r="H40" s="18">
        <f t="shared" si="9"/>
        <v>1199</v>
      </c>
      <c r="I40" s="17">
        <f t="shared" si="12"/>
        <v>542</v>
      </c>
      <c r="J40" s="19">
        <v>147</v>
      </c>
      <c r="K40" s="41">
        <v>135</v>
      </c>
      <c r="L40" s="19"/>
      <c r="M40" s="19"/>
      <c r="N40" s="19"/>
      <c r="O40" s="19"/>
      <c r="P40" s="19"/>
      <c r="Q40" s="19"/>
      <c r="R40" s="19">
        <v>9</v>
      </c>
      <c r="S40" s="19"/>
      <c r="T40" s="19">
        <v>10</v>
      </c>
      <c r="U40" s="19"/>
      <c r="V40" s="19"/>
      <c r="W40" s="19"/>
      <c r="X40" s="19">
        <v>328</v>
      </c>
      <c r="Y40" s="20"/>
      <c r="Z40" s="19">
        <v>484</v>
      </c>
      <c r="AA40" s="19">
        <v>191</v>
      </c>
      <c r="AB40" s="21">
        <v>221</v>
      </c>
      <c r="AC40" s="19">
        <v>216</v>
      </c>
      <c r="AD40" s="22">
        <f t="shared" si="13"/>
        <v>9.4760135936141632E-2</v>
      </c>
      <c r="AE40" s="22">
        <f t="shared" si="22"/>
        <v>0.35886214442013131</v>
      </c>
      <c r="AF40" s="22">
        <f t="shared" si="14"/>
        <v>1.0341880341880343</v>
      </c>
      <c r="AG40" s="22">
        <f t="shared" si="15"/>
        <v>1.0886699507389161</v>
      </c>
      <c r="AH40" s="22">
        <f t="shared" si="16"/>
        <v>0.97395740256364438</v>
      </c>
      <c r="AI40" s="23">
        <f t="shared" si="17"/>
        <v>4.2835691140441001E-2</v>
      </c>
      <c r="AJ40" s="23">
        <f t="shared" si="18"/>
        <v>0</v>
      </c>
      <c r="AK40" s="23">
        <f t="shared" si="19"/>
        <v>0.40811965811965811</v>
      </c>
      <c r="AL40" s="23">
        <f t="shared" si="20"/>
        <v>1.0640394088669951</v>
      </c>
      <c r="AM40" s="23">
        <f t="shared" si="21"/>
        <v>0.65217914470676008</v>
      </c>
      <c r="AN40" s="30"/>
      <c r="AO40" s="30"/>
      <c r="AP40" s="30"/>
      <c r="AQ40" s="38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</row>
    <row r="41" spans="1:55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9">
        <v>1371.1</v>
      </c>
      <c r="G41" s="39">
        <v>981.1</v>
      </c>
      <c r="H41" s="18">
        <f t="shared" si="9"/>
        <v>1419</v>
      </c>
      <c r="I41" s="17">
        <f t="shared" si="12"/>
        <v>663</v>
      </c>
      <c r="J41" s="19">
        <v>256</v>
      </c>
      <c r="K41" s="41">
        <v>241</v>
      </c>
      <c r="L41" s="19"/>
      <c r="M41" s="19"/>
      <c r="N41" s="19"/>
      <c r="O41" s="19"/>
      <c r="P41" s="19"/>
      <c r="Q41" s="19"/>
      <c r="R41" s="19">
        <v>7</v>
      </c>
      <c r="S41" s="19"/>
      <c r="T41" s="19">
        <v>3</v>
      </c>
      <c r="U41" s="19"/>
      <c r="V41" s="19"/>
      <c r="W41" s="19"/>
      <c r="X41" s="19">
        <v>375</v>
      </c>
      <c r="Y41" s="20"/>
      <c r="Z41" s="19">
        <v>523</v>
      </c>
      <c r="AA41" s="19">
        <v>276</v>
      </c>
      <c r="AB41" s="21">
        <v>255</v>
      </c>
      <c r="AC41" s="19">
        <v>146</v>
      </c>
      <c r="AD41" s="22">
        <f t="shared" si="13"/>
        <v>8.2160847663713746E-2</v>
      </c>
      <c r="AE41" s="22">
        <f t="shared" si="22"/>
        <v>0.41759465478841873</v>
      </c>
      <c r="AF41" s="22">
        <f t="shared" si="14"/>
        <v>1.1545253863134657</v>
      </c>
      <c r="AG41" s="22">
        <f t="shared" si="15"/>
        <v>1.4245810055865922</v>
      </c>
      <c r="AH41" s="22">
        <f t="shared" si="16"/>
        <v>1.0349354532856831</v>
      </c>
      <c r="AI41" s="23">
        <f t="shared" si="17"/>
        <v>3.8388049331248918E-2</v>
      </c>
      <c r="AJ41" s="23">
        <f t="shared" si="18"/>
        <v>0</v>
      </c>
      <c r="AK41" s="23">
        <f t="shared" si="19"/>
        <v>0.60927152317880795</v>
      </c>
      <c r="AL41" s="23">
        <f t="shared" si="20"/>
        <v>0.81564245810055869</v>
      </c>
      <c r="AM41" s="23">
        <f t="shared" si="21"/>
        <v>0.67577209254917947</v>
      </c>
      <c r="AN41" s="30"/>
      <c r="AO41" s="30"/>
      <c r="AP41" s="30"/>
      <c r="AQ41" s="38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</row>
    <row r="42" spans="1:55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9">
        <v>1585</v>
      </c>
      <c r="G42" s="39">
        <v>1145</v>
      </c>
      <c r="H42" s="18">
        <f t="shared" si="9"/>
        <v>1399</v>
      </c>
      <c r="I42" s="17">
        <f t="shared" si="12"/>
        <v>554</v>
      </c>
      <c r="J42" s="19">
        <v>130</v>
      </c>
      <c r="K42" s="41">
        <v>127</v>
      </c>
      <c r="L42" s="19"/>
      <c r="M42" s="19"/>
      <c r="N42" s="19"/>
      <c r="O42" s="19"/>
      <c r="P42" s="19"/>
      <c r="Q42" s="19"/>
      <c r="R42" s="19">
        <v>0</v>
      </c>
      <c r="S42" s="19"/>
      <c r="T42" s="19"/>
      <c r="U42" s="19"/>
      <c r="V42" s="19"/>
      <c r="W42" s="19"/>
      <c r="X42" s="19">
        <v>361</v>
      </c>
      <c r="Y42" s="20"/>
      <c r="Z42" s="19">
        <v>588</v>
      </c>
      <c r="AA42" s="19">
        <v>113</v>
      </c>
      <c r="AB42" s="21">
        <v>320</v>
      </c>
      <c r="AC42" s="19">
        <v>314</v>
      </c>
      <c r="AD42" s="22">
        <f t="shared" si="13"/>
        <v>0.12328163553048996</v>
      </c>
      <c r="AE42" s="22">
        <f t="shared" si="22"/>
        <v>0.39933628318584069</v>
      </c>
      <c r="AF42" s="22">
        <f t="shared" si="14"/>
        <v>0.96235679214402614</v>
      </c>
      <c r="AG42" s="22">
        <f t="shared" si="15"/>
        <v>1.0062893081761006</v>
      </c>
      <c r="AH42" s="22">
        <f t="shared" si="16"/>
        <v>0.88264984227129339</v>
      </c>
      <c r="AI42" s="23">
        <f t="shared" si="17"/>
        <v>4.8819175185054638E-2</v>
      </c>
      <c r="AJ42" s="23">
        <f t="shared" si="18"/>
        <v>0</v>
      </c>
      <c r="AK42" s="23">
        <f t="shared" si="19"/>
        <v>0.18494271685761046</v>
      </c>
      <c r="AL42" s="23">
        <f t="shared" si="20"/>
        <v>0.98742138364779874</v>
      </c>
      <c r="AM42" s="23">
        <f t="shared" si="21"/>
        <v>0.48384279475982533</v>
      </c>
      <c r="AN42" s="30"/>
      <c r="AO42" s="30"/>
      <c r="AP42" s="30"/>
      <c r="AQ42" s="38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</row>
    <row r="43" spans="1:55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9">
        <v>1248.0210033242672</v>
      </c>
      <c r="G43" s="39">
        <v>864.41478622830539</v>
      </c>
      <c r="H43" s="18">
        <f t="shared" si="9"/>
        <v>1223</v>
      </c>
      <c r="I43" s="17">
        <f t="shared" si="12"/>
        <v>571</v>
      </c>
      <c r="J43" s="19">
        <v>184</v>
      </c>
      <c r="K43" s="41">
        <v>151</v>
      </c>
      <c r="L43" s="19"/>
      <c r="M43" s="19"/>
      <c r="N43" s="19"/>
      <c r="O43" s="19"/>
      <c r="P43" s="19"/>
      <c r="Q43" s="19"/>
      <c r="R43" s="19">
        <v>3</v>
      </c>
      <c r="S43" s="19"/>
      <c r="T43" s="19"/>
      <c r="U43" s="19"/>
      <c r="V43" s="19"/>
      <c r="W43" s="19"/>
      <c r="X43" s="19">
        <v>446</v>
      </c>
      <c r="Y43" s="20"/>
      <c r="Z43" s="19">
        <v>378</v>
      </c>
      <c r="AA43" s="19">
        <v>219</v>
      </c>
      <c r="AB43" s="21">
        <v>212</v>
      </c>
      <c r="AC43" s="19">
        <v>201</v>
      </c>
      <c r="AD43" s="22">
        <f t="shared" si="13"/>
        <v>8.0593080724876448E-2</v>
      </c>
      <c r="AE43" s="22">
        <f t="shared" si="22"/>
        <v>0.5533498759305211</v>
      </c>
      <c r="AF43" s="22">
        <f t="shared" si="14"/>
        <v>0.83628318584070793</v>
      </c>
      <c r="AG43" s="22">
        <f t="shared" si="15"/>
        <v>1.1584699453551912</v>
      </c>
      <c r="AH43" s="22">
        <f t="shared" si="16"/>
        <v>0.97995145653989757</v>
      </c>
      <c r="AI43" s="23">
        <f t="shared" si="17"/>
        <v>3.7627677100494236E-2</v>
      </c>
      <c r="AJ43" s="23">
        <f t="shared" si="18"/>
        <v>0</v>
      </c>
      <c r="AK43" s="23">
        <f t="shared" si="19"/>
        <v>0.48451327433628316</v>
      </c>
      <c r="AL43" s="23">
        <f t="shared" si="20"/>
        <v>1.098360655737705</v>
      </c>
      <c r="AM43" s="23">
        <f t="shared" si="21"/>
        <v>0.66056250899112923</v>
      </c>
      <c r="AN43" s="30"/>
      <c r="AO43" s="30"/>
      <c r="AP43" s="30"/>
      <c r="AQ43" s="38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</row>
    <row r="44" spans="1:55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9">
        <v>751</v>
      </c>
      <c r="G44" s="39">
        <v>451</v>
      </c>
      <c r="H44" s="18">
        <f t="shared" si="9"/>
        <v>819</v>
      </c>
      <c r="I44" s="17">
        <f t="shared" si="12"/>
        <v>256</v>
      </c>
      <c r="J44" s="19">
        <v>99</v>
      </c>
      <c r="K44" s="41">
        <v>97</v>
      </c>
      <c r="L44" s="19"/>
      <c r="M44" s="19"/>
      <c r="N44" s="19"/>
      <c r="O44" s="19"/>
      <c r="P44" s="19"/>
      <c r="Q44" s="19"/>
      <c r="R44" s="19">
        <v>13</v>
      </c>
      <c r="S44" s="19"/>
      <c r="T44" s="19">
        <v>1</v>
      </c>
      <c r="U44" s="19"/>
      <c r="V44" s="19"/>
      <c r="W44" s="19"/>
      <c r="X44" s="19">
        <v>304</v>
      </c>
      <c r="Y44" s="20"/>
      <c r="Z44" s="19">
        <v>278</v>
      </c>
      <c r="AA44" s="19">
        <v>106</v>
      </c>
      <c r="AB44" s="21">
        <v>124</v>
      </c>
      <c r="AC44" s="19">
        <v>53</v>
      </c>
      <c r="AD44" s="22">
        <f t="shared" si="13"/>
        <v>0.10721298599293101</v>
      </c>
      <c r="AE44" s="22">
        <f t="shared" si="22"/>
        <v>0.60799999999999998</v>
      </c>
      <c r="AF44" s="22">
        <f t="shared" si="14"/>
        <v>1.0570342205323193</v>
      </c>
      <c r="AG44" s="22">
        <f t="shared" si="15"/>
        <v>1.0333333333333334</v>
      </c>
      <c r="AH44" s="22">
        <f t="shared" si="16"/>
        <v>1.0905459387483356</v>
      </c>
      <c r="AI44" s="23">
        <f t="shared" si="17"/>
        <v>3.3512239821966223E-2</v>
      </c>
      <c r="AJ44" s="23">
        <f t="shared" si="18"/>
        <v>0</v>
      </c>
      <c r="AK44" s="23">
        <f t="shared" si="19"/>
        <v>0.40304182509505704</v>
      </c>
      <c r="AL44" s="23">
        <f t="shared" si="20"/>
        <v>0.44166666666666665</v>
      </c>
      <c r="AM44" s="23">
        <f t="shared" si="21"/>
        <v>0.56762749445676275</v>
      </c>
      <c r="AN44" s="30"/>
      <c r="AO44" s="30"/>
      <c r="AP44" s="30"/>
      <c r="AQ44" s="38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</row>
    <row r="45" spans="1:55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9">
        <v>2115.7600000000002</v>
      </c>
      <c r="G45" s="39">
        <v>1315.76</v>
      </c>
      <c r="H45" s="18">
        <f t="shared" si="9"/>
        <v>1908</v>
      </c>
      <c r="I45" s="17">
        <f t="shared" si="12"/>
        <v>683</v>
      </c>
      <c r="J45" s="19">
        <v>382</v>
      </c>
      <c r="K45" s="41">
        <v>338</v>
      </c>
      <c r="L45" s="19"/>
      <c r="M45" s="19"/>
      <c r="N45" s="19"/>
      <c r="O45" s="19"/>
      <c r="P45" s="19"/>
      <c r="Q45" s="19"/>
      <c r="R45" s="19">
        <v>10</v>
      </c>
      <c r="S45" s="19"/>
      <c r="T45" s="19">
        <v>2</v>
      </c>
      <c r="U45" s="19"/>
      <c r="V45" s="19"/>
      <c r="W45" s="19"/>
      <c r="X45" s="19">
        <v>525</v>
      </c>
      <c r="Y45" s="20"/>
      <c r="Z45" s="19">
        <v>648</v>
      </c>
      <c r="AA45" s="19">
        <v>228</v>
      </c>
      <c r="AB45" s="21">
        <v>341</v>
      </c>
      <c r="AC45" s="19">
        <v>117</v>
      </c>
      <c r="AD45" s="22">
        <f t="shared" si="13"/>
        <v>0.10201571940330428</v>
      </c>
      <c r="AE45" s="22">
        <f t="shared" si="22"/>
        <v>0.41208791208791207</v>
      </c>
      <c r="AF45" s="22">
        <f t="shared" si="14"/>
        <v>0.92836676217765046</v>
      </c>
      <c r="AG45" s="22">
        <f t="shared" si="15"/>
        <v>0.94459833795013848</v>
      </c>
      <c r="AH45" s="22">
        <f t="shared" si="16"/>
        <v>0.90180360721442876</v>
      </c>
      <c r="AI45" s="23">
        <f t="shared" si="17"/>
        <v>3.6518205635459551E-2</v>
      </c>
      <c r="AJ45" s="23">
        <f t="shared" si="18"/>
        <v>0</v>
      </c>
      <c r="AK45" s="23">
        <f t="shared" si="19"/>
        <v>0.32664756446991405</v>
      </c>
      <c r="AL45" s="23">
        <f t="shared" si="20"/>
        <v>0.32409972299168976</v>
      </c>
      <c r="AM45" s="23">
        <f t="shared" si="21"/>
        <v>0.51909162765245942</v>
      </c>
      <c r="AN45" s="30"/>
      <c r="AO45" s="30"/>
      <c r="AP45" s="30"/>
      <c r="AQ45" s="38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</row>
    <row r="46" spans="1:55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9">
        <v>1270</v>
      </c>
      <c r="G46" s="39">
        <v>810</v>
      </c>
      <c r="H46" s="18">
        <f t="shared" si="9"/>
        <v>1280</v>
      </c>
      <c r="I46" s="17">
        <f t="shared" si="12"/>
        <v>459</v>
      </c>
      <c r="J46" s="19">
        <v>138</v>
      </c>
      <c r="K46" s="41">
        <v>130</v>
      </c>
      <c r="L46" s="19"/>
      <c r="M46" s="19"/>
      <c r="N46" s="19"/>
      <c r="O46" s="19"/>
      <c r="P46" s="19">
        <v>90</v>
      </c>
      <c r="Q46" s="19"/>
      <c r="R46" s="19">
        <v>3</v>
      </c>
      <c r="S46" s="19"/>
      <c r="T46" s="19">
        <v>4</v>
      </c>
      <c r="U46" s="19"/>
      <c r="V46" s="19"/>
      <c r="W46" s="19"/>
      <c r="X46" s="19">
        <v>382</v>
      </c>
      <c r="Y46" s="20"/>
      <c r="Z46" s="19">
        <v>446</v>
      </c>
      <c r="AA46" s="19">
        <v>116</v>
      </c>
      <c r="AB46" s="21">
        <v>217</v>
      </c>
      <c r="AC46" s="19">
        <v>213</v>
      </c>
      <c r="AD46" s="22">
        <f t="shared" si="13"/>
        <v>0.1453059371097741</v>
      </c>
      <c r="AE46" s="22">
        <f t="shared" si="22"/>
        <v>0.59224806201550384</v>
      </c>
      <c r="AF46" s="22">
        <f t="shared" si="14"/>
        <v>1.0721153846153846</v>
      </c>
      <c r="AG46" s="22">
        <f t="shared" si="15"/>
        <v>1.276470588235294</v>
      </c>
      <c r="AH46" s="22">
        <f t="shared" si="16"/>
        <v>1.0078740157480315</v>
      </c>
      <c r="AI46" s="23">
        <f t="shared" si="17"/>
        <v>5.2105800885458055E-2</v>
      </c>
      <c r="AJ46" s="23">
        <f t="shared" si="18"/>
        <v>0</v>
      </c>
      <c r="AK46" s="23">
        <f t="shared" si="19"/>
        <v>0.27884615384615385</v>
      </c>
      <c r="AL46" s="23">
        <f t="shared" si="20"/>
        <v>1.2529411764705882</v>
      </c>
      <c r="AM46" s="23">
        <f t="shared" si="21"/>
        <v>0.56666666666666665</v>
      </c>
      <c r="AN46" s="30"/>
      <c r="AO46" s="30"/>
      <c r="AP46" s="30"/>
      <c r="AQ46" s="38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</row>
    <row r="47" spans="1:55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9">
        <v>3591</v>
      </c>
      <c r="G47" s="39">
        <v>2581</v>
      </c>
      <c r="H47" s="18">
        <f t="shared" si="9"/>
        <v>3579</v>
      </c>
      <c r="I47" s="17">
        <f t="shared" si="12"/>
        <v>1525</v>
      </c>
      <c r="J47" s="19">
        <v>790</v>
      </c>
      <c r="K47" s="41">
        <v>455</v>
      </c>
      <c r="L47" s="19">
        <v>20</v>
      </c>
      <c r="M47" s="19">
        <v>19</v>
      </c>
      <c r="N47" s="19"/>
      <c r="O47" s="19"/>
      <c r="P47" s="19"/>
      <c r="Q47" s="19"/>
      <c r="R47" s="19">
        <v>30</v>
      </c>
      <c r="S47" s="19"/>
      <c r="T47" s="19">
        <v>3</v>
      </c>
      <c r="U47" s="19"/>
      <c r="V47" s="19"/>
      <c r="W47" s="19"/>
      <c r="X47" s="19">
        <v>749</v>
      </c>
      <c r="Y47" s="20"/>
      <c r="Z47" s="19">
        <v>1302</v>
      </c>
      <c r="AA47" s="19">
        <v>457</v>
      </c>
      <c r="AB47" s="21">
        <v>685</v>
      </c>
      <c r="AC47" s="19">
        <v>594</v>
      </c>
      <c r="AD47" s="22">
        <f t="shared" si="13"/>
        <v>9.5890043939556316E-2</v>
      </c>
      <c r="AE47" s="22">
        <f t="shared" si="22"/>
        <v>0.34232175502742229</v>
      </c>
      <c r="AF47" s="22">
        <f t="shared" si="14"/>
        <v>1.0374501992031873</v>
      </c>
      <c r="AG47" s="22">
        <f t="shared" si="15"/>
        <v>1.3047619047619048</v>
      </c>
      <c r="AH47" s="22">
        <f t="shared" si="16"/>
        <v>0.99665831244778613</v>
      </c>
      <c r="AI47" s="23">
        <f t="shared" si="17"/>
        <v>4.0858428892937518E-2</v>
      </c>
      <c r="AJ47" s="23">
        <f t="shared" si="18"/>
        <v>0</v>
      </c>
      <c r="AK47" s="23">
        <f t="shared" si="19"/>
        <v>0.36414342629482072</v>
      </c>
      <c r="AL47" s="23">
        <f t="shared" si="20"/>
        <v>1.1314285714285715</v>
      </c>
      <c r="AM47" s="23">
        <f t="shared" si="21"/>
        <v>0.59085625726462609</v>
      </c>
      <c r="AN47" s="30"/>
      <c r="AO47" s="30"/>
      <c r="AP47" s="30"/>
      <c r="AQ47" s="38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spans="1:55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9">
        <v>2898.92</v>
      </c>
      <c r="G48" s="39">
        <v>2088.92</v>
      </c>
      <c r="H48" s="18">
        <f t="shared" si="9"/>
        <v>2591</v>
      </c>
      <c r="I48" s="17">
        <f t="shared" si="12"/>
        <v>1317</v>
      </c>
      <c r="J48" s="19">
        <v>460</v>
      </c>
      <c r="K48" s="41">
        <v>427</v>
      </c>
      <c r="L48" s="19"/>
      <c r="M48" s="19"/>
      <c r="N48" s="19"/>
      <c r="O48" s="19"/>
      <c r="P48" s="19"/>
      <c r="Q48" s="19"/>
      <c r="R48" s="19">
        <v>21</v>
      </c>
      <c r="S48" s="19"/>
      <c r="T48" s="19">
        <v>10</v>
      </c>
      <c r="U48" s="19"/>
      <c r="V48" s="19"/>
      <c r="W48" s="19"/>
      <c r="X48" s="19">
        <v>703</v>
      </c>
      <c r="Y48" s="20"/>
      <c r="Z48" s="19">
        <v>806</v>
      </c>
      <c r="AA48" s="19">
        <v>300</v>
      </c>
      <c r="AB48" s="21">
        <v>591</v>
      </c>
      <c r="AC48" s="19">
        <v>590</v>
      </c>
      <c r="AD48" s="22">
        <f t="shared" si="13"/>
        <v>9.6697144989736888E-2</v>
      </c>
      <c r="AE48" s="22">
        <f t="shared" si="22"/>
        <v>0.38605161998901705</v>
      </c>
      <c r="AF48" s="22">
        <f t="shared" si="14"/>
        <v>0.79723046488625127</v>
      </c>
      <c r="AG48" s="22">
        <f t="shared" si="15"/>
        <v>1.2494714587737843</v>
      </c>
      <c r="AH48" s="22">
        <f t="shared" si="16"/>
        <v>0.893781132283747</v>
      </c>
      <c r="AI48" s="23">
        <f t="shared" si="17"/>
        <v>4.9150961000186601E-2</v>
      </c>
      <c r="AJ48" s="23">
        <f t="shared" si="18"/>
        <v>0</v>
      </c>
      <c r="AK48" s="23">
        <f t="shared" si="19"/>
        <v>0.29673590504451036</v>
      </c>
      <c r="AL48" s="23">
        <f t="shared" si="20"/>
        <v>1.2473572938689217</v>
      </c>
      <c r="AM48" s="23">
        <f t="shared" si="21"/>
        <v>0.63046933343545941</v>
      </c>
      <c r="AN48" s="30"/>
      <c r="AO48" s="30"/>
      <c r="AP48" s="30"/>
      <c r="AQ48" s="38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55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9">
        <v>768</v>
      </c>
      <c r="G49" s="39">
        <v>478</v>
      </c>
      <c r="H49" s="18">
        <f t="shared" si="9"/>
        <v>717</v>
      </c>
      <c r="I49" s="17">
        <f t="shared" si="12"/>
        <v>349</v>
      </c>
      <c r="J49" s="19">
        <v>115</v>
      </c>
      <c r="K49" s="41">
        <v>107</v>
      </c>
      <c r="L49" s="19"/>
      <c r="M49" s="19"/>
      <c r="N49" s="19"/>
      <c r="O49" s="19"/>
      <c r="P49" s="19"/>
      <c r="Q49" s="19"/>
      <c r="R49" s="19">
        <v>0</v>
      </c>
      <c r="S49" s="19"/>
      <c r="T49" s="19">
        <v>2</v>
      </c>
      <c r="U49" s="19"/>
      <c r="V49" s="19"/>
      <c r="W49" s="19"/>
      <c r="X49" s="19">
        <v>158</v>
      </c>
      <c r="Y49" s="20"/>
      <c r="Z49" s="19">
        <v>285</v>
      </c>
      <c r="AA49" s="19">
        <v>168</v>
      </c>
      <c r="AB49" s="21">
        <v>157</v>
      </c>
      <c r="AC49" s="19">
        <v>74</v>
      </c>
      <c r="AD49" s="22">
        <f t="shared" si="13"/>
        <v>0.11037561576354679</v>
      </c>
      <c r="AE49" s="22">
        <f t="shared" si="22"/>
        <v>0.34422657952069718</v>
      </c>
      <c r="AF49" s="22">
        <f t="shared" si="14"/>
        <v>1.0634328358208955</v>
      </c>
      <c r="AG49" s="22">
        <f t="shared" si="15"/>
        <v>1.3771929824561404</v>
      </c>
      <c r="AH49" s="22">
        <f t="shared" si="16"/>
        <v>0.93359375</v>
      </c>
      <c r="AI49" s="23">
        <f t="shared" si="17"/>
        <v>5.3725369458128079E-2</v>
      </c>
      <c r="AJ49" s="23">
        <f t="shared" si="18"/>
        <v>0</v>
      </c>
      <c r="AK49" s="23">
        <f t="shared" si="19"/>
        <v>0.62686567164179108</v>
      </c>
      <c r="AL49" s="23">
        <f t="shared" si="20"/>
        <v>0.64912280701754388</v>
      </c>
      <c r="AM49" s="23">
        <f t="shared" si="21"/>
        <v>0.73012552301255229</v>
      </c>
      <c r="AN49" s="30"/>
      <c r="AO49" s="30"/>
      <c r="AP49" s="30"/>
      <c r="AQ49" s="38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55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9">
        <v>12945.220000000001</v>
      </c>
      <c r="G50" s="39">
        <v>8785.2200000000012</v>
      </c>
      <c r="H50" s="18">
        <f t="shared" si="9"/>
        <v>13137</v>
      </c>
      <c r="I50" s="17">
        <f t="shared" si="12"/>
        <v>5016</v>
      </c>
      <c r="J50" s="19">
        <v>2195</v>
      </c>
      <c r="K50" s="41">
        <v>1062</v>
      </c>
      <c r="L50" s="19">
        <v>36</v>
      </c>
      <c r="M50" s="19">
        <v>36</v>
      </c>
      <c r="N50" s="19"/>
      <c r="O50" s="19"/>
      <c r="P50" s="19"/>
      <c r="Q50" s="19"/>
      <c r="R50" s="19">
        <v>50</v>
      </c>
      <c r="S50" s="19"/>
      <c r="T50" s="19">
        <v>47</v>
      </c>
      <c r="U50" s="19"/>
      <c r="V50" s="19"/>
      <c r="W50" s="19"/>
      <c r="X50" s="19">
        <v>5631</v>
      </c>
      <c r="Y50" s="20"/>
      <c r="Z50" s="19">
        <v>3719</v>
      </c>
      <c r="AA50" s="19">
        <v>2662</v>
      </c>
      <c r="AB50" s="21">
        <v>1459</v>
      </c>
      <c r="AC50" s="19">
        <v>1256</v>
      </c>
      <c r="AD50" s="22">
        <f t="shared" si="13"/>
        <v>7.0740848437853387E-2</v>
      </c>
      <c r="AE50" s="22">
        <f t="shared" si="22"/>
        <v>0.54760283963823786</v>
      </c>
      <c r="AF50" s="22">
        <f t="shared" si="14"/>
        <v>0.91040391676866583</v>
      </c>
      <c r="AG50" s="22">
        <f t="shared" si="15"/>
        <v>1.1137404580152672</v>
      </c>
      <c r="AH50" s="22">
        <f t="shared" si="16"/>
        <v>1.0148147347051653</v>
      </c>
      <c r="AI50" s="23">
        <f t="shared" si="17"/>
        <v>2.7010435850214856E-2</v>
      </c>
      <c r="AJ50" s="23">
        <f t="shared" si="18"/>
        <v>0</v>
      </c>
      <c r="AK50" s="23">
        <f t="shared" si="19"/>
        <v>0.65165238678090576</v>
      </c>
      <c r="AL50" s="23">
        <f t="shared" si="20"/>
        <v>0.95877862595419849</v>
      </c>
      <c r="AM50" s="23">
        <f t="shared" si="21"/>
        <v>0.57095895151174347</v>
      </c>
      <c r="AN50" s="30"/>
      <c r="AO50" s="30"/>
      <c r="AP50" s="30"/>
      <c r="AQ50" s="38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55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9">
        <v>1259</v>
      </c>
      <c r="G51" s="39">
        <v>739</v>
      </c>
      <c r="H51" s="18">
        <f t="shared" si="9"/>
        <v>1216</v>
      </c>
      <c r="I51" s="17">
        <f t="shared" si="12"/>
        <v>565</v>
      </c>
      <c r="J51" s="19">
        <v>177</v>
      </c>
      <c r="K51" s="41">
        <v>139</v>
      </c>
      <c r="L51" s="19"/>
      <c r="M51" s="19"/>
      <c r="N51" s="19"/>
      <c r="O51" s="19"/>
      <c r="P51" s="19"/>
      <c r="Q51" s="19"/>
      <c r="R51" s="19">
        <v>3</v>
      </c>
      <c r="S51" s="19"/>
      <c r="T51" s="19">
        <v>10</v>
      </c>
      <c r="U51" s="19"/>
      <c r="V51" s="19"/>
      <c r="W51" s="19"/>
      <c r="X51" s="19">
        <v>347</v>
      </c>
      <c r="Y51" s="20"/>
      <c r="Z51" s="19">
        <v>451</v>
      </c>
      <c r="AA51" s="19">
        <v>358</v>
      </c>
      <c r="AB51" s="21">
        <v>228</v>
      </c>
      <c r="AC51" s="19">
        <v>68</v>
      </c>
      <c r="AD51" s="22">
        <f t="shared" si="13"/>
        <v>8.3631361760660244E-2</v>
      </c>
      <c r="AE51" s="22">
        <f t="shared" si="22"/>
        <v>0.42214111922141118</v>
      </c>
      <c r="AF51" s="22">
        <f t="shared" si="14"/>
        <v>0.99120879120879124</v>
      </c>
      <c r="AG51" s="22">
        <f t="shared" si="15"/>
        <v>0.99130434782608701</v>
      </c>
      <c r="AH51" s="22">
        <f t="shared" si="16"/>
        <v>0.96584590945194604</v>
      </c>
      <c r="AI51" s="23">
        <f t="shared" si="17"/>
        <v>3.8858321870701512E-2</v>
      </c>
      <c r="AJ51" s="23">
        <f t="shared" si="18"/>
        <v>0</v>
      </c>
      <c r="AK51" s="23">
        <f t="shared" si="19"/>
        <v>0.78681318681318679</v>
      </c>
      <c r="AL51" s="23">
        <f t="shared" si="20"/>
        <v>0.29565217391304349</v>
      </c>
      <c r="AM51" s="23">
        <f t="shared" si="21"/>
        <v>0.76454668470906628</v>
      </c>
      <c r="AN51" s="30"/>
      <c r="AO51" s="30"/>
      <c r="AP51" s="30"/>
      <c r="AQ51" s="38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55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9">
        <v>369</v>
      </c>
      <c r="G52" s="39">
        <v>249</v>
      </c>
      <c r="H52" s="18">
        <f t="shared" si="9"/>
        <v>366</v>
      </c>
      <c r="I52" s="17">
        <f t="shared" si="12"/>
        <v>179</v>
      </c>
      <c r="J52" s="19">
        <v>64</v>
      </c>
      <c r="K52" s="41">
        <v>61</v>
      </c>
      <c r="L52" s="19"/>
      <c r="M52" s="19"/>
      <c r="N52" s="19"/>
      <c r="O52" s="19"/>
      <c r="P52" s="19"/>
      <c r="Q52" s="19"/>
      <c r="R52" s="19">
        <v>7</v>
      </c>
      <c r="S52" s="19"/>
      <c r="T52" s="19">
        <v>1</v>
      </c>
      <c r="U52" s="19"/>
      <c r="V52" s="19"/>
      <c r="W52" s="19"/>
      <c r="X52" s="19">
        <v>85</v>
      </c>
      <c r="Y52" s="20"/>
      <c r="Z52" s="19">
        <v>141</v>
      </c>
      <c r="AA52" s="19">
        <v>52</v>
      </c>
      <c r="AB52" s="21">
        <v>68</v>
      </c>
      <c r="AC52" s="19">
        <v>66</v>
      </c>
      <c r="AD52" s="22">
        <f t="shared" si="13"/>
        <v>0.11141552511415526</v>
      </c>
      <c r="AE52" s="22">
        <f t="shared" si="22"/>
        <v>0.34693877551020408</v>
      </c>
      <c r="AF52" s="22">
        <f t="shared" si="14"/>
        <v>1.165289256198347</v>
      </c>
      <c r="AG52" s="22">
        <f t="shared" si="15"/>
        <v>1.0461538461538462</v>
      </c>
      <c r="AH52" s="22">
        <f t="shared" si="16"/>
        <v>0.99186991869918695</v>
      </c>
      <c r="AI52" s="23">
        <f t="shared" si="17"/>
        <v>5.4490106544901065E-2</v>
      </c>
      <c r="AJ52" s="23">
        <f t="shared" si="18"/>
        <v>0</v>
      </c>
      <c r="AK52" s="23">
        <f t="shared" si="19"/>
        <v>0.42975206611570249</v>
      </c>
      <c r="AL52" s="23">
        <f t="shared" si="20"/>
        <v>1.0153846153846153</v>
      </c>
      <c r="AM52" s="23">
        <f t="shared" si="21"/>
        <v>0.71887550200803207</v>
      </c>
      <c r="AN52" s="30"/>
      <c r="AO52" s="30"/>
      <c r="AP52" s="30"/>
      <c r="AQ52" s="38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</row>
    <row r="53" spans="1:55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9">
        <v>893.18000000000006</v>
      </c>
      <c r="G53" s="39">
        <v>533.18000000000006</v>
      </c>
      <c r="H53" s="18">
        <f t="shared" si="9"/>
        <v>903</v>
      </c>
      <c r="I53" s="17">
        <f t="shared" si="12"/>
        <v>238</v>
      </c>
      <c r="J53" s="19">
        <v>124</v>
      </c>
      <c r="K53" s="41">
        <v>92</v>
      </c>
      <c r="L53" s="19"/>
      <c r="M53" s="19"/>
      <c r="N53" s="19"/>
      <c r="O53" s="19"/>
      <c r="P53" s="19"/>
      <c r="Q53" s="19"/>
      <c r="R53" s="19">
        <v>6</v>
      </c>
      <c r="S53" s="19"/>
      <c r="T53" s="19">
        <v>5</v>
      </c>
      <c r="U53" s="19"/>
      <c r="V53" s="19"/>
      <c r="W53" s="19"/>
      <c r="X53" s="19">
        <v>233</v>
      </c>
      <c r="Y53" s="20"/>
      <c r="Z53" s="19">
        <v>334</v>
      </c>
      <c r="AA53" s="19">
        <v>89</v>
      </c>
      <c r="AB53" s="21">
        <v>201</v>
      </c>
      <c r="AC53" s="19">
        <v>57</v>
      </c>
      <c r="AD53" s="22">
        <f t="shared" si="13"/>
        <v>9.3429901707190899E-2</v>
      </c>
      <c r="AE53" s="22">
        <f t="shared" si="22"/>
        <v>0.38576158940397354</v>
      </c>
      <c r="AF53" s="22">
        <f t="shared" si="14"/>
        <v>0.9970149253731343</v>
      </c>
      <c r="AG53" s="22">
        <f t="shared" si="15"/>
        <v>1.2884615384615385</v>
      </c>
      <c r="AH53" s="22">
        <f t="shared" si="16"/>
        <v>1.0109944244161311</v>
      </c>
      <c r="AI53" s="23">
        <f t="shared" si="17"/>
        <v>2.4624935333678221E-2</v>
      </c>
      <c r="AJ53" s="23">
        <f t="shared" si="18"/>
        <v>0</v>
      </c>
      <c r="AK53" s="23">
        <f t="shared" si="19"/>
        <v>0.2656716417910448</v>
      </c>
      <c r="AL53" s="23">
        <f t="shared" si="20"/>
        <v>0.36538461538461536</v>
      </c>
      <c r="AM53" s="23">
        <f t="shared" si="21"/>
        <v>0.44637833377095909</v>
      </c>
      <c r="AN53" s="30"/>
      <c r="AO53" s="30"/>
      <c r="AP53" s="30"/>
      <c r="AQ53" s="38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</row>
    <row r="54" spans="1:55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9">
        <v>841</v>
      </c>
      <c r="G54" s="39">
        <v>581</v>
      </c>
      <c r="H54" s="18">
        <f t="shared" si="9"/>
        <v>790</v>
      </c>
      <c r="I54" s="17">
        <f t="shared" si="12"/>
        <v>375</v>
      </c>
      <c r="J54" s="19">
        <v>83</v>
      </c>
      <c r="K54" s="41">
        <v>80</v>
      </c>
      <c r="L54" s="19"/>
      <c r="M54" s="19"/>
      <c r="N54" s="19"/>
      <c r="O54" s="19"/>
      <c r="P54" s="19"/>
      <c r="Q54" s="19"/>
      <c r="R54" s="19">
        <v>9</v>
      </c>
      <c r="S54" s="19"/>
      <c r="T54" s="19">
        <v>3</v>
      </c>
      <c r="U54" s="19"/>
      <c r="V54" s="19"/>
      <c r="W54" s="19"/>
      <c r="X54" s="19">
        <v>256</v>
      </c>
      <c r="Y54" s="20"/>
      <c r="Z54" s="19">
        <v>313</v>
      </c>
      <c r="AA54" s="19">
        <v>175</v>
      </c>
      <c r="AB54" s="21">
        <v>126</v>
      </c>
      <c r="AC54" s="19">
        <v>120</v>
      </c>
      <c r="AD54" s="22">
        <f t="shared" si="13"/>
        <v>0.11920929530707711</v>
      </c>
      <c r="AE54" s="22">
        <f t="shared" si="22"/>
        <v>0.48854961832061067</v>
      </c>
      <c r="AF54" s="22">
        <f t="shared" si="14"/>
        <v>0.93154761904761907</v>
      </c>
      <c r="AG54" s="22">
        <f t="shared" si="15"/>
        <v>0.94029850746268662</v>
      </c>
      <c r="AH54" s="22">
        <f t="shared" si="16"/>
        <v>0.93935790725326995</v>
      </c>
      <c r="AI54" s="23">
        <f t="shared" si="17"/>
        <v>5.6586690810321409E-2</v>
      </c>
      <c r="AJ54" s="23">
        <f t="shared" si="18"/>
        <v>0</v>
      </c>
      <c r="AK54" s="23">
        <f t="shared" si="19"/>
        <v>0.52083333333333337</v>
      </c>
      <c r="AL54" s="23">
        <f t="shared" si="20"/>
        <v>0.89552238805970152</v>
      </c>
      <c r="AM54" s="23">
        <f t="shared" si="21"/>
        <v>0.6454388984509466</v>
      </c>
      <c r="AN54" s="30"/>
      <c r="AO54" s="30"/>
      <c r="AP54" s="30"/>
      <c r="AQ54" s="38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55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9">
        <v>1145.8400000000001</v>
      </c>
      <c r="G55" s="39">
        <v>685.84</v>
      </c>
      <c r="H55" s="18">
        <f t="shared" si="9"/>
        <v>1097</v>
      </c>
      <c r="I55" s="17">
        <f t="shared" si="12"/>
        <v>462</v>
      </c>
      <c r="J55" s="19">
        <v>157</v>
      </c>
      <c r="K55" s="41">
        <v>152</v>
      </c>
      <c r="L55" s="19"/>
      <c r="M55" s="19"/>
      <c r="N55" s="19"/>
      <c r="O55" s="19"/>
      <c r="P55" s="19">
        <v>229</v>
      </c>
      <c r="Q55" s="19"/>
      <c r="R55" s="19">
        <v>21</v>
      </c>
      <c r="S55" s="19"/>
      <c r="T55" s="19">
        <v>3</v>
      </c>
      <c r="U55" s="19"/>
      <c r="V55" s="19"/>
      <c r="W55" s="19"/>
      <c r="X55" s="19">
        <v>275</v>
      </c>
      <c r="Y55" s="20"/>
      <c r="Z55" s="19">
        <v>255</v>
      </c>
      <c r="AA55" s="19">
        <v>170</v>
      </c>
      <c r="AB55" s="21">
        <v>157</v>
      </c>
      <c r="AC55" s="19">
        <v>140</v>
      </c>
      <c r="AD55" s="22">
        <f t="shared" si="13"/>
        <v>0.1172133774975959</v>
      </c>
      <c r="AE55" s="22">
        <f t="shared" si="22"/>
        <v>0.52681992337164751</v>
      </c>
      <c r="AF55" s="22">
        <f t="shared" si="14"/>
        <v>0.9550561797752809</v>
      </c>
      <c r="AG55" s="22">
        <f t="shared" si="15"/>
        <v>1.2076923076923076</v>
      </c>
      <c r="AH55" s="22">
        <f t="shared" si="16"/>
        <v>0.95737624799273879</v>
      </c>
      <c r="AI55" s="23">
        <f t="shared" si="17"/>
        <v>4.93642483171279E-2</v>
      </c>
      <c r="AJ55" s="23">
        <f t="shared" si="18"/>
        <v>0</v>
      </c>
      <c r="AK55" s="23">
        <f t="shared" si="19"/>
        <v>0.63670411985018727</v>
      </c>
      <c r="AL55" s="23">
        <f t="shared" si="20"/>
        <v>1.0769230769230769</v>
      </c>
      <c r="AM55" s="23">
        <f t="shared" si="21"/>
        <v>0.67362650180800188</v>
      </c>
      <c r="AN55" s="30"/>
      <c r="AO55" s="30"/>
      <c r="AP55" s="30"/>
      <c r="AQ55" s="38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55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9">
        <v>3376</v>
      </c>
      <c r="G56" s="39">
        <v>2206</v>
      </c>
      <c r="H56" s="18">
        <f t="shared" si="9"/>
        <v>3236</v>
      </c>
      <c r="I56" s="17">
        <f t="shared" si="12"/>
        <v>1039</v>
      </c>
      <c r="J56" s="19">
        <v>396</v>
      </c>
      <c r="K56" s="41">
        <v>245</v>
      </c>
      <c r="L56" s="19"/>
      <c r="M56" s="19"/>
      <c r="N56" s="19"/>
      <c r="O56" s="19"/>
      <c r="P56" s="19">
        <v>222</v>
      </c>
      <c r="Q56" s="19"/>
      <c r="R56" s="19">
        <v>13</v>
      </c>
      <c r="S56" s="19"/>
      <c r="T56" s="19">
        <v>7</v>
      </c>
      <c r="U56" s="19"/>
      <c r="V56" s="19"/>
      <c r="W56" s="19"/>
      <c r="X56" s="19">
        <v>1027</v>
      </c>
      <c r="Y56" s="20"/>
      <c r="Z56" s="19">
        <v>1089</v>
      </c>
      <c r="AA56" s="19">
        <v>375</v>
      </c>
      <c r="AB56" s="21">
        <v>482</v>
      </c>
      <c r="AC56" s="19">
        <v>419</v>
      </c>
      <c r="AD56" s="22">
        <f t="shared" si="13"/>
        <v>9.2135983144467859E-2</v>
      </c>
      <c r="AE56" s="22">
        <f t="shared" si="22"/>
        <v>0.61423444976076558</v>
      </c>
      <c r="AF56" s="22">
        <f t="shared" si="14"/>
        <v>1.03125</v>
      </c>
      <c r="AG56" s="22">
        <f t="shared" si="15"/>
        <v>1.2080200501253133</v>
      </c>
      <c r="AH56" s="22">
        <f t="shared" si="16"/>
        <v>0.95853080568720384</v>
      </c>
      <c r="AI56" s="23">
        <f t="shared" si="17"/>
        <v>2.9582597801947497E-2</v>
      </c>
      <c r="AJ56" s="23">
        <f t="shared" si="18"/>
        <v>0</v>
      </c>
      <c r="AK56" s="23">
        <f t="shared" si="19"/>
        <v>0.35511363636363635</v>
      </c>
      <c r="AL56" s="23">
        <f t="shared" si="20"/>
        <v>1.050125313283208</v>
      </c>
      <c r="AM56" s="23">
        <f t="shared" si="21"/>
        <v>0.47098821396192203</v>
      </c>
      <c r="AN56" s="30"/>
      <c r="AO56" s="30"/>
      <c r="AP56" s="30"/>
      <c r="AQ56" s="38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55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9">
        <v>3291.14</v>
      </c>
      <c r="G57" s="39">
        <v>1891.1399999999999</v>
      </c>
      <c r="H57" s="18">
        <f t="shared" si="9"/>
        <v>3185</v>
      </c>
      <c r="I57" s="17">
        <f t="shared" si="12"/>
        <v>1002</v>
      </c>
      <c r="J57" s="19">
        <v>370</v>
      </c>
      <c r="K57" s="41">
        <v>335</v>
      </c>
      <c r="L57" s="19"/>
      <c r="M57" s="19"/>
      <c r="N57" s="19"/>
      <c r="O57" s="19"/>
      <c r="P57" s="19">
        <v>131</v>
      </c>
      <c r="Q57" s="19"/>
      <c r="R57" s="19">
        <v>9</v>
      </c>
      <c r="S57" s="19"/>
      <c r="T57" s="19">
        <v>5</v>
      </c>
      <c r="U57" s="19"/>
      <c r="V57" s="19"/>
      <c r="W57" s="19"/>
      <c r="X57" s="19">
        <v>1085</v>
      </c>
      <c r="Y57" s="20"/>
      <c r="Z57" s="19">
        <v>1045</v>
      </c>
      <c r="AA57" s="19">
        <v>514</v>
      </c>
      <c r="AB57" s="21">
        <v>540</v>
      </c>
      <c r="AC57" s="19">
        <v>153</v>
      </c>
      <c r="AD57" s="22">
        <f t="shared" si="13"/>
        <v>0.13344785687350735</v>
      </c>
      <c r="AE57" s="22">
        <f t="shared" si="22"/>
        <v>0.59354485776805255</v>
      </c>
      <c r="AF57" s="22">
        <f t="shared" si="14"/>
        <v>0.84206285253827562</v>
      </c>
      <c r="AG57" s="22">
        <f t="shared" si="15"/>
        <v>0.9375</v>
      </c>
      <c r="AH57" s="22">
        <f t="shared" si="16"/>
        <v>0.96774977667312845</v>
      </c>
      <c r="AI57" s="23">
        <f t="shared" si="17"/>
        <v>4.1982653873549255E-2</v>
      </c>
      <c r="AJ57" s="23">
        <f t="shared" si="18"/>
        <v>0</v>
      </c>
      <c r="AK57" s="23">
        <f t="shared" si="19"/>
        <v>0.41418211120064463</v>
      </c>
      <c r="AL57" s="23">
        <f t="shared" si="20"/>
        <v>0.265625</v>
      </c>
      <c r="AM57" s="23">
        <f t="shared" si="21"/>
        <v>0.52983914464291382</v>
      </c>
      <c r="AN57" s="30"/>
      <c r="AO57" s="30"/>
      <c r="AP57" s="30"/>
      <c r="AQ57" s="38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</row>
    <row r="58" spans="1:55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9">
        <v>3346.5027500755514</v>
      </c>
      <c r="G58" s="39">
        <v>2227</v>
      </c>
      <c r="H58" s="18">
        <f t="shared" si="9"/>
        <v>3418</v>
      </c>
      <c r="I58" s="17">
        <f t="shared" si="12"/>
        <v>1831</v>
      </c>
      <c r="J58" s="19">
        <v>401</v>
      </c>
      <c r="K58" s="41">
        <v>354</v>
      </c>
      <c r="L58" s="19"/>
      <c r="M58" s="19"/>
      <c r="N58" s="19">
        <v>260</v>
      </c>
      <c r="O58" s="19">
        <v>260</v>
      </c>
      <c r="P58" s="19">
        <v>364</v>
      </c>
      <c r="Q58" s="19"/>
      <c r="R58" s="19">
        <v>5</v>
      </c>
      <c r="S58" s="19"/>
      <c r="T58" s="19">
        <v>10</v>
      </c>
      <c r="U58" s="19"/>
      <c r="V58" s="19"/>
      <c r="W58" s="19"/>
      <c r="X58" s="19">
        <v>854</v>
      </c>
      <c r="Y58" s="20"/>
      <c r="Z58" s="19">
        <v>1027</v>
      </c>
      <c r="AA58" s="19">
        <v>739</v>
      </c>
      <c r="AB58" s="21">
        <v>497</v>
      </c>
      <c r="AC58" s="19">
        <v>478</v>
      </c>
      <c r="AD58" s="22">
        <f t="shared" si="13"/>
        <v>0.11912313107726623</v>
      </c>
      <c r="AE58" s="22">
        <f t="shared" si="22"/>
        <v>0.51445783132530121</v>
      </c>
      <c r="AF58" s="22">
        <f t="shared" si="14"/>
        <v>1.0249500998003993</v>
      </c>
      <c r="AG58" s="22">
        <f t="shared" si="15"/>
        <v>1.0419287211740043</v>
      </c>
      <c r="AH58" s="22">
        <f t="shared" si="16"/>
        <v>1.0213647665231516</v>
      </c>
      <c r="AI58" s="23">
        <f t="shared" si="17"/>
        <v>6.381347366953613E-2</v>
      </c>
      <c r="AJ58" s="23">
        <f t="shared" si="18"/>
        <v>0</v>
      </c>
      <c r="AK58" s="23">
        <f t="shared" si="19"/>
        <v>0.73752495009980035</v>
      </c>
      <c r="AL58" s="23">
        <f t="shared" si="20"/>
        <v>1.0020964360587001</v>
      </c>
      <c r="AM58" s="23">
        <f t="shared" si="21"/>
        <v>0.82218230803771886</v>
      </c>
      <c r="AN58" s="30"/>
      <c r="AO58" s="30"/>
      <c r="AP58" s="30"/>
      <c r="AQ58" s="38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</row>
    <row r="59" spans="1:55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9">
        <v>3159.2200000000003</v>
      </c>
      <c r="G59" s="39">
        <v>2019.22</v>
      </c>
      <c r="H59" s="18">
        <f t="shared" si="9"/>
        <v>3164</v>
      </c>
      <c r="I59" s="17">
        <f t="shared" si="12"/>
        <v>1408</v>
      </c>
      <c r="J59" s="19">
        <v>954</v>
      </c>
      <c r="K59" s="41">
        <v>583</v>
      </c>
      <c r="L59" s="19">
        <v>21</v>
      </c>
      <c r="M59" s="19">
        <v>21</v>
      </c>
      <c r="N59" s="19"/>
      <c r="O59" s="19"/>
      <c r="P59" s="19"/>
      <c r="Q59" s="19"/>
      <c r="R59" s="19">
        <v>30</v>
      </c>
      <c r="S59" s="19"/>
      <c r="T59" s="19">
        <v>10</v>
      </c>
      <c r="U59" s="19"/>
      <c r="V59" s="19"/>
      <c r="W59" s="19"/>
      <c r="X59" s="19">
        <v>728</v>
      </c>
      <c r="Y59" s="20"/>
      <c r="Z59" s="19">
        <v>844</v>
      </c>
      <c r="AA59" s="19">
        <v>619</v>
      </c>
      <c r="AB59" s="21">
        <v>577</v>
      </c>
      <c r="AC59" s="19">
        <v>185</v>
      </c>
      <c r="AD59" s="22">
        <f t="shared" si="13"/>
        <v>0.10656068974808029</v>
      </c>
      <c r="AE59" s="22">
        <f t="shared" si="22"/>
        <v>0.38035527690700105</v>
      </c>
      <c r="AF59" s="22">
        <f t="shared" si="14"/>
        <v>0.85252525252525257</v>
      </c>
      <c r="AG59" s="22">
        <f t="shared" si="15"/>
        <v>1.1011450381679388</v>
      </c>
      <c r="AH59" s="22">
        <f t="shared" si="16"/>
        <v>1.0015130316976975</v>
      </c>
      <c r="AI59" s="23">
        <f t="shared" si="17"/>
        <v>4.7420180520005385E-2</v>
      </c>
      <c r="AJ59" s="23">
        <f t="shared" si="18"/>
        <v>0</v>
      </c>
      <c r="AK59" s="23">
        <f t="shared" si="19"/>
        <v>0.62525252525252528</v>
      </c>
      <c r="AL59" s="23">
        <f t="shared" si="20"/>
        <v>0.35305343511450382</v>
      </c>
      <c r="AM59" s="23">
        <f t="shared" si="21"/>
        <v>0.69729895702300893</v>
      </c>
      <c r="AN59" s="30"/>
      <c r="AO59" s="30"/>
      <c r="AP59" s="30"/>
      <c r="AQ59" s="38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</row>
    <row r="60" spans="1:55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9">
        <v>2533.4</v>
      </c>
      <c r="G60" s="39">
        <v>1413.4</v>
      </c>
      <c r="H60" s="18">
        <f t="shared" si="9"/>
        <v>2402</v>
      </c>
      <c r="I60" s="17">
        <f t="shared" si="12"/>
        <v>791</v>
      </c>
      <c r="J60" s="19">
        <v>301</v>
      </c>
      <c r="K60" s="41">
        <v>298</v>
      </c>
      <c r="L60" s="19"/>
      <c r="M60" s="19"/>
      <c r="N60" s="19"/>
      <c r="O60" s="19"/>
      <c r="P60" s="19">
        <v>226</v>
      </c>
      <c r="Q60" s="19"/>
      <c r="R60" s="19">
        <v>6</v>
      </c>
      <c r="S60" s="19"/>
      <c r="T60" s="19">
        <v>3</v>
      </c>
      <c r="U60" s="19"/>
      <c r="V60" s="19"/>
      <c r="W60" s="19"/>
      <c r="X60" s="19">
        <v>547</v>
      </c>
      <c r="Y60" s="20"/>
      <c r="Z60" s="19">
        <v>853</v>
      </c>
      <c r="AA60" s="19">
        <v>291</v>
      </c>
      <c r="AB60" s="21">
        <v>466</v>
      </c>
      <c r="AC60" s="19">
        <v>202</v>
      </c>
      <c r="AD60" s="22">
        <f t="shared" si="13"/>
        <v>0.12125801403402493</v>
      </c>
      <c r="AE60" s="22">
        <f t="shared" si="22"/>
        <v>0.46316680779000846</v>
      </c>
      <c r="AF60" s="22">
        <f t="shared" si="14"/>
        <v>1.0921895006402049</v>
      </c>
      <c r="AG60" s="22">
        <f t="shared" si="15"/>
        <v>1.2072538860103628</v>
      </c>
      <c r="AH60" s="22">
        <f t="shared" si="16"/>
        <v>0.9481329438698981</v>
      </c>
      <c r="AI60" s="23">
        <f t="shared" si="17"/>
        <v>3.9931344338432026E-2</v>
      </c>
      <c r="AJ60" s="23">
        <f t="shared" si="18"/>
        <v>0</v>
      </c>
      <c r="AK60" s="23">
        <f t="shared" si="19"/>
        <v>0.37259923175416132</v>
      </c>
      <c r="AL60" s="23">
        <f t="shared" si="20"/>
        <v>0.52331606217616577</v>
      </c>
      <c r="AM60" s="23">
        <f t="shared" si="21"/>
        <v>0.55964341304655441</v>
      </c>
      <c r="AN60" s="30"/>
      <c r="AO60" s="30"/>
      <c r="AP60" s="30"/>
      <c r="AQ60" s="38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</row>
    <row r="61" spans="1:55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9">
        <v>1155.1188395285585</v>
      </c>
      <c r="G61" s="39">
        <v>634.88</v>
      </c>
      <c r="H61" s="18">
        <f t="shared" si="9"/>
        <v>1106</v>
      </c>
      <c r="I61" s="17">
        <f t="shared" si="12"/>
        <v>407</v>
      </c>
      <c r="J61" s="19">
        <v>203</v>
      </c>
      <c r="K61" s="41">
        <v>197</v>
      </c>
      <c r="L61" s="19"/>
      <c r="M61" s="19"/>
      <c r="N61" s="19"/>
      <c r="O61" s="19"/>
      <c r="P61" s="19">
        <v>160</v>
      </c>
      <c r="Q61" s="19"/>
      <c r="R61" s="19">
        <v>11</v>
      </c>
      <c r="S61" s="19"/>
      <c r="T61" s="19">
        <v>4</v>
      </c>
      <c r="U61" s="19"/>
      <c r="V61" s="19"/>
      <c r="W61" s="19"/>
      <c r="X61" s="19">
        <v>346</v>
      </c>
      <c r="Y61" s="20"/>
      <c r="Z61" s="19">
        <v>249</v>
      </c>
      <c r="AA61" s="19">
        <v>143</v>
      </c>
      <c r="AB61" s="21">
        <v>133</v>
      </c>
      <c r="AC61" s="19">
        <v>67</v>
      </c>
      <c r="AD61" s="22">
        <f t="shared" si="13"/>
        <v>0.10754570206145468</v>
      </c>
      <c r="AE61" s="22">
        <f t="shared" si="22"/>
        <v>0.66924564796905217</v>
      </c>
      <c r="AF61" s="22">
        <f t="shared" si="14"/>
        <v>0.9054545454545454</v>
      </c>
      <c r="AG61" s="22">
        <f t="shared" si="15"/>
        <v>1.146551724137931</v>
      </c>
      <c r="AH61" s="22">
        <f t="shared" si="16"/>
        <v>0.95747724143378576</v>
      </c>
      <c r="AI61" s="23">
        <f t="shared" si="17"/>
        <v>3.957604045118631E-2</v>
      </c>
      <c r="AJ61" s="23">
        <f t="shared" si="18"/>
        <v>0</v>
      </c>
      <c r="AK61" s="23">
        <f t="shared" si="19"/>
        <v>0.52</v>
      </c>
      <c r="AL61" s="23">
        <f t="shared" si="20"/>
        <v>0.57758620689655171</v>
      </c>
      <c r="AM61" s="23">
        <f t="shared" si="21"/>
        <v>0.64106602822580649</v>
      </c>
      <c r="AN61" s="30"/>
      <c r="AO61" s="30"/>
      <c r="AP61" s="30"/>
      <c r="AQ61" s="38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</row>
    <row r="62" spans="1:55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9">
        <v>2383</v>
      </c>
      <c r="G62" s="39">
        <v>1763</v>
      </c>
      <c r="H62" s="18">
        <f t="shared" si="9"/>
        <v>2226</v>
      </c>
      <c r="I62" s="17">
        <f t="shared" si="12"/>
        <v>1058</v>
      </c>
      <c r="J62" s="19">
        <v>366</v>
      </c>
      <c r="K62" s="41">
        <v>285</v>
      </c>
      <c r="L62" s="19">
        <v>48</v>
      </c>
      <c r="M62" s="19">
        <v>48</v>
      </c>
      <c r="N62" s="19"/>
      <c r="O62" s="19"/>
      <c r="P62" s="19"/>
      <c r="Q62" s="19"/>
      <c r="R62" s="19">
        <v>20</v>
      </c>
      <c r="S62" s="19"/>
      <c r="T62" s="19">
        <v>10</v>
      </c>
      <c r="U62" s="19"/>
      <c r="V62" s="19"/>
      <c r="W62" s="19"/>
      <c r="X62" s="19">
        <v>517</v>
      </c>
      <c r="Y62" s="20"/>
      <c r="Z62" s="19">
        <v>824</v>
      </c>
      <c r="AA62" s="19">
        <v>328</v>
      </c>
      <c r="AB62" s="21">
        <v>441</v>
      </c>
      <c r="AC62" s="19">
        <v>397</v>
      </c>
      <c r="AD62" s="22">
        <f t="shared" si="13"/>
        <v>0.11857454855377404</v>
      </c>
      <c r="AE62" s="22">
        <f t="shared" si="22"/>
        <v>0.38582089552238807</v>
      </c>
      <c r="AF62" s="22">
        <f t="shared" si="14"/>
        <v>0.92376681614349776</v>
      </c>
      <c r="AG62" s="22">
        <f t="shared" si="15"/>
        <v>1.0068493150684932</v>
      </c>
      <c r="AH62" s="22">
        <f t="shared" si="16"/>
        <v>0.93411665967268154</v>
      </c>
      <c r="AI62" s="23">
        <f t="shared" si="17"/>
        <v>5.6357534757364297E-2</v>
      </c>
      <c r="AJ62" s="23">
        <f t="shared" si="18"/>
        <v>0</v>
      </c>
      <c r="AK62" s="23">
        <f t="shared" si="19"/>
        <v>0.36771300448430494</v>
      </c>
      <c r="AL62" s="23">
        <f t="shared" si="20"/>
        <v>0.90639269406392697</v>
      </c>
      <c r="AM62" s="23">
        <f t="shared" si="21"/>
        <v>0.60011344299489511</v>
      </c>
      <c r="AN62" s="30"/>
      <c r="AO62" s="30"/>
      <c r="AP62" s="30"/>
      <c r="AQ62" s="38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</row>
    <row r="63" spans="1:55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9">
        <v>924.04</v>
      </c>
      <c r="G63" s="39">
        <v>694.04</v>
      </c>
      <c r="H63" s="18">
        <f t="shared" si="9"/>
        <v>888</v>
      </c>
      <c r="I63" s="17">
        <f t="shared" si="12"/>
        <v>441</v>
      </c>
      <c r="J63" s="19">
        <v>254</v>
      </c>
      <c r="K63" s="41">
        <v>254</v>
      </c>
      <c r="L63" s="19"/>
      <c r="M63" s="19"/>
      <c r="N63" s="19"/>
      <c r="O63" s="19"/>
      <c r="P63" s="19"/>
      <c r="Q63" s="19"/>
      <c r="R63" s="19">
        <v>0</v>
      </c>
      <c r="S63" s="19"/>
      <c r="T63" s="19">
        <v>9</v>
      </c>
      <c r="U63" s="19"/>
      <c r="V63" s="19"/>
      <c r="W63" s="19"/>
      <c r="X63" s="19">
        <v>213</v>
      </c>
      <c r="Y63" s="20"/>
      <c r="Z63" s="19">
        <v>282</v>
      </c>
      <c r="AA63" s="19">
        <v>68</v>
      </c>
      <c r="AB63" s="21">
        <v>130</v>
      </c>
      <c r="AC63" s="19">
        <v>119</v>
      </c>
      <c r="AD63" s="22">
        <f t="shared" si="13"/>
        <v>8.0668604651162795E-2</v>
      </c>
      <c r="AE63" s="22">
        <f t="shared" si="22"/>
        <v>0.39154411764705882</v>
      </c>
      <c r="AF63" s="22">
        <f t="shared" si="14"/>
        <v>1.175</v>
      </c>
      <c r="AG63" s="22">
        <f t="shared" si="15"/>
        <v>1.3402061855670102</v>
      </c>
      <c r="AH63" s="22">
        <f t="shared" si="16"/>
        <v>0.96099735942167008</v>
      </c>
      <c r="AI63" s="23">
        <f t="shared" si="17"/>
        <v>4.0061773255813955E-2</v>
      </c>
      <c r="AJ63" s="23">
        <f t="shared" si="18"/>
        <v>0</v>
      </c>
      <c r="AK63" s="23">
        <f t="shared" si="19"/>
        <v>0.28333333333333333</v>
      </c>
      <c r="AL63" s="23">
        <f t="shared" si="20"/>
        <v>1.2268041237113403</v>
      </c>
      <c r="AM63" s="23">
        <f t="shared" si="21"/>
        <v>0.63541006282058676</v>
      </c>
      <c r="AN63" s="30"/>
      <c r="AO63" s="30"/>
      <c r="AP63" s="30"/>
      <c r="AQ63" s="38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</row>
    <row r="64" spans="1:55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9">
        <v>2117.44</v>
      </c>
      <c r="G64" s="39">
        <v>1517.44</v>
      </c>
      <c r="H64" s="18">
        <f t="shared" si="9"/>
        <v>2111</v>
      </c>
      <c r="I64" s="17">
        <f t="shared" si="12"/>
        <v>1253</v>
      </c>
      <c r="J64" s="19">
        <v>267</v>
      </c>
      <c r="K64" s="41">
        <v>228</v>
      </c>
      <c r="L64" s="19"/>
      <c r="M64" s="19"/>
      <c r="N64" s="19"/>
      <c r="O64" s="19"/>
      <c r="P64" s="19"/>
      <c r="Q64" s="19"/>
      <c r="R64" s="19">
        <v>7</v>
      </c>
      <c r="S64" s="19"/>
      <c r="T64" s="19">
        <v>8</v>
      </c>
      <c r="U64" s="19"/>
      <c r="V64" s="19"/>
      <c r="W64" s="19"/>
      <c r="X64" s="19">
        <v>609</v>
      </c>
      <c r="Y64" s="20"/>
      <c r="Z64" s="19">
        <v>812</v>
      </c>
      <c r="AA64" s="19">
        <v>653</v>
      </c>
      <c r="AB64" s="21">
        <v>408</v>
      </c>
      <c r="AC64" s="19">
        <v>372</v>
      </c>
      <c r="AD64" s="22">
        <f t="shared" si="13"/>
        <v>0.10541822721598003</v>
      </c>
      <c r="AE64" s="22">
        <f t="shared" si="22"/>
        <v>0.48720000000000002</v>
      </c>
      <c r="AF64" s="22">
        <f t="shared" si="14"/>
        <v>1.0410256410256411</v>
      </c>
      <c r="AG64" s="22">
        <f t="shared" si="15"/>
        <v>1.1590909090909092</v>
      </c>
      <c r="AH64" s="22">
        <f t="shared" si="16"/>
        <v>0.99695859150672506</v>
      </c>
      <c r="AI64" s="23">
        <f t="shared" si="17"/>
        <v>6.2571785268414476E-2</v>
      </c>
      <c r="AJ64" s="23">
        <f t="shared" si="18"/>
        <v>0</v>
      </c>
      <c r="AK64" s="23">
        <f t="shared" si="19"/>
        <v>0.8371794871794872</v>
      </c>
      <c r="AL64" s="23">
        <f t="shared" si="20"/>
        <v>1.0568181818181819</v>
      </c>
      <c r="AM64" s="23">
        <f t="shared" si="21"/>
        <v>0.8257328131590046</v>
      </c>
      <c r="AN64" s="30"/>
      <c r="AO64" s="30"/>
      <c r="AP64" s="30"/>
      <c r="AQ64" s="38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1:55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9">
        <v>3875.92</v>
      </c>
      <c r="G65" s="39">
        <v>655.92000000000007</v>
      </c>
      <c r="H65" s="18">
        <f t="shared" si="9"/>
        <v>2416</v>
      </c>
      <c r="I65" s="17">
        <f t="shared" si="12"/>
        <v>319</v>
      </c>
      <c r="J65" s="19">
        <v>162</v>
      </c>
      <c r="K65" s="41">
        <v>140</v>
      </c>
      <c r="L65" s="19"/>
      <c r="M65" s="19"/>
      <c r="N65" s="19"/>
      <c r="O65" s="19"/>
      <c r="P65" s="19">
        <v>1385</v>
      </c>
      <c r="Q65" s="19"/>
      <c r="R65" s="19">
        <v>0</v>
      </c>
      <c r="S65" s="19"/>
      <c r="T65" s="19">
        <v>3</v>
      </c>
      <c r="U65" s="19"/>
      <c r="V65" s="19"/>
      <c r="W65" s="19"/>
      <c r="X65" s="19">
        <v>301</v>
      </c>
      <c r="Y65" s="20"/>
      <c r="Z65" s="19">
        <v>382</v>
      </c>
      <c r="AA65" s="19">
        <v>122</v>
      </c>
      <c r="AB65" s="21">
        <v>183</v>
      </c>
      <c r="AC65" s="19">
        <v>57</v>
      </c>
      <c r="AD65" s="22">
        <f t="shared" si="13"/>
        <v>0.17109269881736422</v>
      </c>
      <c r="AE65" s="22">
        <f t="shared" si="22"/>
        <v>0.3970976253298153</v>
      </c>
      <c r="AF65" s="22">
        <f t="shared" si="14"/>
        <v>1.0213903743315509</v>
      </c>
      <c r="AG65" s="22">
        <f t="shared" si="15"/>
        <v>1.1730769230769231</v>
      </c>
      <c r="AH65" s="22">
        <f t="shared" si="16"/>
        <v>0.62333587896551013</v>
      </c>
      <c r="AI65" s="23">
        <f t="shared" si="17"/>
        <v>2.2590468097160258E-2</v>
      </c>
      <c r="AJ65" s="23">
        <f t="shared" si="18"/>
        <v>0</v>
      </c>
      <c r="AK65" s="23">
        <f t="shared" si="19"/>
        <v>0.32620320855614976</v>
      </c>
      <c r="AL65" s="23">
        <f t="shared" si="20"/>
        <v>0.36538461538461536</v>
      </c>
      <c r="AM65" s="23">
        <f t="shared" si="21"/>
        <v>0.48633979753628487</v>
      </c>
      <c r="AN65" s="30"/>
      <c r="AO65" s="30"/>
      <c r="AP65" s="30"/>
      <c r="AQ65" s="38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spans="1:55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39">
        <v>592</v>
      </c>
      <c r="G66" s="39">
        <v>352</v>
      </c>
      <c r="H66" s="18">
        <f t="shared" si="9"/>
        <v>621</v>
      </c>
      <c r="I66" s="17">
        <f t="shared" si="12"/>
        <v>252</v>
      </c>
      <c r="J66" s="19">
        <v>102</v>
      </c>
      <c r="K66" s="41">
        <v>91</v>
      </c>
      <c r="L66" s="19"/>
      <c r="M66" s="19"/>
      <c r="N66" s="19"/>
      <c r="O66" s="19"/>
      <c r="P66" s="19"/>
      <c r="Q66" s="19"/>
      <c r="R66" s="19">
        <v>5</v>
      </c>
      <c r="S66" s="19"/>
      <c r="T66" s="19">
        <v>3</v>
      </c>
      <c r="U66" s="19"/>
      <c r="V66" s="19"/>
      <c r="W66" s="19"/>
      <c r="X66" s="19">
        <v>124</v>
      </c>
      <c r="Y66" s="20"/>
      <c r="Z66" s="19">
        <v>251</v>
      </c>
      <c r="AA66" s="19">
        <v>111</v>
      </c>
      <c r="AB66" s="21">
        <v>136</v>
      </c>
      <c r="AC66" s="19">
        <v>50</v>
      </c>
      <c r="AD66" s="22">
        <f t="shared" si="13"/>
        <v>0.15829722151414732</v>
      </c>
      <c r="AE66" s="22">
        <f t="shared" si="22"/>
        <v>0.51882845188284521</v>
      </c>
      <c r="AF66" s="22">
        <f t="shared" si="14"/>
        <v>1.5398773006134969</v>
      </c>
      <c r="AG66" s="22">
        <f t="shared" si="15"/>
        <v>1.5454545454545454</v>
      </c>
      <c r="AH66" s="22">
        <f t="shared" si="16"/>
        <v>1.0489864864864864</v>
      </c>
      <c r="AI66" s="23">
        <f t="shared" si="17"/>
        <v>6.4236553657914863E-2</v>
      </c>
      <c r="AJ66" s="23">
        <f t="shared" si="18"/>
        <v>0</v>
      </c>
      <c r="AK66" s="23">
        <f t="shared" si="19"/>
        <v>0.68098159509202449</v>
      </c>
      <c r="AL66" s="23">
        <f t="shared" si="20"/>
        <v>0.56818181818181823</v>
      </c>
      <c r="AM66" s="23">
        <f t="shared" si="21"/>
        <v>0.71590909090909094</v>
      </c>
      <c r="AN66" s="30"/>
      <c r="AO66" s="30"/>
      <c r="AP66" s="30"/>
      <c r="AQ66" s="38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</row>
    <row r="67" spans="1:55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39">
        <v>512.52045330915689</v>
      </c>
      <c r="G67" s="39">
        <v>323</v>
      </c>
      <c r="H67" s="18">
        <f t="shared" si="9"/>
        <v>505</v>
      </c>
      <c r="I67" s="17">
        <f t="shared" si="12"/>
        <v>229</v>
      </c>
      <c r="J67" s="19">
        <v>95</v>
      </c>
      <c r="K67" s="41">
        <v>94</v>
      </c>
      <c r="L67" s="19"/>
      <c r="M67" s="19"/>
      <c r="N67" s="19"/>
      <c r="O67" s="19"/>
      <c r="P67" s="19"/>
      <c r="Q67" s="19"/>
      <c r="R67" s="19">
        <v>6</v>
      </c>
      <c r="S67" s="19"/>
      <c r="T67" s="19">
        <v>3</v>
      </c>
      <c r="U67" s="19"/>
      <c r="V67" s="19"/>
      <c r="W67" s="19"/>
      <c r="X67" s="19">
        <v>133</v>
      </c>
      <c r="Y67" s="20"/>
      <c r="Z67" s="19">
        <v>175</v>
      </c>
      <c r="AA67" s="19">
        <v>109</v>
      </c>
      <c r="AB67" s="21">
        <v>93</v>
      </c>
      <c r="AC67" s="19">
        <v>26</v>
      </c>
      <c r="AD67" s="22">
        <f t="shared" si="13"/>
        <v>6.4380418154003055E-2</v>
      </c>
      <c r="AE67" s="22">
        <f t="shared" si="22"/>
        <v>0.35466666666666669</v>
      </c>
      <c r="AF67" s="22">
        <f t="shared" si="14"/>
        <v>0.80275229357798161</v>
      </c>
      <c r="AG67" s="22">
        <f t="shared" si="15"/>
        <v>0.83783783783783783</v>
      </c>
      <c r="AH67" s="22">
        <f t="shared" si="16"/>
        <v>0.98532653036459306</v>
      </c>
      <c r="AI67" s="23">
        <f t="shared" si="17"/>
        <v>2.9194288628250891E-2</v>
      </c>
      <c r="AJ67" s="23">
        <f t="shared" si="18"/>
        <v>0</v>
      </c>
      <c r="AK67" s="23">
        <f t="shared" si="19"/>
        <v>0.5</v>
      </c>
      <c r="AL67" s="23">
        <f t="shared" si="20"/>
        <v>0.23423423423423423</v>
      </c>
      <c r="AM67" s="23">
        <f t="shared" si="21"/>
        <v>0.70897832817337458</v>
      </c>
      <c r="AN67" s="30"/>
      <c r="AO67" s="30"/>
      <c r="AP67" s="30"/>
      <c r="AQ67" s="38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</row>
    <row r="68" spans="1:55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9">
        <v>1173.4000000000001</v>
      </c>
      <c r="G68" s="39">
        <v>823.31975134440211</v>
      </c>
      <c r="H68" s="18">
        <f t="shared" si="9"/>
        <v>1378</v>
      </c>
      <c r="I68" s="17">
        <f t="shared" si="12"/>
        <v>380</v>
      </c>
      <c r="J68" s="19">
        <v>165</v>
      </c>
      <c r="K68" s="41">
        <v>152</v>
      </c>
      <c r="L68" s="19"/>
      <c r="M68" s="19"/>
      <c r="N68" s="19"/>
      <c r="O68" s="19"/>
      <c r="P68" s="19"/>
      <c r="Q68" s="19"/>
      <c r="R68" s="19">
        <v>3</v>
      </c>
      <c r="S68" s="19"/>
      <c r="T68" s="19"/>
      <c r="U68" s="19"/>
      <c r="V68" s="19"/>
      <c r="W68" s="19"/>
      <c r="X68" s="19">
        <v>566</v>
      </c>
      <c r="Y68" s="20"/>
      <c r="Z68" s="19">
        <v>411</v>
      </c>
      <c r="AA68" s="19">
        <v>19</v>
      </c>
      <c r="AB68" s="21">
        <v>233</v>
      </c>
      <c r="AC68" s="19">
        <v>209</v>
      </c>
      <c r="AD68" s="22">
        <f t="shared" ref="AD68:AD78" si="23">H68/B68</f>
        <v>0.11340630400790058</v>
      </c>
      <c r="AE68" s="22">
        <f t="shared" si="22"/>
        <v>0.73126614987080107</v>
      </c>
      <c r="AF68" s="22">
        <f t="shared" ref="AF68:AF79" si="24">Z68/D68</f>
        <v>1.0300751879699248</v>
      </c>
      <c r="AG68" s="22">
        <f t="shared" ref="AG68:AG79" si="25">AB68/E68</f>
        <v>1.1365853658536584</v>
      </c>
      <c r="AH68" s="22">
        <f t="shared" ref="AH68:AH79" si="26">H68/F68</f>
        <v>1.1743650928924492</v>
      </c>
      <c r="AI68" s="23">
        <f t="shared" ref="AI68:AI79" si="27">I68/B68</f>
        <v>3.1273146243107564E-2</v>
      </c>
      <c r="AJ68" s="23">
        <f t="shared" ref="AJ68:AJ79" si="28">Y68/C68</f>
        <v>0</v>
      </c>
      <c r="AK68" s="23">
        <f t="shared" ref="AK68:AK79" si="29">AA68/D68</f>
        <v>4.7619047619047616E-2</v>
      </c>
      <c r="AL68" s="23">
        <f t="shared" ref="AL68:AL79" si="30">AC68/E68</f>
        <v>1.0195121951219512</v>
      </c>
      <c r="AM68" s="23">
        <f t="shared" si="21"/>
        <v>0.46154607536075321</v>
      </c>
      <c r="AN68" s="30"/>
      <c r="AO68" s="30"/>
      <c r="AP68" s="30"/>
      <c r="AQ68" s="38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</row>
    <row r="69" spans="1:55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9">
        <v>7462</v>
      </c>
      <c r="G69" s="39">
        <v>4402</v>
      </c>
      <c r="H69" s="18">
        <f t="shared" ref="H69:H78" si="31">J69+L69+N69+X69+Z69+AB69+P69+V69+R69+T69</f>
        <v>6756</v>
      </c>
      <c r="I69" s="17">
        <f t="shared" ref="I69:I78" si="32">K69+M69+O69+Y69+AA69+AC69+Q69+W69</f>
        <v>1457</v>
      </c>
      <c r="J69" s="19">
        <v>1224</v>
      </c>
      <c r="K69" s="41">
        <v>608</v>
      </c>
      <c r="L69" s="19">
        <v>26</v>
      </c>
      <c r="M69" s="19">
        <v>25</v>
      </c>
      <c r="N69" s="19"/>
      <c r="O69" s="19"/>
      <c r="P69" s="19">
        <v>30</v>
      </c>
      <c r="Q69" s="19"/>
      <c r="R69" s="19">
        <v>40</v>
      </c>
      <c r="S69" s="19"/>
      <c r="T69" s="19">
        <v>2</v>
      </c>
      <c r="U69" s="19"/>
      <c r="V69" s="19"/>
      <c r="W69" s="19"/>
      <c r="X69" s="19">
        <v>2302</v>
      </c>
      <c r="Y69" s="20"/>
      <c r="Z69" s="19">
        <v>2075</v>
      </c>
      <c r="AA69" s="19">
        <v>500</v>
      </c>
      <c r="AB69" s="21">
        <v>1057</v>
      </c>
      <c r="AC69" s="19">
        <v>324</v>
      </c>
      <c r="AD69" s="22">
        <f t="shared" si="23"/>
        <v>7.4165962258351356E-2</v>
      </c>
      <c r="AE69" s="22">
        <f t="shared" ref="AE69:AE79" si="33">X69/C69</f>
        <v>0.4064983224439343</v>
      </c>
      <c r="AF69" s="22">
        <f t="shared" si="24"/>
        <v>0.86458333333333337</v>
      </c>
      <c r="AG69" s="22">
        <f t="shared" si="25"/>
        <v>1.0687563195146612</v>
      </c>
      <c r="AH69" s="22">
        <f t="shared" si="26"/>
        <v>0.90538729563119802</v>
      </c>
      <c r="AI69" s="23">
        <f t="shared" si="27"/>
        <v>1.5994642837539656E-2</v>
      </c>
      <c r="AJ69" s="23">
        <f t="shared" si="28"/>
        <v>0</v>
      </c>
      <c r="AK69" s="23">
        <f t="shared" si="29"/>
        <v>0.20833333333333334</v>
      </c>
      <c r="AL69" s="23">
        <f t="shared" si="30"/>
        <v>0.3276036400404449</v>
      </c>
      <c r="AM69" s="23">
        <f t="shared" ref="AM69:AM79" si="34">I69/G69</f>
        <v>0.33098591549295775</v>
      </c>
      <c r="AN69" s="30"/>
      <c r="AO69" s="30"/>
      <c r="AP69" s="30"/>
      <c r="AQ69" s="38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</row>
    <row r="70" spans="1:55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9">
        <v>1276</v>
      </c>
      <c r="G70" s="39">
        <v>866</v>
      </c>
      <c r="H70" s="18">
        <f t="shared" si="31"/>
        <v>1294</v>
      </c>
      <c r="I70" s="17">
        <f t="shared" si="32"/>
        <v>777</v>
      </c>
      <c r="J70" s="19">
        <v>156</v>
      </c>
      <c r="K70" s="41">
        <v>120</v>
      </c>
      <c r="L70" s="19"/>
      <c r="M70" s="19"/>
      <c r="N70" s="19"/>
      <c r="O70" s="19"/>
      <c r="P70" s="19"/>
      <c r="Q70" s="19"/>
      <c r="R70" s="19">
        <v>2</v>
      </c>
      <c r="S70" s="19"/>
      <c r="T70" s="19">
        <v>12</v>
      </c>
      <c r="U70" s="19"/>
      <c r="V70" s="19"/>
      <c r="W70" s="19"/>
      <c r="X70" s="19">
        <v>458</v>
      </c>
      <c r="Y70" s="20"/>
      <c r="Z70" s="19">
        <v>475</v>
      </c>
      <c r="AA70" s="19">
        <v>466</v>
      </c>
      <c r="AB70" s="21">
        <v>191</v>
      </c>
      <c r="AC70" s="19">
        <v>191</v>
      </c>
      <c r="AD70" s="22">
        <f t="shared" si="23"/>
        <v>0.11546354956723476</v>
      </c>
      <c r="AE70" s="22">
        <f t="shared" si="33"/>
        <v>0.5605875152998776</v>
      </c>
      <c r="AF70" s="22">
        <f t="shared" si="24"/>
        <v>0.97336065573770492</v>
      </c>
      <c r="AG70" s="22">
        <f t="shared" si="25"/>
        <v>0.87614678899082565</v>
      </c>
      <c r="AH70" s="22">
        <f t="shared" si="26"/>
        <v>1.0141065830721003</v>
      </c>
      <c r="AI70" s="23">
        <f t="shared" si="27"/>
        <v>6.9331667707682704E-2</v>
      </c>
      <c r="AJ70" s="23">
        <f t="shared" si="28"/>
        <v>0</v>
      </c>
      <c r="AK70" s="23">
        <f t="shared" si="29"/>
        <v>0.95491803278688525</v>
      </c>
      <c r="AL70" s="23">
        <f t="shared" si="30"/>
        <v>0.87614678899082565</v>
      </c>
      <c r="AM70" s="23">
        <f t="shared" si="34"/>
        <v>0.89722863741339487</v>
      </c>
      <c r="AN70" s="30"/>
      <c r="AO70" s="30"/>
      <c r="AP70" s="30"/>
      <c r="AQ70" s="38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</row>
    <row r="71" spans="1:55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9">
        <v>408.94</v>
      </c>
      <c r="G71" s="39">
        <v>238.94</v>
      </c>
      <c r="H71" s="18">
        <f t="shared" si="31"/>
        <v>311</v>
      </c>
      <c r="I71" s="17">
        <f t="shared" si="32"/>
        <v>112</v>
      </c>
      <c r="J71" s="19">
        <v>71</v>
      </c>
      <c r="K71" s="41">
        <v>61</v>
      </c>
      <c r="L71" s="19"/>
      <c r="M71" s="19"/>
      <c r="N71" s="19"/>
      <c r="O71" s="19"/>
      <c r="P71" s="19"/>
      <c r="Q71" s="19"/>
      <c r="R71" s="19">
        <v>0</v>
      </c>
      <c r="S71" s="19"/>
      <c r="T71" s="19"/>
      <c r="U71" s="19"/>
      <c r="V71" s="19"/>
      <c r="W71" s="19"/>
      <c r="X71" s="19">
        <v>110</v>
      </c>
      <c r="Y71" s="20"/>
      <c r="Z71" s="19">
        <v>69</v>
      </c>
      <c r="AA71" s="19">
        <v>34</v>
      </c>
      <c r="AB71" s="21">
        <v>61</v>
      </c>
      <c r="AC71" s="19">
        <v>17</v>
      </c>
      <c r="AD71" s="22">
        <f t="shared" si="23"/>
        <v>8.2253372123776772E-2</v>
      </c>
      <c r="AE71" s="22">
        <f t="shared" si="33"/>
        <v>0.44715447154471544</v>
      </c>
      <c r="AF71" s="22">
        <f t="shared" si="24"/>
        <v>0.5</v>
      </c>
      <c r="AG71" s="22">
        <f t="shared" si="25"/>
        <v>0.953125</v>
      </c>
      <c r="AH71" s="22">
        <f t="shared" si="26"/>
        <v>0.76050276324155131</v>
      </c>
      <c r="AI71" s="23">
        <f t="shared" si="27"/>
        <v>2.9621793176408357E-2</v>
      </c>
      <c r="AJ71" s="23">
        <f t="shared" si="28"/>
        <v>0</v>
      </c>
      <c r="AK71" s="23">
        <f t="shared" si="29"/>
        <v>0.24637681159420291</v>
      </c>
      <c r="AL71" s="23">
        <f t="shared" si="30"/>
        <v>0.265625</v>
      </c>
      <c r="AM71" s="23">
        <f t="shared" si="34"/>
        <v>0.46873692140286266</v>
      </c>
      <c r="AN71" s="30"/>
      <c r="AO71" s="30"/>
      <c r="AP71" s="30"/>
      <c r="AQ71" s="38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</row>
    <row r="72" spans="1:55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9">
        <v>499</v>
      </c>
      <c r="G72" s="39">
        <v>369</v>
      </c>
      <c r="H72" s="18">
        <f t="shared" si="31"/>
        <v>522</v>
      </c>
      <c r="I72" s="17">
        <f t="shared" si="32"/>
        <v>255</v>
      </c>
      <c r="J72" s="19">
        <v>90</v>
      </c>
      <c r="K72" s="41">
        <v>89</v>
      </c>
      <c r="L72" s="19"/>
      <c r="M72" s="19"/>
      <c r="N72" s="19"/>
      <c r="O72" s="19"/>
      <c r="P72" s="19"/>
      <c r="Q72" s="19"/>
      <c r="R72" s="19">
        <v>8</v>
      </c>
      <c r="S72" s="19"/>
      <c r="T72" s="19">
        <v>2</v>
      </c>
      <c r="U72" s="19"/>
      <c r="V72" s="19"/>
      <c r="W72" s="19"/>
      <c r="X72" s="19">
        <v>147</v>
      </c>
      <c r="Y72" s="20"/>
      <c r="Z72" s="19">
        <v>182</v>
      </c>
      <c r="AA72" s="19">
        <v>73</v>
      </c>
      <c r="AB72" s="21">
        <v>93</v>
      </c>
      <c r="AC72" s="19">
        <v>93</v>
      </c>
      <c r="AD72" s="22">
        <f t="shared" si="23"/>
        <v>0.13225234355206486</v>
      </c>
      <c r="AE72" s="22">
        <f t="shared" si="33"/>
        <v>0.51943462897526504</v>
      </c>
      <c r="AF72" s="22">
        <f t="shared" si="24"/>
        <v>1.0769230769230769</v>
      </c>
      <c r="AG72" s="22">
        <f t="shared" si="25"/>
        <v>1.1204819277108433</v>
      </c>
      <c r="AH72" s="22">
        <f t="shared" si="26"/>
        <v>1.0460921843687374</v>
      </c>
      <c r="AI72" s="23">
        <f t="shared" si="27"/>
        <v>6.4606029896123643E-2</v>
      </c>
      <c r="AJ72" s="23">
        <f t="shared" si="28"/>
        <v>0</v>
      </c>
      <c r="AK72" s="23">
        <f t="shared" si="29"/>
        <v>0.43195266272189348</v>
      </c>
      <c r="AL72" s="23">
        <f t="shared" si="30"/>
        <v>1.1204819277108433</v>
      </c>
      <c r="AM72" s="23">
        <f t="shared" si="34"/>
        <v>0.69105691056910568</v>
      </c>
      <c r="AN72" s="30"/>
      <c r="AO72" s="30"/>
      <c r="AP72" s="30"/>
      <c r="AQ72" s="38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</row>
    <row r="73" spans="1:55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9">
        <v>5050.4799999999996</v>
      </c>
      <c r="G73" s="39">
        <v>2980.48</v>
      </c>
      <c r="H73" s="18">
        <f t="shared" si="31"/>
        <v>4531</v>
      </c>
      <c r="I73" s="17">
        <f t="shared" si="32"/>
        <v>1002</v>
      </c>
      <c r="J73" s="19">
        <v>728</v>
      </c>
      <c r="K73" s="41">
        <v>368</v>
      </c>
      <c r="L73" s="19">
        <v>12</v>
      </c>
      <c r="M73" s="19">
        <v>12</v>
      </c>
      <c r="N73" s="19"/>
      <c r="O73" s="19"/>
      <c r="P73" s="19">
        <v>254</v>
      </c>
      <c r="Q73" s="19"/>
      <c r="R73" s="19">
        <v>5</v>
      </c>
      <c r="S73" s="19"/>
      <c r="T73" s="19">
        <v>14</v>
      </c>
      <c r="U73" s="19"/>
      <c r="V73" s="19"/>
      <c r="W73" s="19"/>
      <c r="X73" s="19">
        <v>655</v>
      </c>
      <c r="Y73" s="20"/>
      <c r="Z73" s="19">
        <v>1754</v>
      </c>
      <c r="AA73" s="19">
        <v>280</v>
      </c>
      <c r="AB73" s="21">
        <v>1109</v>
      </c>
      <c r="AC73" s="19">
        <v>342</v>
      </c>
      <c r="AD73" s="22">
        <f t="shared" si="23"/>
        <v>0.1115844949022312</v>
      </c>
      <c r="AE73" s="22">
        <f t="shared" si="33"/>
        <v>0.24651863003387278</v>
      </c>
      <c r="AF73" s="22">
        <f t="shared" si="24"/>
        <v>1.002858776443682</v>
      </c>
      <c r="AG73" s="22">
        <f t="shared" si="25"/>
        <v>1.213347921225383</v>
      </c>
      <c r="AH73" s="22">
        <f t="shared" si="26"/>
        <v>0.89714244982655122</v>
      </c>
      <c r="AI73" s="23">
        <f t="shared" si="27"/>
        <v>2.4676156233069006E-2</v>
      </c>
      <c r="AJ73" s="23">
        <f t="shared" si="28"/>
        <v>0</v>
      </c>
      <c r="AK73" s="23">
        <f t="shared" si="29"/>
        <v>0.16009148084619781</v>
      </c>
      <c r="AL73" s="23">
        <f t="shared" si="30"/>
        <v>0.37417943107221008</v>
      </c>
      <c r="AM73" s="23">
        <f t="shared" si="34"/>
        <v>0.33618745973802877</v>
      </c>
      <c r="AN73" s="30"/>
      <c r="AO73" s="30"/>
      <c r="AP73" s="30"/>
      <c r="AQ73" s="38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</row>
    <row r="74" spans="1:55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9">
        <v>1053.2</v>
      </c>
      <c r="G74" s="39">
        <v>653.20000000000005</v>
      </c>
      <c r="H74" s="18">
        <f t="shared" si="31"/>
        <v>948</v>
      </c>
      <c r="I74" s="17">
        <f t="shared" si="32"/>
        <v>501</v>
      </c>
      <c r="J74" s="19">
        <v>138</v>
      </c>
      <c r="K74" s="41">
        <v>126</v>
      </c>
      <c r="L74" s="19"/>
      <c r="M74" s="19"/>
      <c r="N74" s="19"/>
      <c r="O74" s="19"/>
      <c r="P74" s="19">
        <v>62</v>
      </c>
      <c r="Q74" s="19"/>
      <c r="R74" s="19">
        <v>8</v>
      </c>
      <c r="S74" s="19"/>
      <c r="T74" s="19">
        <v>1</v>
      </c>
      <c r="U74" s="19"/>
      <c r="V74" s="19"/>
      <c r="W74" s="19"/>
      <c r="X74" s="19">
        <v>289</v>
      </c>
      <c r="Y74" s="20"/>
      <c r="Z74" s="19">
        <v>290</v>
      </c>
      <c r="AA74" s="19">
        <v>222</v>
      </c>
      <c r="AB74" s="21">
        <v>160</v>
      </c>
      <c r="AC74" s="19">
        <v>153</v>
      </c>
      <c r="AD74" s="22">
        <f t="shared" si="23"/>
        <v>0.10568561872909699</v>
      </c>
      <c r="AE74" s="22">
        <f t="shared" si="33"/>
        <v>0.54221388367729828</v>
      </c>
      <c r="AF74" s="22">
        <f t="shared" si="24"/>
        <v>0.91772151898734178</v>
      </c>
      <c r="AG74" s="22">
        <f t="shared" si="25"/>
        <v>1.0389610389610389</v>
      </c>
      <c r="AH74" s="22">
        <f t="shared" si="26"/>
        <v>0.90011393847322441</v>
      </c>
      <c r="AI74" s="23">
        <f t="shared" si="27"/>
        <v>5.5852842809364547E-2</v>
      </c>
      <c r="AJ74" s="23">
        <f t="shared" si="28"/>
        <v>0</v>
      </c>
      <c r="AK74" s="23">
        <f t="shared" si="29"/>
        <v>0.70253164556962022</v>
      </c>
      <c r="AL74" s="23">
        <f t="shared" si="30"/>
        <v>0.99350649350649356</v>
      </c>
      <c r="AM74" s="23">
        <f t="shared" si="34"/>
        <v>0.76699326393141454</v>
      </c>
      <c r="AN74" s="30"/>
      <c r="AO74" s="30"/>
      <c r="AP74" s="30"/>
      <c r="AQ74" s="38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spans="1:55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9">
        <v>359</v>
      </c>
      <c r="G75" s="39">
        <v>229</v>
      </c>
      <c r="H75" s="18">
        <f t="shared" si="31"/>
        <v>345</v>
      </c>
      <c r="I75" s="17">
        <f t="shared" si="32"/>
        <v>196</v>
      </c>
      <c r="J75" s="19">
        <v>82</v>
      </c>
      <c r="K75" s="41">
        <v>78</v>
      </c>
      <c r="L75" s="19"/>
      <c r="M75" s="19"/>
      <c r="N75" s="19"/>
      <c r="O75" s="19"/>
      <c r="P75" s="19"/>
      <c r="Q75" s="19"/>
      <c r="R75" s="19">
        <v>6</v>
      </c>
      <c r="S75" s="19"/>
      <c r="T75" s="19">
        <v>4</v>
      </c>
      <c r="U75" s="19"/>
      <c r="V75" s="19"/>
      <c r="W75" s="19"/>
      <c r="X75" s="19">
        <v>93</v>
      </c>
      <c r="Y75" s="20"/>
      <c r="Z75" s="19">
        <v>101</v>
      </c>
      <c r="AA75" s="19">
        <v>92</v>
      </c>
      <c r="AB75" s="21">
        <v>59</v>
      </c>
      <c r="AC75" s="19">
        <v>26</v>
      </c>
      <c r="AD75" s="22">
        <f t="shared" si="23"/>
        <v>0.1061865189289012</v>
      </c>
      <c r="AE75" s="22">
        <f t="shared" si="33"/>
        <v>0.52247191011235961</v>
      </c>
      <c r="AF75" s="22">
        <f t="shared" si="24"/>
        <v>1.01</v>
      </c>
      <c r="AG75" s="22">
        <f t="shared" si="25"/>
        <v>1.2040816326530612</v>
      </c>
      <c r="AH75" s="22">
        <f t="shared" si="26"/>
        <v>0.96100278551532037</v>
      </c>
      <c r="AI75" s="23">
        <f t="shared" si="27"/>
        <v>6.0326254232071407E-2</v>
      </c>
      <c r="AJ75" s="23">
        <f t="shared" si="28"/>
        <v>0</v>
      </c>
      <c r="AK75" s="23">
        <f t="shared" si="29"/>
        <v>0.92</v>
      </c>
      <c r="AL75" s="23">
        <f t="shared" si="30"/>
        <v>0.53061224489795922</v>
      </c>
      <c r="AM75" s="23">
        <f t="shared" si="34"/>
        <v>0.85589519650655022</v>
      </c>
      <c r="AN75" s="30"/>
      <c r="AO75" s="30"/>
      <c r="AP75" s="30"/>
      <c r="AQ75" s="38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</row>
    <row r="76" spans="1:55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9">
        <v>6037.6</v>
      </c>
      <c r="G76" s="39">
        <v>3747.6</v>
      </c>
      <c r="H76" s="18">
        <f t="shared" si="31"/>
        <v>5983</v>
      </c>
      <c r="I76" s="17">
        <f t="shared" si="32"/>
        <v>2592</v>
      </c>
      <c r="J76" s="19">
        <v>959</v>
      </c>
      <c r="K76" s="41">
        <v>557</v>
      </c>
      <c r="L76" s="19">
        <v>33</v>
      </c>
      <c r="M76" s="19">
        <v>33</v>
      </c>
      <c r="N76" s="19"/>
      <c r="O76" s="19"/>
      <c r="P76" s="19"/>
      <c r="Q76" s="19"/>
      <c r="R76" s="19">
        <v>62</v>
      </c>
      <c r="S76" s="19"/>
      <c r="T76" s="19">
        <v>28</v>
      </c>
      <c r="U76" s="19"/>
      <c r="V76" s="19"/>
      <c r="W76" s="19"/>
      <c r="X76" s="19">
        <v>1572</v>
      </c>
      <c r="Y76" s="20"/>
      <c r="Z76" s="19">
        <v>2037</v>
      </c>
      <c r="AA76" s="19">
        <v>1587</v>
      </c>
      <c r="AB76" s="21">
        <v>1292</v>
      </c>
      <c r="AC76" s="19">
        <v>415</v>
      </c>
      <c r="AD76" s="22">
        <f t="shared" si="23"/>
        <v>0.11389682086426804</v>
      </c>
      <c r="AE76" s="22">
        <f t="shared" si="33"/>
        <v>0.4474807856532878</v>
      </c>
      <c r="AF76" s="22">
        <f t="shared" si="24"/>
        <v>0.93098720292504566</v>
      </c>
      <c r="AG76" s="22">
        <f t="shared" si="25"/>
        <v>1.2351816443594645</v>
      </c>
      <c r="AH76" s="22">
        <f t="shared" si="26"/>
        <v>0.99095667152510925</v>
      </c>
      <c r="AI76" s="23">
        <f t="shared" si="27"/>
        <v>4.9343232438606513E-2</v>
      </c>
      <c r="AJ76" s="23">
        <f t="shared" si="28"/>
        <v>0</v>
      </c>
      <c r="AK76" s="23">
        <f t="shared" si="29"/>
        <v>0.72531992687385738</v>
      </c>
      <c r="AL76" s="23">
        <f t="shared" si="30"/>
        <v>0.3967495219885277</v>
      </c>
      <c r="AM76" s="23">
        <f t="shared" si="34"/>
        <v>0.69164265129683</v>
      </c>
      <c r="AN76" s="30"/>
      <c r="AO76" s="30"/>
      <c r="AP76" s="30"/>
      <c r="AQ76" s="38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</row>
    <row r="77" spans="1:55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9">
        <v>1216</v>
      </c>
      <c r="G77" s="39">
        <v>726</v>
      </c>
      <c r="H77" s="18">
        <f t="shared" si="31"/>
        <v>1188</v>
      </c>
      <c r="I77" s="17">
        <f t="shared" si="32"/>
        <v>356</v>
      </c>
      <c r="J77" s="19">
        <v>165</v>
      </c>
      <c r="K77" s="41">
        <v>127</v>
      </c>
      <c r="L77" s="19"/>
      <c r="M77" s="19"/>
      <c r="N77" s="19"/>
      <c r="O77" s="19"/>
      <c r="P77" s="19"/>
      <c r="Q77" s="19"/>
      <c r="R77" s="19">
        <v>8</v>
      </c>
      <c r="S77" s="19"/>
      <c r="T77" s="19"/>
      <c r="U77" s="19"/>
      <c r="V77" s="19"/>
      <c r="W77" s="19"/>
      <c r="X77" s="19">
        <v>386</v>
      </c>
      <c r="Y77" s="20"/>
      <c r="Z77" s="19">
        <v>426</v>
      </c>
      <c r="AA77" s="19">
        <v>117</v>
      </c>
      <c r="AB77" s="21">
        <v>203</v>
      </c>
      <c r="AC77" s="19">
        <v>112</v>
      </c>
      <c r="AD77" s="22">
        <f t="shared" si="23"/>
        <v>8.7772441817510163E-2</v>
      </c>
      <c r="AE77" s="22">
        <f t="shared" si="33"/>
        <v>0.50789473684210529</v>
      </c>
      <c r="AF77" s="22">
        <f t="shared" si="24"/>
        <v>0.95515695067264572</v>
      </c>
      <c r="AG77" s="22">
        <f t="shared" si="25"/>
        <v>0.97596153846153844</v>
      </c>
      <c r="AH77" s="22">
        <f t="shared" si="26"/>
        <v>0.97697368421052633</v>
      </c>
      <c r="AI77" s="23">
        <f t="shared" si="27"/>
        <v>2.6302179534540081E-2</v>
      </c>
      <c r="AJ77" s="23">
        <f t="shared" si="28"/>
        <v>0</v>
      </c>
      <c r="AK77" s="23">
        <f t="shared" si="29"/>
        <v>0.2623318385650224</v>
      </c>
      <c r="AL77" s="23">
        <f t="shared" si="30"/>
        <v>0.53846153846153844</v>
      </c>
      <c r="AM77" s="23">
        <f t="shared" si="34"/>
        <v>0.4903581267217631</v>
      </c>
      <c r="AN77" s="30"/>
      <c r="AO77" s="30"/>
      <c r="AP77" s="30"/>
      <c r="AQ77" s="38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</row>
    <row r="78" spans="1:55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9">
        <v>2218</v>
      </c>
      <c r="G78" s="39">
        <v>1408</v>
      </c>
      <c r="H78" s="18">
        <f t="shared" si="31"/>
        <v>2057</v>
      </c>
      <c r="I78" s="17">
        <f t="shared" si="32"/>
        <v>422</v>
      </c>
      <c r="J78" s="19">
        <v>363</v>
      </c>
      <c r="K78" s="41">
        <v>359</v>
      </c>
      <c r="L78" s="19"/>
      <c r="M78" s="19"/>
      <c r="N78" s="19"/>
      <c r="O78" s="19"/>
      <c r="P78" s="19"/>
      <c r="Q78" s="19"/>
      <c r="R78" s="19">
        <v>0</v>
      </c>
      <c r="S78" s="19"/>
      <c r="T78" s="19">
        <v>10</v>
      </c>
      <c r="U78" s="19"/>
      <c r="V78" s="19"/>
      <c r="W78" s="19"/>
      <c r="X78" s="19">
        <v>656</v>
      </c>
      <c r="Y78" s="20"/>
      <c r="Z78" s="19">
        <v>668</v>
      </c>
      <c r="AA78" s="19">
        <v>0</v>
      </c>
      <c r="AB78" s="21">
        <v>360</v>
      </c>
      <c r="AC78" s="19">
        <v>63</v>
      </c>
      <c r="AD78" s="22">
        <f t="shared" si="23"/>
        <v>8.050880626223092E-2</v>
      </c>
      <c r="AE78" s="22">
        <f t="shared" si="33"/>
        <v>0.44264507422402161</v>
      </c>
      <c r="AF78" s="22">
        <f t="shared" si="24"/>
        <v>0.92137931034482756</v>
      </c>
      <c r="AG78" s="22">
        <f t="shared" si="25"/>
        <v>1.1688311688311688</v>
      </c>
      <c r="AH78" s="22">
        <f t="shared" si="26"/>
        <v>0.92741208295761945</v>
      </c>
      <c r="AI78" s="23">
        <f t="shared" si="27"/>
        <v>1.6516634050880625E-2</v>
      </c>
      <c r="AJ78" s="23">
        <f t="shared" si="28"/>
        <v>0</v>
      </c>
      <c r="AK78" s="23">
        <f t="shared" si="29"/>
        <v>0</v>
      </c>
      <c r="AL78" s="23">
        <f t="shared" si="30"/>
        <v>0.20454545454545456</v>
      </c>
      <c r="AM78" s="23">
        <f t="shared" si="34"/>
        <v>0.29971590909090912</v>
      </c>
      <c r="AN78" s="30"/>
      <c r="AO78" s="30"/>
      <c r="AP78" s="30"/>
      <c r="AQ78" s="38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</row>
    <row r="79" spans="1:55" s="13" customFormat="1" x14ac:dyDescent="0.25">
      <c r="A79" s="13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40">
        <f>SUM(F4:F78)</f>
        <v>268414.55886370508</v>
      </c>
      <c r="G79" s="40">
        <v>160251.28534750643</v>
      </c>
      <c r="H79" s="32">
        <f>SUM(H4:H78)</f>
        <v>265980</v>
      </c>
      <c r="I79" s="33">
        <f>SUM(I4:I78)</f>
        <v>88607</v>
      </c>
      <c r="J79" s="4">
        <f>SUM(J4:J78)</f>
        <v>53738</v>
      </c>
      <c r="K79" s="4">
        <f>SUM(K4:K78)</f>
        <v>35155</v>
      </c>
      <c r="L79" s="4">
        <v>701</v>
      </c>
      <c r="M79" s="4">
        <v>685</v>
      </c>
      <c r="N79" s="4">
        <v>260</v>
      </c>
      <c r="O79" s="4">
        <v>260</v>
      </c>
      <c r="P79" s="4">
        <f>SUM(P4:P78)</f>
        <v>9241</v>
      </c>
      <c r="Q79" s="4">
        <f t="shared" ref="Q79:S79" si="35">SUM(Q4:Q78)</f>
        <v>0</v>
      </c>
      <c r="R79" s="4">
        <f>SUM(R4:R78)</f>
        <v>2317</v>
      </c>
      <c r="S79" s="4">
        <f t="shared" si="35"/>
        <v>0</v>
      </c>
      <c r="T79" s="4">
        <f>SUM(T4:T78)</f>
        <v>725</v>
      </c>
      <c r="U79" s="4">
        <f>SUM(U4:U78)</f>
        <v>0</v>
      </c>
      <c r="V79" s="4">
        <f>SUM(V4:V78)</f>
        <v>65</v>
      </c>
      <c r="W79" s="4">
        <f t="shared" ref="W79" si="36">SUM(W4:W78)</f>
        <v>0</v>
      </c>
      <c r="X79" s="26">
        <f t="shared" ref="X79:AC79" si="37">SUM(X4:X78)</f>
        <v>81235</v>
      </c>
      <c r="Y79" s="4">
        <f t="shared" si="37"/>
        <v>0</v>
      </c>
      <c r="Z79" s="4">
        <f t="shared" si="37"/>
        <v>78025</v>
      </c>
      <c r="AA79" s="4">
        <f t="shared" si="37"/>
        <v>34959</v>
      </c>
      <c r="AB79" s="27">
        <f t="shared" si="37"/>
        <v>39673</v>
      </c>
      <c r="AC79" s="4">
        <f t="shared" si="37"/>
        <v>17548</v>
      </c>
      <c r="AD79" s="34">
        <f>H79/B79</f>
        <v>0.1147047940721625</v>
      </c>
      <c r="AE79" s="34">
        <f t="shared" si="33"/>
        <v>0.54711072198275867</v>
      </c>
      <c r="AF79" s="34">
        <f t="shared" si="24"/>
        <v>0.98628491973201871</v>
      </c>
      <c r="AG79" s="34">
        <f t="shared" si="25"/>
        <v>1.1336438450108584</v>
      </c>
      <c r="AH79" s="34">
        <f t="shared" si="26"/>
        <v>0.99092985539230272</v>
      </c>
      <c r="AI79" s="35">
        <f t="shared" si="27"/>
        <v>3.8212074924250328E-2</v>
      </c>
      <c r="AJ79" s="35">
        <f t="shared" si="28"/>
        <v>0</v>
      </c>
      <c r="AK79" s="35">
        <f t="shared" si="29"/>
        <v>0.44190367842244976</v>
      </c>
      <c r="AL79" s="35">
        <f t="shared" si="30"/>
        <v>0.50142873471253857</v>
      </c>
      <c r="AM79" s="35">
        <f t="shared" si="34"/>
        <v>0.55292536223877942</v>
      </c>
      <c r="AN79" s="36"/>
      <c r="AO79" s="36"/>
      <c r="AP79" s="37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1" spans="1:32" x14ac:dyDescent="0.25">
      <c r="A81" s="69" t="s">
        <v>112</v>
      </c>
      <c r="B81" s="69"/>
      <c r="C81" s="69"/>
      <c r="D81" s="69"/>
      <c r="E81" s="69"/>
      <c r="F81" s="24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2"/>
      <c r="AA81" s="2"/>
      <c r="AB81" s="3"/>
      <c r="AC81" s="3"/>
    </row>
    <row r="82" spans="1:32" x14ac:dyDescent="0.25">
      <c r="A82" t="s">
        <v>106</v>
      </c>
    </row>
    <row r="83" spans="1:32" x14ac:dyDescent="0.25">
      <c r="A83" s="67" t="s">
        <v>79</v>
      </c>
      <c r="B83" s="67"/>
      <c r="C83" s="67"/>
      <c r="D83" s="67"/>
      <c r="E83" s="67"/>
      <c r="F83" s="67"/>
      <c r="G83" s="67"/>
      <c r="H83" s="25"/>
    </row>
    <row r="84" spans="1:32" x14ac:dyDescent="0.25">
      <c r="A84" s="43" t="s">
        <v>97</v>
      </c>
      <c r="B84" s="43"/>
      <c r="C84" s="43"/>
      <c r="D84" s="43"/>
      <c r="E84" s="43"/>
      <c r="F84" s="43"/>
      <c r="G84" s="43"/>
      <c r="H84" s="25"/>
    </row>
    <row r="85" spans="1:32" x14ac:dyDescent="0.25">
      <c r="A85" s="43" t="s">
        <v>104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</row>
    <row r="86" spans="1:32" x14ac:dyDescent="0.25">
      <c r="A86" s="5" t="s">
        <v>98</v>
      </c>
      <c r="B86" s="5"/>
      <c r="C86" s="5"/>
      <c r="D86" s="5"/>
    </row>
    <row r="87" spans="1:32" x14ac:dyDescent="0.25">
      <c r="A87" s="43" t="s">
        <v>103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</row>
    <row r="89" spans="1:32" x14ac:dyDescent="0.25">
      <c r="A89" t="s">
        <v>110</v>
      </c>
    </row>
  </sheetData>
  <dataConsolidate/>
  <mergeCells count="23">
    <mergeCell ref="Z2:AA2"/>
    <mergeCell ref="AI2:AM2"/>
    <mergeCell ref="R2:S2"/>
    <mergeCell ref="T2:U2"/>
    <mergeCell ref="A81:E81"/>
    <mergeCell ref="V2:W2"/>
    <mergeCell ref="P2:Q2"/>
    <mergeCell ref="A87:AF87"/>
    <mergeCell ref="A85:AC85"/>
    <mergeCell ref="A1:A3"/>
    <mergeCell ref="F1:G2"/>
    <mergeCell ref="B1:E2"/>
    <mergeCell ref="H1:I2"/>
    <mergeCell ref="AD2:AH2"/>
    <mergeCell ref="AD1:AM1"/>
    <mergeCell ref="AB2:AC2"/>
    <mergeCell ref="J1:AC1"/>
    <mergeCell ref="J2:K2"/>
    <mergeCell ref="L2:M2"/>
    <mergeCell ref="N2:O2"/>
    <mergeCell ref="X2:Y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2021-04-15T23:05:37Z</dcterms:modified>
</cp:coreProperties>
</file>