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0730" windowHeight="11160"/>
  </bookViews>
  <sheets>
    <sheet name="Plan 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AF79" i="4"/>
  <c r="AG79" i="4"/>
  <c r="AH79" i="4"/>
  <c r="AI79" i="4"/>
  <c r="AJ19" i="4"/>
  <c r="AJ4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K79" i="4"/>
  <c r="AA79" i="4"/>
  <c r="AB79" i="4"/>
  <c r="AL79" i="4"/>
  <c r="AC79" i="4"/>
  <c r="AD79" i="4"/>
  <c r="AE79" i="4"/>
  <c r="I6" i="4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AN68" i="4"/>
  <c r="AN4" i="4"/>
  <c r="AN6" i="4"/>
  <c r="AJ6" i="4"/>
  <c r="AK4" i="4"/>
  <c r="AS65" i="4"/>
  <c r="AS59" i="4"/>
  <c r="AL63" i="4"/>
  <c r="AM63" i="4"/>
  <c r="AL4" i="4"/>
  <c r="AP5" i="4"/>
  <c r="AK6" i="4"/>
  <c r="AL6" i="4"/>
  <c r="AM6" i="4"/>
  <c r="AP6" i="4"/>
  <c r="AQ6" i="4"/>
  <c r="AR6" i="4"/>
  <c r="AK7" i="4"/>
  <c r="AL7" i="4"/>
  <c r="AM7" i="4"/>
  <c r="AP7" i="4"/>
  <c r="AQ7" i="4"/>
  <c r="AR7" i="4"/>
  <c r="AK8" i="4"/>
  <c r="AL8" i="4"/>
  <c r="AM8" i="4"/>
  <c r="AP8" i="4"/>
  <c r="AQ8" i="4"/>
  <c r="AR8" i="4"/>
  <c r="AK9" i="4"/>
  <c r="AL9" i="4"/>
  <c r="AM9" i="4"/>
  <c r="AP9" i="4"/>
  <c r="AQ9" i="4"/>
  <c r="AR9" i="4"/>
  <c r="AK10" i="4"/>
  <c r="AL10" i="4"/>
  <c r="AM10" i="4"/>
  <c r="AP10" i="4"/>
  <c r="AQ10" i="4"/>
  <c r="AR10" i="4"/>
  <c r="AP11" i="4"/>
  <c r="AK12" i="4"/>
  <c r="AL12" i="4"/>
  <c r="AM12" i="4"/>
  <c r="AP12" i="4"/>
  <c r="AQ12" i="4"/>
  <c r="AR12" i="4"/>
  <c r="AK13" i="4"/>
  <c r="AL13" i="4"/>
  <c r="AM13" i="4"/>
  <c r="AP13" i="4"/>
  <c r="AQ13" i="4"/>
  <c r="AR13" i="4"/>
  <c r="AK14" i="4"/>
  <c r="AL14" i="4"/>
  <c r="AM14" i="4"/>
  <c r="AP14" i="4"/>
  <c r="AQ14" i="4"/>
  <c r="AR14" i="4"/>
  <c r="AK15" i="4"/>
  <c r="AL15" i="4"/>
  <c r="AM15" i="4"/>
  <c r="AP15" i="4"/>
  <c r="AQ15" i="4"/>
  <c r="AR15" i="4"/>
  <c r="AK16" i="4"/>
  <c r="AL16" i="4"/>
  <c r="AM16" i="4"/>
  <c r="AP16" i="4"/>
  <c r="AQ16" i="4"/>
  <c r="AR16" i="4"/>
  <c r="AK17" i="4"/>
  <c r="AL17" i="4"/>
  <c r="AM17" i="4"/>
  <c r="AP17" i="4"/>
  <c r="AQ17" i="4"/>
  <c r="AR17" i="4"/>
  <c r="AK18" i="4"/>
  <c r="AL18" i="4"/>
  <c r="AM18" i="4"/>
  <c r="AP18" i="4"/>
  <c r="AQ18" i="4"/>
  <c r="AR18" i="4"/>
  <c r="AK19" i="4"/>
  <c r="AL19" i="4"/>
  <c r="AM19" i="4"/>
  <c r="AP19" i="4"/>
  <c r="AQ19" i="4"/>
  <c r="AR19" i="4"/>
  <c r="AK20" i="4"/>
  <c r="AL20" i="4"/>
  <c r="AM20" i="4"/>
  <c r="AP20" i="4"/>
  <c r="AQ20" i="4"/>
  <c r="AR20" i="4"/>
  <c r="AK21" i="4"/>
  <c r="AL21" i="4"/>
  <c r="AM21" i="4"/>
  <c r="AP21" i="4"/>
  <c r="AQ21" i="4"/>
  <c r="AR21" i="4"/>
  <c r="AK22" i="4"/>
  <c r="AL22" i="4"/>
  <c r="AM22" i="4"/>
  <c r="AP22" i="4"/>
  <c r="AQ22" i="4"/>
  <c r="AR22" i="4"/>
  <c r="AK23" i="4"/>
  <c r="AL23" i="4"/>
  <c r="AM23" i="4"/>
  <c r="AP23" i="4"/>
  <c r="AQ23" i="4"/>
  <c r="AR23" i="4"/>
  <c r="AK24" i="4"/>
  <c r="AL24" i="4"/>
  <c r="AM24" i="4"/>
  <c r="AP24" i="4"/>
  <c r="AQ24" i="4"/>
  <c r="AR24" i="4"/>
  <c r="AK25" i="4"/>
  <c r="AL25" i="4"/>
  <c r="AM25" i="4"/>
  <c r="AP25" i="4"/>
  <c r="AQ25" i="4"/>
  <c r="AR25" i="4"/>
  <c r="AK26" i="4"/>
  <c r="AL26" i="4"/>
  <c r="AM26" i="4"/>
  <c r="AP26" i="4"/>
  <c r="AQ26" i="4"/>
  <c r="AR26" i="4"/>
  <c r="AK27" i="4"/>
  <c r="AL27" i="4"/>
  <c r="AM27" i="4"/>
  <c r="AP27" i="4"/>
  <c r="AQ27" i="4"/>
  <c r="AR27" i="4"/>
  <c r="AK28" i="4"/>
  <c r="AL28" i="4"/>
  <c r="AM28" i="4"/>
  <c r="AP28" i="4"/>
  <c r="AQ28" i="4"/>
  <c r="AR28" i="4"/>
  <c r="AK29" i="4"/>
  <c r="AL29" i="4"/>
  <c r="AM29" i="4"/>
  <c r="AP29" i="4"/>
  <c r="AQ29" i="4"/>
  <c r="AR29" i="4"/>
  <c r="AK30" i="4"/>
  <c r="AL30" i="4"/>
  <c r="AM30" i="4"/>
  <c r="AP30" i="4"/>
  <c r="AQ30" i="4"/>
  <c r="AR30" i="4"/>
  <c r="AK31" i="4"/>
  <c r="AL31" i="4"/>
  <c r="AM31" i="4"/>
  <c r="AP31" i="4"/>
  <c r="AQ31" i="4"/>
  <c r="AR31" i="4"/>
  <c r="AK32" i="4"/>
  <c r="AL32" i="4"/>
  <c r="AM32" i="4"/>
  <c r="AP32" i="4"/>
  <c r="AQ32" i="4"/>
  <c r="AR32" i="4"/>
  <c r="AK33" i="4"/>
  <c r="AL33" i="4"/>
  <c r="AM33" i="4"/>
  <c r="AP33" i="4"/>
  <c r="AQ33" i="4"/>
  <c r="AR33" i="4"/>
  <c r="AK34" i="4"/>
  <c r="AL34" i="4"/>
  <c r="AM34" i="4"/>
  <c r="AP34" i="4"/>
  <c r="AQ34" i="4"/>
  <c r="AR34" i="4"/>
  <c r="AK35" i="4"/>
  <c r="AL35" i="4"/>
  <c r="AM35" i="4"/>
  <c r="AP35" i="4"/>
  <c r="AQ35" i="4"/>
  <c r="AR35" i="4"/>
  <c r="AK36" i="4"/>
  <c r="AL36" i="4"/>
  <c r="AM36" i="4"/>
  <c r="AP36" i="4"/>
  <c r="AQ36" i="4"/>
  <c r="AR36" i="4"/>
  <c r="AK37" i="4"/>
  <c r="AL37" i="4"/>
  <c r="AM37" i="4"/>
  <c r="AP37" i="4"/>
  <c r="AQ37" i="4"/>
  <c r="AR37" i="4"/>
  <c r="AK38" i="4"/>
  <c r="AL38" i="4"/>
  <c r="AM38" i="4"/>
  <c r="AP38" i="4"/>
  <c r="AQ38" i="4"/>
  <c r="AR38" i="4"/>
  <c r="AK39" i="4"/>
  <c r="AL39" i="4"/>
  <c r="AM39" i="4"/>
  <c r="AP39" i="4"/>
  <c r="AQ39" i="4"/>
  <c r="AR39" i="4"/>
  <c r="AK40" i="4"/>
  <c r="AL40" i="4"/>
  <c r="AM40" i="4"/>
  <c r="AP40" i="4"/>
  <c r="AQ40" i="4"/>
  <c r="AR40" i="4"/>
  <c r="AK41" i="4"/>
  <c r="AL41" i="4"/>
  <c r="AM41" i="4"/>
  <c r="AP41" i="4"/>
  <c r="AQ41" i="4"/>
  <c r="AR41" i="4"/>
  <c r="AK42" i="4"/>
  <c r="AL42" i="4"/>
  <c r="AM42" i="4"/>
  <c r="AP42" i="4"/>
  <c r="AQ42" i="4"/>
  <c r="AR42" i="4"/>
  <c r="AK43" i="4"/>
  <c r="AL43" i="4"/>
  <c r="AM43" i="4"/>
  <c r="AP43" i="4"/>
  <c r="AQ43" i="4"/>
  <c r="AR43" i="4"/>
  <c r="AK44" i="4"/>
  <c r="AL44" i="4"/>
  <c r="AM44" i="4"/>
  <c r="AP44" i="4"/>
  <c r="AQ44" i="4"/>
  <c r="AR44" i="4"/>
  <c r="AK45" i="4"/>
  <c r="AL45" i="4"/>
  <c r="AM45" i="4"/>
  <c r="AP45" i="4"/>
  <c r="AQ45" i="4"/>
  <c r="AR45" i="4"/>
  <c r="AK46" i="4"/>
  <c r="AL46" i="4"/>
  <c r="AM46" i="4"/>
  <c r="AP46" i="4"/>
  <c r="AQ46" i="4"/>
  <c r="AR46" i="4"/>
  <c r="AK47" i="4"/>
  <c r="AL47" i="4"/>
  <c r="AM47" i="4"/>
  <c r="AP47" i="4"/>
  <c r="AQ47" i="4"/>
  <c r="AR47" i="4"/>
  <c r="AK48" i="4"/>
  <c r="AL48" i="4"/>
  <c r="AM48" i="4"/>
  <c r="AP48" i="4"/>
  <c r="AQ48" i="4"/>
  <c r="AR48" i="4"/>
  <c r="AK49" i="4"/>
  <c r="AL49" i="4"/>
  <c r="AM49" i="4"/>
  <c r="AP49" i="4"/>
  <c r="AQ49" i="4"/>
  <c r="AR49" i="4"/>
  <c r="AK50" i="4"/>
  <c r="AL50" i="4"/>
  <c r="AM50" i="4"/>
  <c r="AP50" i="4"/>
  <c r="AQ50" i="4"/>
  <c r="AR50" i="4"/>
  <c r="AK51" i="4"/>
  <c r="AL51" i="4"/>
  <c r="AM51" i="4"/>
  <c r="AP51" i="4"/>
  <c r="AQ51" i="4"/>
  <c r="AR51" i="4"/>
  <c r="AK52" i="4"/>
  <c r="AL52" i="4"/>
  <c r="AM52" i="4"/>
  <c r="AP52" i="4"/>
  <c r="AQ52" i="4"/>
  <c r="AR52" i="4"/>
  <c r="AK53" i="4"/>
  <c r="AL53" i="4"/>
  <c r="AM53" i="4"/>
  <c r="AP53" i="4"/>
  <c r="AQ53" i="4"/>
  <c r="AR53" i="4"/>
  <c r="AK54" i="4"/>
  <c r="AL54" i="4"/>
  <c r="AM54" i="4"/>
  <c r="AP54" i="4"/>
  <c r="AQ54" i="4"/>
  <c r="AR54" i="4"/>
  <c r="AK55" i="4"/>
  <c r="AL55" i="4"/>
  <c r="AM55" i="4"/>
  <c r="AP55" i="4"/>
  <c r="AQ55" i="4"/>
  <c r="AR55" i="4"/>
  <c r="AK56" i="4"/>
  <c r="AL56" i="4"/>
  <c r="AM56" i="4"/>
  <c r="AP56" i="4"/>
  <c r="AQ56" i="4"/>
  <c r="AR56" i="4"/>
  <c r="AK57" i="4"/>
  <c r="AL57" i="4"/>
  <c r="AM57" i="4"/>
  <c r="AP57" i="4"/>
  <c r="AQ57" i="4"/>
  <c r="AR57" i="4"/>
  <c r="AK58" i="4"/>
  <c r="AL58" i="4"/>
  <c r="AM58" i="4"/>
  <c r="AP58" i="4"/>
  <c r="AQ58" i="4"/>
  <c r="AR58" i="4"/>
  <c r="AK59" i="4"/>
  <c r="AL59" i="4"/>
  <c r="AM59" i="4"/>
  <c r="AP59" i="4"/>
  <c r="AQ59" i="4"/>
  <c r="AR59" i="4"/>
  <c r="AK60" i="4"/>
  <c r="AL60" i="4"/>
  <c r="AM60" i="4"/>
  <c r="AP60" i="4"/>
  <c r="AQ60" i="4"/>
  <c r="AR60" i="4"/>
  <c r="AK61" i="4"/>
  <c r="AL61" i="4"/>
  <c r="AM61" i="4"/>
  <c r="AP61" i="4"/>
  <c r="AQ61" i="4"/>
  <c r="AR61" i="4"/>
  <c r="AK62" i="4"/>
  <c r="AL62" i="4"/>
  <c r="AM62" i="4"/>
  <c r="AP62" i="4"/>
  <c r="AQ62" i="4"/>
  <c r="AR62" i="4"/>
  <c r="AK63" i="4"/>
  <c r="AP63" i="4"/>
  <c r="AQ63" i="4"/>
  <c r="AR63" i="4"/>
  <c r="AK64" i="4"/>
  <c r="AL64" i="4"/>
  <c r="AM64" i="4"/>
  <c r="AP64" i="4"/>
  <c r="AQ64" i="4"/>
  <c r="AR64" i="4"/>
  <c r="AK65" i="4"/>
  <c r="AL65" i="4"/>
  <c r="AM65" i="4"/>
  <c r="AP65" i="4"/>
  <c r="AQ65" i="4"/>
  <c r="AR65" i="4"/>
  <c r="AK66" i="4"/>
  <c r="AL66" i="4"/>
  <c r="AM66" i="4"/>
  <c r="AP66" i="4"/>
  <c r="AQ66" i="4"/>
  <c r="AR66" i="4"/>
  <c r="AK67" i="4"/>
  <c r="AL67" i="4"/>
  <c r="AM67" i="4"/>
  <c r="AP67" i="4"/>
  <c r="AQ67" i="4"/>
  <c r="AR67" i="4"/>
  <c r="AK68" i="4"/>
  <c r="AL68" i="4"/>
  <c r="AM68" i="4"/>
  <c r="AP68" i="4"/>
  <c r="AQ68" i="4"/>
  <c r="AR68" i="4"/>
  <c r="AK69" i="4"/>
  <c r="AL69" i="4"/>
  <c r="AM69" i="4"/>
  <c r="AP69" i="4"/>
  <c r="AQ69" i="4"/>
  <c r="AR69" i="4"/>
  <c r="AK70" i="4"/>
  <c r="AL70" i="4"/>
  <c r="AM70" i="4"/>
  <c r="AP70" i="4"/>
  <c r="AQ70" i="4"/>
  <c r="AR70" i="4"/>
  <c r="AK71" i="4"/>
  <c r="AL71" i="4"/>
  <c r="AM71" i="4"/>
  <c r="AP71" i="4"/>
  <c r="AQ71" i="4"/>
  <c r="AR71" i="4"/>
  <c r="AK72" i="4"/>
  <c r="AL72" i="4"/>
  <c r="AM72" i="4"/>
  <c r="AP72" i="4"/>
  <c r="AQ72" i="4"/>
  <c r="AR72" i="4"/>
  <c r="AK73" i="4"/>
  <c r="AL73" i="4"/>
  <c r="AM73" i="4"/>
  <c r="AP73" i="4"/>
  <c r="AQ73" i="4"/>
  <c r="AR73" i="4"/>
  <c r="AK74" i="4"/>
  <c r="AL74" i="4"/>
  <c r="AM74" i="4"/>
  <c r="AP74" i="4"/>
  <c r="AQ74" i="4"/>
  <c r="AR74" i="4"/>
  <c r="AK75" i="4"/>
  <c r="AL75" i="4"/>
  <c r="AM75" i="4"/>
  <c r="AP75" i="4"/>
  <c r="AQ75" i="4"/>
  <c r="AR75" i="4"/>
  <c r="AK76" i="4"/>
  <c r="AL76" i="4"/>
  <c r="AM76" i="4"/>
  <c r="AP76" i="4"/>
  <c r="AQ76" i="4"/>
  <c r="AR76" i="4"/>
  <c r="AK77" i="4"/>
  <c r="AL77" i="4"/>
  <c r="AM77" i="4"/>
  <c r="AP77" i="4"/>
  <c r="AQ77" i="4"/>
  <c r="AR77" i="4"/>
  <c r="AK78" i="4"/>
  <c r="AL78" i="4"/>
  <c r="AM78" i="4"/>
  <c r="AP78" i="4"/>
  <c r="AQ78" i="4"/>
  <c r="AR78" i="4"/>
  <c r="AP79" i="4"/>
  <c r="AR4" i="4"/>
  <c r="AQ4" i="4"/>
  <c r="AP4" i="4"/>
  <c r="AM4" i="4"/>
  <c r="AO12" i="4"/>
  <c r="AO15" i="4"/>
  <c r="AS22" i="4"/>
  <c r="AN41" i="4"/>
  <c r="AN62" i="4"/>
  <c r="AN63" i="4"/>
  <c r="AS4" i="4"/>
  <c r="AO4" i="4"/>
  <c r="AJ74" i="4"/>
  <c r="AN74" i="4"/>
  <c r="AJ70" i="4"/>
  <c r="AN70" i="4"/>
  <c r="AJ68" i="4"/>
  <c r="AJ64" i="4"/>
  <c r="AN64" i="4"/>
  <c r="AJ58" i="4"/>
  <c r="AN58" i="4"/>
  <c r="AJ54" i="4"/>
  <c r="AN54" i="4"/>
  <c r="AJ50" i="4"/>
  <c r="AN50" i="4"/>
  <c r="AJ46" i="4"/>
  <c r="AN46" i="4"/>
  <c r="AJ42" i="4"/>
  <c r="AN42" i="4"/>
  <c r="AJ40" i="4"/>
  <c r="AN40" i="4"/>
  <c r="AJ36" i="4"/>
  <c r="AN36" i="4"/>
  <c r="AJ32" i="4"/>
  <c r="AN32" i="4"/>
  <c r="AJ28" i="4"/>
  <c r="AN28" i="4"/>
  <c r="AJ26" i="4"/>
  <c r="AN26" i="4"/>
  <c r="AJ22" i="4"/>
  <c r="AN22" i="4"/>
  <c r="AJ18" i="4"/>
  <c r="AN18" i="4"/>
  <c r="AJ14" i="4"/>
  <c r="AN14" i="4"/>
  <c r="AJ12" i="4"/>
  <c r="AN12" i="4"/>
  <c r="AJ8" i="4"/>
  <c r="AN8" i="4"/>
  <c r="AS77" i="4"/>
  <c r="AO77" i="4"/>
  <c r="AO73" i="4"/>
  <c r="AS73" i="4"/>
  <c r="AO69" i="4"/>
  <c r="AS69" i="4"/>
  <c r="AO65" i="4"/>
  <c r="AO61" i="4"/>
  <c r="AS61" i="4"/>
  <c r="AO59" i="4"/>
  <c r="AO55" i="4"/>
  <c r="AS55" i="4"/>
  <c r="AO51" i="4"/>
  <c r="AS51" i="4"/>
  <c r="AO47" i="4"/>
  <c r="AS47" i="4"/>
  <c r="AO43" i="4"/>
  <c r="AS43" i="4"/>
  <c r="AO39" i="4"/>
  <c r="AS39" i="4"/>
  <c r="AO35" i="4"/>
  <c r="AS35" i="4"/>
  <c r="AO31" i="4"/>
  <c r="AS31" i="4"/>
  <c r="AO27" i="4"/>
  <c r="AS27" i="4"/>
  <c r="AO23" i="4"/>
  <c r="AS23" i="4"/>
  <c r="AO21" i="4"/>
  <c r="AS21" i="4"/>
  <c r="AO17" i="4"/>
  <c r="AS17" i="4"/>
  <c r="AS15" i="4"/>
  <c r="AO9" i="4"/>
  <c r="AS9" i="4"/>
  <c r="AO7" i="4"/>
  <c r="AS7" i="4"/>
  <c r="AJ77" i="4"/>
  <c r="AN77" i="4"/>
  <c r="AJ75" i="4"/>
  <c r="AN75" i="4"/>
  <c r="AJ73" i="4"/>
  <c r="AN73" i="4"/>
  <c r="AJ71" i="4"/>
  <c r="AN71" i="4"/>
  <c r="AJ69" i="4"/>
  <c r="AN69" i="4"/>
  <c r="AJ67" i="4"/>
  <c r="AN67" i="4"/>
  <c r="AJ65" i="4"/>
  <c r="AN65" i="4"/>
  <c r="AJ63" i="4"/>
  <c r="AJ61" i="4"/>
  <c r="AN61" i="4"/>
  <c r="AJ59" i="4"/>
  <c r="AN59" i="4"/>
  <c r="AJ57" i="4"/>
  <c r="AN57" i="4"/>
  <c r="AJ53" i="4"/>
  <c r="AN53" i="4"/>
  <c r="AJ51" i="4"/>
  <c r="AN51" i="4"/>
  <c r="AJ49" i="4"/>
  <c r="AN49" i="4"/>
  <c r="AJ47" i="4"/>
  <c r="AN47" i="4"/>
  <c r="AJ45" i="4"/>
  <c r="AN45" i="4"/>
  <c r="AJ43" i="4"/>
  <c r="AN43" i="4"/>
  <c r="AJ41" i="4"/>
  <c r="AJ39" i="4"/>
  <c r="AN39" i="4"/>
  <c r="AJ37" i="4"/>
  <c r="AN37" i="4"/>
  <c r="AJ35" i="4"/>
  <c r="AN35" i="4"/>
  <c r="AJ33" i="4"/>
  <c r="AN33" i="4"/>
  <c r="AJ31" i="4"/>
  <c r="AN31" i="4"/>
  <c r="AJ29" i="4"/>
  <c r="AN29" i="4"/>
  <c r="AJ27" i="4"/>
  <c r="AN27" i="4"/>
  <c r="AJ25" i="4"/>
  <c r="AN25" i="4"/>
  <c r="AJ23" i="4"/>
  <c r="AN23" i="4"/>
  <c r="AJ21" i="4"/>
  <c r="AN21" i="4"/>
  <c r="AN19" i="4"/>
  <c r="AJ17" i="4"/>
  <c r="AN17" i="4"/>
  <c r="AJ15" i="4"/>
  <c r="AN15" i="4"/>
  <c r="AJ13" i="4"/>
  <c r="AN13" i="4"/>
  <c r="AJ9" i="4"/>
  <c r="AN9" i="4"/>
  <c r="AJ7" i="4"/>
  <c r="AN7" i="4"/>
  <c r="AO78" i="4"/>
  <c r="AS78" i="4"/>
  <c r="AO76" i="4"/>
  <c r="AS76" i="4"/>
  <c r="AO74" i="4"/>
  <c r="AS74" i="4"/>
  <c r="AO72" i="4"/>
  <c r="AS72" i="4"/>
  <c r="AO70" i="4"/>
  <c r="AS70" i="4"/>
  <c r="AO68" i="4"/>
  <c r="AS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O30" i="4"/>
  <c r="AS30" i="4"/>
  <c r="AO28" i="4"/>
  <c r="AS28" i="4"/>
  <c r="AO26" i="4"/>
  <c r="AS26" i="4"/>
  <c r="AO24" i="4"/>
  <c r="AS24" i="4"/>
  <c r="AO22" i="4"/>
  <c r="AO20" i="4"/>
  <c r="AS20" i="4"/>
  <c r="AO18" i="4"/>
  <c r="AS18" i="4"/>
  <c r="AO16" i="4"/>
  <c r="AS16" i="4"/>
  <c r="AO14" i="4"/>
  <c r="AS14" i="4"/>
  <c r="AS12" i="4"/>
  <c r="AO10" i="4"/>
  <c r="AS10" i="4"/>
  <c r="AO8" i="4"/>
  <c r="AS8" i="4"/>
  <c r="AO6" i="4"/>
  <c r="AS6" i="4"/>
  <c r="AJ78" i="4"/>
  <c r="AN78" i="4"/>
  <c r="AJ76" i="4"/>
  <c r="AN76" i="4"/>
  <c r="AJ72" i="4"/>
  <c r="AN72" i="4"/>
  <c r="AJ66" i="4"/>
  <c r="AN66" i="4"/>
  <c r="AJ62" i="4"/>
  <c r="AJ60" i="4"/>
  <c r="AN60" i="4"/>
  <c r="AJ56" i="4"/>
  <c r="AN56" i="4"/>
  <c r="AJ52" i="4"/>
  <c r="AN52" i="4"/>
  <c r="AJ48" i="4"/>
  <c r="AN48" i="4"/>
  <c r="AJ44" i="4"/>
  <c r="AN44" i="4"/>
  <c r="AJ38" i="4"/>
  <c r="AN38" i="4"/>
  <c r="AJ34" i="4"/>
  <c r="AN34" i="4"/>
  <c r="AJ30" i="4"/>
  <c r="AN30" i="4"/>
  <c r="AJ24" i="4"/>
  <c r="AN24" i="4"/>
  <c r="AJ20" i="4"/>
  <c r="AN20" i="4"/>
  <c r="AJ16" i="4"/>
  <c r="AN16" i="4"/>
  <c r="AJ10" i="4"/>
  <c r="AN10" i="4"/>
  <c r="AO75" i="4"/>
  <c r="AS75" i="4"/>
  <c r="AS71" i="4"/>
  <c r="AO71" i="4"/>
  <c r="AS67" i="4"/>
  <c r="AO67" i="4"/>
  <c r="AO63" i="4"/>
  <c r="AS63" i="4"/>
  <c r="AO57" i="4"/>
  <c r="AS57" i="4"/>
  <c r="AO53" i="4"/>
  <c r="AS53" i="4"/>
  <c r="AO49" i="4"/>
  <c r="AS49" i="4"/>
  <c r="AO45" i="4"/>
  <c r="AS45" i="4"/>
  <c r="AO41" i="4"/>
  <c r="AS41" i="4"/>
  <c r="AO37" i="4"/>
  <c r="AS37" i="4"/>
  <c r="AO33" i="4"/>
  <c r="AS33" i="4"/>
  <c r="AO29" i="4"/>
  <c r="AS29" i="4"/>
  <c r="AO25" i="4"/>
  <c r="AS25" i="4"/>
  <c r="AO19" i="4"/>
  <c r="AS19" i="4"/>
  <c r="AO13" i="4"/>
  <c r="AS13" i="4"/>
  <c r="AJ55" i="4"/>
  <c r="AN55" i="4"/>
  <c r="AL11" i="4"/>
  <c r="AM11" i="4"/>
  <c r="AQ11" i="4"/>
  <c r="I11" i="4"/>
  <c r="AR11" i="4"/>
  <c r="AJ11" i="4"/>
  <c r="AK11" i="4"/>
  <c r="AS11" i="4"/>
  <c r="AN11" i="4"/>
  <c r="AO11" i="4"/>
  <c r="AK5" i="4"/>
  <c r="AQ79" i="4"/>
  <c r="AR79" i="4"/>
  <c r="AR5" i="4"/>
  <c r="AM79" i="4"/>
  <c r="AM5" i="4"/>
  <c r="AQ5" i="4"/>
  <c r="I5" i="4"/>
  <c r="AL5" i="4"/>
  <c r="AO5" i="4"/>
  <c r="I79" i="4"/>
  <c r="AS79" i="4"/>
  <c r="AN5" i="4"/>
  <c r="AJ79" i="4"/>
  <c r="AS5" i="4"/>
  <c r="AJ5" i="4"/>
  <c r="AO79" i="4"/>
  <c r="AN79" i="4"/>
</calcChain>
</file>

<file path=xl/sharedStrings.xml><?xml version="1.0" encoding="utf-8"?>
<sst xmlns="http://schemas.openxmlformats.org/spreadsheetml/2006/main" count="151" uniqueCount="118">
  <si>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</si>
  <si>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</si>
  <si>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</si>
  <si>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</si>
  <si>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</si>
  <si>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</si>
  <si>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</si>
  <si>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</si>
  <si>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</si>
  <si>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</si>
  <si>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</si>
  <si>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</si>
  <si>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</si>
  <si>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</si>
  <si>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</si>
  <si>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</si>
  <si>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</si>
  <si>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</si>
  <si>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</si>
  <si>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</si>
  <si>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</si>
  <si>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</si>
  <si>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</si>
  <si>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</si>
  <si>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</si>
  <si>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</si>
  <si>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</si>
  <si>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</si>
  <si>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</si>
  <si>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</si>
  <si>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</si>
  <si>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</si>
  <si>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</si>
  <si>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</si>
  <si>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</si>
  <si>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</si>
  <si>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</si>
  <si>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</si>
  <si>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</si>
  <si>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</si>
  <si>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</si>
  <si>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</si>
  <si>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</si>
  <si>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</si>
  <si>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</si>
  <si>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</si>
  <si>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</si>
  <si>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</si>
  <si>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</si>
  <si>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</si>
  <si>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</si>
  <si>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</si>
  <si>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</si>
  <si>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</si>
  <si>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</si>
  <si>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</si>
  <si>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</si>
  <si>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</si>
  <si>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</si>
  <si>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</si>
  <si>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</si>
  <si>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</si>
  <si>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</si>
  <si>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</si>
  <si>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</si>
  <si>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</si>
  <si>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</si>
  <si>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</si>
  <si>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</si>
  <si>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</si>
  <si>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</si>
  <si>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</si>
  <si>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</si>
  <si>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</si>
  <si>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</si>
  <si>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</si>
  <si>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</si>
  <si>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</si>
  <si>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</si>
  <si>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</si>
  <si>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</si>
  <si>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</si>
  <si>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</si>
  <si>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</si>
  <si>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</si>
  <si>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</si>
  <si>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</si>
  <si>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</si>
  <si>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</si>
  <si>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</si>
  <si>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</si>
  <si>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</si>
  <si>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</si>
  <si>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</si>
  <si>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</si>
  <si>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</si>
  <si>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</si>
  <si>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</si>
  <si>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</si>
  <si>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</si>
  <si>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</si>
  <si>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</si>
  <si>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</si>
  <si>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</si>
  <si>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</si>
  <si>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</si>
  <si>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</si>
  <si>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</si>
  <si>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</si>
  <si>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</si>
  <si>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</si>
  <si>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</si>
  <si>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</si>
  <si>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</si>
  <si>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</si>
  <si>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</si>
  <si>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</si>
  <si>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>FONTE: Planilha CEAD/GIM/COVEP/DVS (Data de atualização: 06.05.2021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</si>
</sst>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3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6" fillId="7" borderId="5" xfId="0" applyFont="1" applyFill="1" applyBorder="1" applyAlignment="1">
      <alignment horizontal="center"/>
    </xf>
    <xf numFmtId="10" fontId="3" fillId="4" borderId="6" xfId="1" applyNumberFormat="1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1" fillId="4" borderId="1" xfId="0" quotePrefix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wrapText="1"/>
    </xf>
    <xf numFmtId="3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3" fontId="5" fillId="7" borderId="1" xfId="0" applyNumberFormat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"/>
  <sheetViews>
    <sheetView tabSelected="1" zoomScale="55" zoomScaleNormal="55" workbookViewId="0">
      <pane xSplit="1" topLeftCell="B1" activePane="topRight" state="frozen"/>
      <selection activeCell="A62" sqref="A62"/>
      <selection pane="topRight" activeCell="A78" sqref="A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285156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9.28515625" style="36" customWidth="1"/>
    <col min="27" max="27" width="8.28515625" style="37" bestFit="1" customWidth="1"/>
    <col min="28" max="28" width="8.5703125" style="36" customWidth="1"/>
    <col min="29" max="29" width="8.85546875" style="36" bestFit="1" customWidth="1"/>
    <col min="30" max="30" width="10" style="37" customWidth="1"/>
    <col min="31" max="31" width="8.5703125" style="37" customWidth="1"/>
    <col min="32" max="33" width="13.7109375" style="37" customWidth="1"/>
    <col min="34" max="34" width="13.140625" style="37" bestFit="1" customWidth="1"/>
    <col min="35" max="35" width="12.7109375" style="37" customWidth="1"/>
    <col min="36" max="36" width="11.42578125" style="1" customWidth="1"/>
    <col min="37" max="37" width="10.140625" style="1" bestFit="1" customWidth="1"/>
    <col min="38" max="38" width="11.42578125" style="1" bestFit="1" customWidth="1"/>
    <col min="39" max="39" width="13.28515625" style="1" customWidth="1"/>
    <col min="40" max="40" width="12" style="1" customWidth="1"/>
    <col min="41" max="41" width="10.85546875" customWidth="1"/>
    <col min="42" max="42" width="10.28515625" customWidth="1"/>
    <col min="43" max="43" width="10.28515625" bestFit="1" customWidth="1"/>
    <col min="44" max="44" width="10.7109375" bestFit="1" customWidth="1"/>
    <col min="45" max="45" width="12.28515625" customWidth="1"/>
    <col min="46" max="61" width="9.140625" style="20"/>
  </cols>
  <sheetData>
    <row r="1" spans="1:61" x14ac:dyDescent="0.25">
      <c r="A1" s="64" t="s">
        <v>2</v>
      </c>
      <c r="B1" s="69" t="s">
        <v>99</v>
      </c>
      <c r="C1" s="70"/>
      <c r="D1" s="70"/>
      <c r="E1" s="71"/>
      <c r="F1" s="65" t="s">
        <v>90</v>
      </c>
      <c r="G1" s="66"/>
      <c r="H1" s="75" t="s">
        <v>91</v>
      </c>
      <c r="I1" s="76"/>
      <c r="J1" s="61" t="s">
        <v>102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80" t="s">
        <v>101</v>
      </c>
      <c r="AK1" s="80"/>
      <c r="AL1" s="80"/>
      <c r="AM1" s="80"/>
      <c r="AN1" s="80"/>
      <c r="AO1" s="80"/>
      <c r="AP1" s="80"/>
      <c r="AQ1" s="80"/>
      <c r="AR1" s="80"/>
      <c r="AS1" s="80"/>
    </row>
    <row r="2" spans="1:61" ht="42.95" customHeight="1" x14ac:dyDescent="0.25">
      <c r="A2" s="64"/>
      <c r="B2" s="72"/>
      <c r="C2" s="73"/>
      <c r="D2" s="73"/>
      <c r="E2" s="74"/>
      <c r="F2" s="67"/>
      <c r="G2" s="68"/>
      <c r="H2" s="67"/>
      <c r="I2" s="68"/>
      <c r="J2" s="82" t="s">
        <v>86</v>
      </c>
      <c r="K2" s="83"/>
      <c r="L2" s="84" t="s">
        <v>0</v>
      </c>
      <c r="M2" s="85"/>
      <c r="N2" s="86" t="s">
        <v>89</v>
      </c>
      <c r="O2" s="86"/>
      <c r="P2" s="84" t="s">
        <v>107</v>
      </c>
      <c r="Q2" s="85"/>
      <c r="R2" s="84" t="s">
        <v>110</v>
      </c>
      <c r="S2" s="85"/>
      <c r="T2" s="84" t="s">
        <v>109</v>
      </c>
      <c r="U2" s="85"/>
      <c r="V2" s="84" t="s">
        <v>111</v>
      </c>
      <c r="W2" s="85"/>
      <c r="X2" s="84" t="s">
        <v>108</v>
      </c>
      <c r="Y2" s="85"/>
      <c r="Z2" s="81" t="s">
        <v>83</v>
      </c>
      <c r="AA2" s="81"/>
      <c r="AB2" s="81" t="s">
        <v>84</v>
      </c>
      <c r="AC2" s="81"/>
      <c r="AD2" s="81" t="s">
        <v>85</v>
      </c>
      <c r="AE2" s="81"/>
      <c r="AF2" s="56" t="s">
        <v>115</v>
      </c>
      <c r="AG2" s="56" t="s">
        <v>113</v>
      </c>
      <c r="AH2" s="56" t="s">
        <v>114</v>
      </c>
      <c r="AI2" s="56" t="s">
        <v>116</v>
      </c>
      <c r="AJ2" s="77" t="s">
        <v>94</v>
      </c>
      <c r="AK2" s="78"/>
      <c r="AL2" s="78"/>
      <c r="AM2" s="78"/>
      <c r="AN2" s="79"/>
      <c r="AO2" s="88" t="s">
        <v>95</v>
      </c>
      <c r="AP2" s="88"/>
      <c r="AQ2" s="88"/>
      <c r="AR2" s="88"/>
      <c r="AS2" s="88"/>
    </row>
    <row r="3" spans="1:61" s="10" customFormat="1" ht="30" x14ac:dyDescent="0.25">
      <c r="A3" s="64"/>
      <c r="B3" s="12" t="s">
        <v>100</v>
      </c>
      <c r="C3" s="12" t="s">
        <v>83</v>
      </c>
      <c r="D3" s="12" t="s">
        <v>84</v>
      </c>
      <c r="E3" s="12" t="s">
        <v>85</v>
      </c>
      <c r="F3" s="4" t="s">
        <v>80</v>
      </c>
      <c r="G3" s="5" t="s">
        <v>81</v>
      </c>
      <c r="H3" s="6" t="s">
        <v>82</v>
      </c>
      <c r="I3" s="6" t="s">
        <v>105</v>
      </c>
      <c r="J3" s="7" t="s">
        <v>87</v>
      </c>
      <c r="K3" s="7" t="s">
        <v>88</v>
      </c>
      <c r="L3" s="7" t="s">
        <v>87</v>
      </c>
      <c r="M3" s="7" t="s">
        <v>88</v>
      </c>
      <c r="N3" s="7" t="s">
        <v>87</v>
      </c>
      <c r="O3" s="7" t="s">
        <v>88</v>
      </c>
      <c r="P3" s="7" t="s">
        <v>87</v>
      </c>
      <c r="Q3" s="7" t="s">
        <v>88</v>
      </c>
      <c r="R3" s="7" t="s">
        <v>87</v>
      </c>
      <c r="S3" s="7" t="s">
        <v>88</v>
      </c>
      <c r="T3" s="7" t="s">
        <v>87</v>
      </c>
      <c r="U3" s="7" t="s">
        <v>88</v>
      </c>
      <c r="V3" s="7" t="s">
        <v>87</v>
      </c>
      <c r="W3" s="7" t="s">
        <v>88</v>
      </c>
      <c r="X3" s="7" t="s">
        <v>87</v>
      </c>
      <c r="Y3" s="7" t="s">
        <v>88</v>
      </c>
      <c r="Z3" s="7" t="s">
        <v>87</v>
      </c>
      <c r="AA3" s="7" t="s">
        <v>88</v>
      </c>
      <c r="AB3" s="7" t="s">
        <v>87</v>
      </c>
      <c r="AC3" s="7" t="s">
        <v>88</v>
      </c>
      <c r="AD3" s="7" t="s">
        <v>87</v>
      </c>
      <c r="AE3" s="7" t="s">
        <v>88</v>
      </c>
      <c r="AF3" s="7" t="s">
        <v>87</v>
      </c>
      <c r="AG3" s="7" t="s">
        <v>87</v>
      </c>
      <c r="AH3" s="7" t="s">
        <v>87</v>
      </c>
      <c r="AI3" s="7" t="s">
        <v>87</v>
      </c>
      <c r="AJ3" s="55" t="s">
        <v>1</v>
      </c>
      <c r="AK3" s="8" t="s">
        <v>83</v>
      </c>
      <c r="AL3" s="8" t="s">
        <v>84</v>
      </c>
      <c r="AM3" s="8" t="s">
        <v>96</v>
      </c>
      <c r="AN3" s="8" t="s">
        <v>92</v>
      </c>
      <c r="AO3" s="9" t="s">
        <v>1</v>
      </c>
      <c r="AP3" s="9" t="s">
        <v>83</v>
      </c>
      <c r="AQ3" s="9" t="s">
        <v>84</v>
      </c>
      <c r="AR3" s="9" t="s">
        <v>85</v>
      </c>
      <c r="AS3" s="9" t="s">
        <v>93</v>
      </c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</row>
    <row r="4" spans="1:61" s="13" customFormat="1" x14ac:dyDescent="0.25">
      <c r="A4" s="13" t="s">
        <v>3</v>
      </c>
      <c r="B4" s="14">
        <v>2380</v>
      </c>
      <c r="C4" s="14">
        <v>140</v>
      </c>
      <c r="D4" s="14">
        <v>89</v>
      </c>
      <c r="E4" s="14">
        <v>51</v>
      </c>
      <c r="F4" s="31">
        <v>641.72</v>
      </c>
      <c r="G4" s="31">
        <v>222</v>
      </c>
      <c r="H4" s="15">
        <f>J4+L4+N4+Z4+AB4+AD4+P4+X4+R4+T4+V4+AF4+AG4+AH4+AI4</f>
        <v>492</v>
      </c>
      <c r="I4" s="31">
        <f>K4+M4+O4+AA4+AC4+AE4+Q4+Y4+W4</f>
        <v>199</v>
      </c>
      <c r="J4" s="41">
        <v>63</v>
      </c>
      <c r="K4" s="40">
        <v>56</v>
      </c>
      <c r="L4" s="41"/>
      <c r="M4" s="41"/>
      <c r="N4" s="41"/>
      <c r="O4" s="41"/>
      <c r="P4" s="41">
        <v>153</v>
      </c>
      <c r="Q4" s="41"/>
      <c r="R4" s="41">
        <v>21</v>
      </c>
      <c r="S4" s="41"/>
      <c r="T4" s="41">
        <v>0</v>
      </c>
      <c r="U4" s="41"/>
      <c r="V4" s="41"/>
      <c r="W4" s="41"/>
      <c r="X4" s="41"/>
      <c r="Y4" s="41"/>
      <c r="Z4" s="52">
        <v>117</v>
      </c>
      <c r="AA4" s="52">
        <v>34</v>
      </c>
      <c r="AB4" s="52">
        <v>96</v>
      </c>
      <c r="AC4" s="52">
        <v>83</v>
      </c>
      <c r="AD4" s="52">
        <v>42</v>
      </c>
      <c r="AE4" s="52">
        <v>26</v>
      </c>
      <c r="AF4" s="52"/>
      <c r="AG4" s="52"/>
      <c r="AH4" s="52"/>
      <c r="AI4" s="52"/>
      <c r="AJ4" s="16">
        <f>H4/B4</f>
        <v>0.20672268907563024</v>
      </c>
      <c r="AK4" s="16">
        <f>AB4:AB26/C4</f>
        <v>0.68571428571428572</v>
      </c>
      <c r="AL4" s="16">
        <f t="shared" ref="AL4:AL35" si="0">AB4/D4</f>
        <v>1.0786516853932584</v>
      </c>
      <c r="AM4" s="16">
        <f t="shared" ref="AM4:AM35" si="1">AD4/E4</f>
        <v>0.82352941176470584</v>
      </c>
      <c r="AN4" s="16">
        <f>H4/F4</f>
        <v>0.76668952190986717</v>
      </c>
      <c r="AO4" s="17">
        <f t="shared" ref="AO4:AO35" si="2">I4/B4</f>
        <v>8.3613445378151255E-2</v>
      </c>
      <c r="AP4" s="17">
        <f t="shared" ref="AP4:AP35" si="3">AA4/C4</f>
        <v>0.24285714285714285</v>
      </c>
      <c r="AQ4" s="17">
        <f t="shared" ref="AQ4:AQ35" si="4">AC4/D4</f>
        <v>0.93258426966292129</v>
      </c>
      <c r="AR4" s="17">
        <f t="shared" ref="AR4:AR35" si="5">AE4/E4</f>
        <v>0.50980392156862742</v>
      </c>
      <c r="AS4" s="17">
        <f t="shared" ref="AS4:AS35" si="6">I4/G4</f>
        <v>0.89639639639639634</v>
      </c>
      <c r="AT4" s="22"/>
      <c r="AU4" s="22"/>
      <c r="AV4" s="22"/>
      <c r="AW4" s="30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</row>
    <row r="5" spans="1:61" s="13" customFormat="1" x14ac:dyDescent="0.25">
      <c r="A5" s="13" t="s">
        <v>4</v>
      </c>
      <c r="B5" s="14">
        <v>21681</v>
      </c>
      <c r="C5" s="14">
        <v>1543</v>
      </c>
      <c r="D5" s="14">
        <v>932</v>
      </c>
      <c r="E5" s="14">
        <v>481</v>
      </c>
      <c r="F5" s="31">
        <v>4544.1399999999994</v>
      </c>
      <c r="G5" s="31">
        <v>2054.14</v>
      </c>
      <c r="H5" s="15">
        <f t="shared" ref="H5:H68" si="7">J5+L5+N5+Z5+AB5+AD5+P5+X5+R5+T5+V5+AF5+AG5+AH5+AI5</f>
        <v>3223</v>
      </c>
      <c r="I5" s="31">
        <f t="shared" ref="I5:I68" si="8">K5+M5+O5+AA5+AC5+AE5+Q5+Y5+W5</f>
        <v>1630</v>
      </c>
      <c r="J5" s="46">
        <v>400</v>
      </c>
      <c r="K5" s="46">
        <v>368</v>
      </c>
      <c r="L5" s="41">
        <v>18</v>
      </c>
      <c r="M5" s="41">
        <v>17</v>
      </c>
      <c r="N5" s="41"/>
      <c r="O5" s="41"/>
      <c r="P5" s="41">
        <v>155</v>
      </c>
      <c r="Q5" s="41"/>
      <c r="R5" s="41">
        <v>23</v>
      </c>
      <c r="S5" s="41"/>
      <c r="T5" s="41">
        <v>10</v>
      </c>
      <c r="U5" s="41"/>
      <c r="V5" s="41"/>
      <c r="W5" s="41"/>
      <c r="X5" s="41"/>
      <c r="Y5" s="50"/>
      <c r="Z5" s="38">
        <v>1285</v>
      </c>
      <c r="AA5" s="38">
        <v>339</v>
      </c>
      <c r="AB5" s="38">
        <v>853</v>
      </c>
      <c r="AC5" s="38">
        <v>749</v>
      </c>
      <c r="AD5" s="38">
        <v>478</v>
      </c>
      <c r="AE5" s="38">
        <v>157</v>
      </c>
      <c r="AF5" s="54"/>
      <c r="AG5" s="54"/>
      <c r="AH5" s="54"/>
      <c r="AI5" s="54">
        <v>1</v>
      </c>
      <c r="AJ5" s="51">
        <f t="shared" ref="AJ5:AJ35" si="9">H5/B5</f>
        <v>0.14865550481988837</v>
      </c>
      <c r="AK5" s="16">
        <f t="shared" ref="AK5:AK36" si="10">Z5/C5</f>
        <v>0.83279325988334418</v>
      </c>
      <c r="AL5" s="16">
        <f t="shared" si="0"/>
        <v>0.91523605150214593</v>
      </c>
      <c r="AM5" s="16">
        <f t="shared" si="1"/>
        <v>0.99376299376299382</v>
      </c>
      <c r="AN5" s="16">
        <f t="shared" ref="AN5:AN35" si="11">H5/F5</f>
        <v>0.70926511947255155</v>
      </c>
      <c r="AO5" s="17">
        <f t="shared" si="2"/>
        <v>7.5181034085143678E-2</v>
      </c>
      <c r="AP5" s="17">
        <f t="shared" si="3"/>
        <v>0.21970187945560596</v>
      </c>
      <c r="AQ5" s="17">
        <f t="shared" si="4"/>
        <v>0.80364806866952787</v>
      </c>
      <c r="AR5" s="17">
        <f t="shared" si="5"/>
        <v>0.32640332640332642</v>
      </c>
      <c r="AS5" s="17">
        <f t="shared" si="6"/>
        <v>0.79351942905546857</v>
      </c>
      <c r="AT5" s="22"/>
      <c r="AU5" s="22"/>
      <c r="AV5" s="22"/>
      <c r="AW5" s="30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</row>
    <row r="6" spans="1:61" s="13" customFormat="1" ht="15" customHeight="1" x14ac:dyDescent="0.25">
      <c r="A6" s="13" t="s">
        <v>5</v>
      </c>
      <c r="B6" s="14">
        <v>664908</v>
      </c>
      <c r="C6" s="14">
        <v>47854</v>
      </c>
      <c r="D6" s="14">
        <v>24138</v>
      </c>
      <c r="E6" s="14">
        <v>10149</v>
      </c>
      <c r="F6" s="31">
        <v>145715</v>
      </c>
      <c r="G6" s="31">
        <v>55700</v>
      </c>
      <c r="H6" s="15">
        <f t="shared" si="7"/>
        <v>113246</v>
      </c>
      <c r="I6" s="31">
        <f t="shared" si="8"/>
        <v>38182</v>
      </c>
      <c r="J6" s="39">
        <v>29308</v>
      </c>
      <c r="K6" s="40">
        <v>17325</v>
      </c>
      <c r="L6" s="41">
        <v>349</v>
      </c>
      <c r="M6" s="41">
        <v>339</v>
      </c>
      <c r="N6" s="41"/>
      <c r="O6" s="41"/>
      <c r="P6" s="41">
        <v>202</v>
      </c>
      <c r="Q6" s="41">
        <v>50</v>
      </c>
      <c r="R6" s="41">
        <v>2645</v>
      </c>
      <c r="S6" s="41">
        <v>1</v>
      </c>
      <c r="T6" s="41">
        <v>355</v>
      </c>
      <c r="U6" s="41"/>
      <c r="V6" s="41">
        <v>36</v>
      </c>
      <c r="W6" s="41"/>
      <c r="X6" s="41">
        <v>73</v>
      </c>
      <c r="Y6" s="41">
        <v>41</v>
      </c>
      <c r="Z6" s="58">
        <v>43251</v>
      </c>
      <c r="AA6" s="58">
        <v>5084</v>
      </c>
      <c r="AB6" s="58">
        <v>24868</v>
      </c>
      <c r="AC6" s="58">
        <v>14260</v>
      </c>
      <c r="AD6" s="58">
        <v>11785</v>
      </c>
      <c r="AE6" s="59">
        <v>1083</v>
      </c>
      <c r="AF6" s="53"/>
      <c r="AG6" s="53"/>
      <c r="AH6" s="53">
        <v>4</v>
      </c>
      <c r="AI6" s="53">
        <v>370</v>
      </c>
      <c r="AJ6" s="16">
        <f t="shared" si="9"/>
        <v>0.17031829967454143</v>
      </c>
      <c r="AK6" s="16">
        <f t="shared" si="10"/>
        <v>0.90381159359719143</v>
      </c>
      <c r="AL6" s="16">
        <f t="shared" si="0"/>
        <v>1.0302427707349409</v>
      </c>
      <c r="AM6" s="16">
        <f t="shared" si="1"/>
        <v>1.1611981476007489</v>
      </c>
      <c r="AN6" s="16">
        <f>H6/F6</f>
        <v>0.77717462169303086</v>
      </c>
      <c r="AO6" s="17">
        <f t="shared" si="2"/>
        <v>5.7424485793523314E-2</v>
      </c>
      <c r="AP6" s="17">
        <f t="shared" si="3"/>
        <v>0.1062398127638233</v>
      </c>
      <c r="AQ6" s="17">
        <f t="shared" si="4"/>
        <v>0.59076974065788379</v>
      </c>
      <c r="AR6" s="17">
        <f t="shared" si="5"/>
        <v>0.10671002069169376</v>
      </c>
      <c r="AS6" s="17">
        <f t="shared" si="6"/>
        <v>0.68549371633752243</v>
      </c>
      <c r="AT6" s="33"/>
      <c r="AU6" s="22"/>
      <c r="AV6" s="22"/>
      <c r="AW6" s="30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13" customFormat="1" x14ac:dyDescent="0.25">
      <c r="A7" s="13" t="s">
        <v>6</v>
      </c>
      <c r="B7" s="14">
        <v>9947</v>
      </c>
      <c r="C7" s="14">
        <v>644</v>
      </c>
      <c r="D7" s="14">
        <v>348</v>
      </c>
      <c r="E7" s="14">
        <v>149</v>
      </c>
      <c r="F7" s="31">
        <v>1812.1</v>
      </c>
      <c r="G7" s="31">
        <v>831.79578712196042</v>
      </c>
      <c r="H7" s="15">
        <f t="shared" si="7"/>
        <v>1498</v>
      </c>
      <c r="I7" s="31">
        <f t="shared" si="8"/>
        <v>854</v>
      </c>
      <c r="J7" s="43">
        <v>164</v>
      </c>
      <c r="K7" s="43">
        <v>162</v>
      </c>
      <c r="L7" s="41"/>
      <c r="M7" s="41"/>
      <c r="N7" s="41"/>
      <c r="O7" s="41"/>
      <c r="P7" s="41"/>
      <c r="Q7" s="41"/>
      <c r="R7" s="41">
        <v>11</v>
      </c>
      <c r="S7" s="41"/>
      <c r="T7" s="41">
        <v>15</v>
      </c>
      <c r="U7" s="41"/>
      <c r="V7" s="41"/>
      <c r="W7" s="41"/>
      <c r="X7" s="41"/>
      <c r="Y7" s="41"/>
      <c r="Z7" s="38">
        <v>621</v>
      </c>
      <c r="AA7" s="38">
        <v>120</v>
      </c>
      <c r="AB7" s="38">
        <v>466</v>
      </c>
      <c r="AC7" s="38">
        <v>461</v>
      </c>
      <c r="AD7" s="38">
        <v>211</v>
      </c>
      <c r="AE7" s="38">
        <v>111</v>
      </c>
      <c r="AF7" s="42"/>
      <c r="AG7" s="42"/>
      <c r="AH7" s="42"/>
      <c r="AI7" s="42">
        <v>10</v>
      </c>
      <c r="AJ7" s="16">
        <f t="shared" si="9"/>
        <v>0.15059817030260381</v>
      </c>
      <c r="AK7" s="16">
        <f t="shared" si="10"/>
        <v>0.9642857142857143</v>
      </c>
      <c r="AL7" s="16">
        <f t="shared" si="0"/>
        <v>1.3390804597701149</v>
      </c>
      <c r="AM7" s="16">
        <f t="shared" si="1"/>
        <v>1.4161073825503356</v>
      </c>
      <c r="AN7" s="16">
        <f t="shared" si="11"/>
        <v>0.82666519507753444</v>
      </c>
      <c r="AO7" s="17">
        <f t="shared" si="2"/>
        <v>8.5855031667839546E-2</v>
      </c>
      <c r="AP7" s="17">
        <f t="shared" si="3"/>
        <v>0.18633540372670807</v>
      </c>
      <c r="AQ7" s="17">
        <f t="shared" si="4"/>
        <v>1.3247126436781609</v>
      </c>
      <c r="AR7" s="17">
        <f t="shared" si="5"/>
        <v>0.74496644295302017</v>
      </c>
      <c r="AS7" s="17">
        <f t="shared" si="6"/>
        <v>1.0266943079320789</v>
      </c>
      <c r="AT7" s="22"/>
      <c r="AU7" s="22"/>
      <c r="AV7" s="22"/>
      <c r="AW7" s="30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13" customFormat="1" x14ac:dyDescent="0.25">
      <c r="A8" s="13" t="s">
        <v>7</v>
      </c>
      <c r="B8" s="14">
        <v>18686</v>
      </c>
      <c r="C8" s="14">
        <v>1047</v>
      </c>
      <c r="D8" s="14">
        <v>548</v>
      </c>
      <c r="E8" s="14">
        <v>281</v>
      </c>
      <c r="F8" s="31">
        <v>3071.8</v>
      </c>
      <c r="G8" s="31">
        <v>1401</v>
      </c>
      <c r="H8" s="15">
        <f t="shared" si="7"/>
        <v>2181</v>
      </c>
      <c r="I8" s="31">
        <f t="shared" si="8"/>
        <v>1257</v>
      </c>
      <c r="J8" s="38">
        <v>260</v>
      </c>
      <c r="K8" s="38">
        <v>243</v>
      </c>
      <c r="L8" s="41"/>
      <c r="M8" s="41"/>
      <c r="N8" s="41"/>
      <c r="O8" s="41"/>
      <c r="P8" s="41"/>
      <c r="Q8" s="41"/>
      <c r="R8" s="38">
        <v>61</v>
      </c>
      <c r="S8" s="41"/>
      <c r="T8" s="42">
        <v>7</v>
      </c>
      <c r="U8" s="41"/>
      <c r="V8" s="41"/>
      <c r="W8" s="41"/>
      <c r="X8" s="41"/>
      <c r="Y8" s="41"/>
      <c r="Z8" s="38">
        <v>918</v>
      </c>
      <c r="AA8" s="38">
        <v>333</v>
      </c>
      <c r="AB8" s="38">
        <v>570</v>
      </c>
      <c r="AC8" s="38">
        <v>537</v>
      </c>
      <c r="AD8" s="38">
        <v>336</v>
      </c>
      <c r="AE8" s="38">
        <v>144</v>
      </c>
      <c r="AF8" s="43"/>
      <c r="AG8" s="43"/>
      <c r="AH8" s="43"/>
      <c r="AI8" s="43">
        <v>29</v>
      </c>
      <c r="AJ8" s="16">
        <f t="shared" si="9"/>
        <v>0.11671839880124157</v>
      </c>
      <c r="AK8" s="16">
        <f t="shared" si="10"/>
        <v>0.87679083094555876</v>
      </c>
      <c r="AL8" s="16">
        <f t="shared" si="0"/>
        <v>1.0401459854014599</v>
      </c>
      <c r="AM8" s="16">
        <f t="shared" si="1"/>
        <v>1.195729537366548</v>
      </c>
      <c r="AN8" s="16">
        <f t="shared" si="11"/>
        <v>0.71000716192460445</v>
      </c>
      <c r="AO8" s="17">
        <f t="shared" si="2"/>
        <v>6.726961361447073E-2</v>
      </c>
      <c r="AP8" s="17">
        <f t="shared" si="3"/>
        <v>0.31805157593123207</v>
      </c>
      <c r="AQ8" s="17">
        <f t="shared" si="4"/>
        <v>0.97992700729927007</v>
      </c>
      <c r="AR8" s="17">
        <f t="shared" si="5"/>
        <v>0.51245551601423489</v>
      </c>
      <c r="AS8" s="17">
        <f t="shared" si="6"/>
        <v>0.89721627408993576</v>
      </c>
      <c r="AT8" s="22"/>
      <c r="AU8" s="22"/>
      <c r="AV8" s="22"/>
      <c r="AW8" s="30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13" customFormat="1" x14ac:dyDescent="0.25">
      <c r="A9" s="13" t="s">
        <v>8</v>
      </c>
      <c r="B9" s="14">
        <v>30930</v>
      </c>
      <c r="C9" s="14">
        <v>1754</v>
      </c>
      <c r="D9" s="14">
        <v>816</v>
      </c>
      <c r="E9" s="14">
        <v>358</v>
      </c>
      <c r="F9" s="31">
        <v>5235</v>
      </c>
      <c r="G9" s="31">
        <v>2245</v>
      </c>
      <c r="H9" s="15">
        <f t="shared" si="7"/>
        <v>3727</v>
      </c>
      <c r="I9" s="31">
        <f t="shared" si="8"/>
        <v>1657</v>
      </c>
      <c r="J9" s="38">
        <v>564</v>
      </c>
      <c r="K9" s="38">
        <v>333</v>
      </c>
      <c r="L9" s="41"/>
      <c r="M9" s="41"/>
      <c r="N9" s="41"/>
      <c r="O9" s="41"/>
      <c r="P9" s="41">
        <v>201</v>
      </c>
      <c r="Q9" s="41"/>
      <c r="R9" s="38">
        <v>70</v>
      </c>
      <c r="S9" s="41"/>
      <c r="T9" s="42">
        <v>23</v>
      </c>
      <c r="U9" s="41"/>
      <c r="V9" s="41"/>
      <c r="W9" s="41"/>
      <c r="X9" s="41"/>
      <c r="Y9" s="41"/>
      <c r="Z9" s="38">
        <v>1538</v>
      </c>
      <c r="AA9" s="38">
        <v>358</v>
      </c>
      <c r="AB9" s="38">
        <v>873</v>
      </c>
      <c r="AC9" s="38">
        <v>788</v>
      </c>
      <c r="AD9" s="38">
        <v>424</v>
      </c>
      <c r="AE9" s="38">
        <v>178</v>
      </c>
      <c r="AF9" s="47">
        <v>1</v>
      </c>
      <c r="AG9" s="47">
        <v>1</v>
      </c>
      <c r="AH9" s="47"/>
      <c r="AI9" s="47">
        <v>32</v>
      </c>
      <c r="AJ9" s="16">
        <f t="shared" si="9"/>
        <v>0.12049789848043971</v>
      </c>
      <c r="AK9" s="16">
        <f t="shared" si="10"/>
        <v>0.87685290763968071</v>
      </c>
      <c r="AL9" s="16">
        <f t="shared" si="0"/>
        <v>1.0698529411764706</v>
      </c>
      <c r="AM9" s="16">
        <f t="shared" si="1"/>
        <v>1.1843575418994414</v>
      </c>
      <c r="AN9" s="16">
        <f t="shared" si="11"/>
        <v>0.7119388729703916</v>
      </c>
      <c r="AO9" s="17">
        <f t="shared" si="2"/>
        <v>5.3572583252505655E-2</v>
      </c>
      <c r="AP9" s="17">
        <f t="shared" si="3"/>
        <v>0.20410490307867732</v>
      </c>
      <c r="AQ9" s="17">
        <f t="shared" si="4"/>
        <v>0.96568627450980393</v>
      </c>
      <c r="AR9" s="17">
        <f t="shared" si="5"/>
        <v>0.4972067039106145</v>
      </c>
      <c r="AS9" s="17">
        <f t="shared" si="6"/>
        <v>0.73808463251670375</v>
      </c>
      <c r="AT9" s="22"/>
      <c r="AU9" s="22"/>
      <c r="AV9" s="22"/>
      <c r="AW9" s="30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13" customFormat="1" x14ac:dyDescent="0.25">
      <c r="A10" s="13" t="s">
        <v>9</v>
      </c>
      <c r="B10" s="14">
        <v>26899</v>
      </c>
      <c r="C10" s="14">
        <v>1852</v>
      </c>
      <c r="D10" s="14">
        <v>1158</v>
      </c>
      <c r="E10" s="14">
        <v>476</v>
      </c>
      <c r="F10" s="31">
        <v>5631</v>
      </c>
      <c r="G10" s="31">
        <v>2806</v>
      </c>
      <c r="H10" s="15">
        <f t="shared" si="7"/>
        <v>4082</v>
      </c>
      <c r="I10" s="31">
        <f t="shared" si="8"/>
        <v>2302</v>
      </c>
      <c r="J10" s="38">
        <v>600</v>
      </c>
      <c r="K10" s="38">
        <v>465</v>
      </c>
      <c r="L10" s="41">
        <v>9</v>
      </c>
      <c r="M10" s="41">
        <v>9</v>
      </c>
      <c r="N10" s="41"/>
      <c r="O10" s="41"/>
      <c r="P10" s="41"/>
      <c r="Q10" s="41"/>
      <c r="R10" s="38">
        <v>27</v>
      </c>
      <c r="S10" s="41"/>
      <c r="T10" s="42">
        <v>18</v>
      </c>
      <c r="U10" s="41"/>
      <c r="V10" s="41"/>
      <c r="W10" s="41"/>
      <c r="X10" s="41"/>
      <c r="Y10" s="41"/>
      <c r="Z10" s="38">
        <v>1662</v>
      </c>
      <c r="AA10" s="38">
        <v>458</v>
      </c>
      <c r="AB10" s="38">
        <v>1191</v>
      </c>
      <c r="AC10" s="38">
        <v>1144</v>
      </c>
      <c r="AD10" s="38">
        <v>564</v>
      </c>
      <c r="AE10" s="38">
        <v>226</v>
      </c>
      <c r="AF10" s="43"/>
      <c r="AG10" s="43"/>
      <c r="AH10" s="43">
        <v>1</v>
      </c>
      <c r="AI10" s="43">
        <v>10</v>
      </c>
      <c r="AJ10" s="16">
        <f t="shared" si="9"/>
        <v>0.15175285326592067</v>
      </c>
      <c r="AK10" s="16">
        <f t="shared" si="10"/>
        <v>0.89740820734341253</v>
      </c>
      <c r="AL10" s="16">
        <f t="shared" si="0"/>
        <v>1.028497409326425</v>
      </c>
      <c r="AM10" s="16">
        <f t="shared" si="1"/>
        <v>1.1848739495798319</v>
      </c>
      <c r="AN10" s="16">
        <f t="shared" si="11"/>
        <v>0.72491564553365295</v>
      </c>
      <c r="AO10" s="17">
        <f t="shared" si="2"/>
        <v>8.5579389568385442E-2</v>
      </c>
      <c r="AP10" s="17">
        <f t="shared" si="3"/>
        <v>0.24730021598272139</v>
      </c>
      <c r="AQ10" s="17">
        <f t="shared" si="4"/>
        <v>0.98791018998272884</v>
      </c>
      <c r="AR10" s="17">
        <f t="shared" si="5"/>
        <v>0.47478991596638653</v>
      </c>
      <c r="AS10" s="17">
        <f t="shared" si="6"/>
        <v>0.82038488952245192</v>
      </c>
      <c r="AT10" s="22"/>
      <c r="AU10" s="22"/>
      <c r="AV10" s="22"/>
      <c r="AW10" s="30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13" customFormat="1" x14ac:dyDescent="0.25">
      <c r="A11" s="13" t="s">
        <v>10</v>
      </c>
      <c r="B11" s="14">
        <v>8353</v>
      </c>
      <c r="C11" s="14">
        <v>417</v>
      </c>
      <c r="D11" s="14">
        <v>199</v>
      </c>
      <c r="E11" s="14">
        <v>121</v>
      </c>
      <c r="F11" s="31">
        <v>2168</v>
      </c>
      <c r="G11" s="31">
        <v>478</v>
      </c>
      <c r="H11" s="15">
        <f t="shared" si="7"/>
        <v>1677</v>
      </c>
      <c r="I11" s="31">
        <f t="shared" si="8"/>
        <v>360</v>
      </c>
      <c r="J11" s="43">
        <v>133</v>
      </c>
      <c r="K11" s="43">
        <v>103</v>
      </c>
      <c r="L11" s="41"/>
      <c r="M11" s="41"/>
      <c r="N11" s="41"/>
      <c r="O11" s="41"/>
      <c r="P11" s="41">
        <v>668</v>
      </c>
      <c r="Q11" s="41"/>
      <c r="R11" s="42">
        <v>13</v>
      </c>
      <c r="S11" s="41"/>
      <c r="T11" s="42">
        <v>0</v>
      </c>
      <c r="U11" s="41"/>
      <c r="V11" s="41"/>
      <c r="W11" s="41"/>
      <c r="X11" s="41"/>
      <c r="Y11" s="41"/>
      <c r="Z11" s="42">
        <v>407</v>
      </c>
      <c r="AA11" s="42">
        <v>10</v>
      </c>
      <c r="AB11" s="42">
        <v>189</v>
      </c>
      <c r="AC11" s="42">
        <v>181</v>
      </c>
      <c r="AD11" s="42">
        <v>153</v>
      </c>
      <c r="AE11" s="42">
        <v>66</v>
      </c>
      <c r="AF11" s="43"/>
      <c r="AG11" s="43"/>
      <c r="AH11" s="43"/>
      <c r="AI11" s="43">
        <v>114</v>
      </c>
      <c r="AJ11" s="16">
        <f t="shared" si="9"/>
        <v>0.20076619178738178</v>
      </c>
      <c r="AK11" s="16">
        <f t="shared" si="10"/>
        <v>0.97601918465227822</v>
      </c>
      <c r="AL11" s="16">
        <f t="shared" si="0"/>
        <v>0.94974874371859297</v>
      </c>
      <c r="AM11" s="16">
        <f t="shared" si="1"/>
        <v>1.2644628099173554</v>
      </c>
      <c r="AN11" s="16">
        <f t="shared" si="11"/>
        <v>0.77352398523985244</v>
      </c>
      <c r="AO11" s="17">
        <f t="shared" si="2"/>
        <v>4.3098288040225072E-2</v>
      </c>
      <c r="AP11" s="17">
        <f t="shared" si="3"/>
        <v>2.3980815347721823E-2</v>
      </c>
      <c r="AQ11" s="17">
        <f t="shared" si="4"/>
        <v>0.90954773869346739</v>
      </c>
      <c r="AR11" s="17">
        <f t="shared" si="5"/>
        <v>0.54545454545454541</v>
      </c>
      <c r="AS11" s="17">
        <f t="shared" si="6"/>
        <v>0.7531380753138075</v>
      </c>
      <c r="AT11" s="22"/>
      <c r="AU11" s="22"/>
      <c r="AV11" s="22"/>
      <c r="AW11" s="30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s="13" customFormat="1" x14ac:dyDescent="0.25">
      <c r="A12" s="13" t="s">
        <v>11</v>
      </c>
      <c r="B12" s="14">
        <v>18218</v>
      </c>
      <c r="C12" s="14">
        <v>1318</v>
      </c>
      <c r="D12" s="14">
        <v>774</v>
      </c>
      <c r="E12" s="14">
        <v>408</v>
      </c>
      <c r="F12" s="31">
        <v>3659.9</v>
      </c>
      <c r="G12" s="31">
        <v>1994.9</v>
      </c>
      <c r="H12" s="15">
        <f>J12+L12+N12+Z12+AB12+AD12+P12+X12+R12+T12+V12+AF12+AG12+AH12+AI12</f>
        <v>2728</v>
      </c>
      <c r="I12" s="31">
        <f t="shared" si="8"/>
        <v>1577</v>
      </c>
      <c r="J12" s="43">
        <v>263</v>
      </c>
      <c r="K12" s="43">
        <v>238</v>
      </c>
      <c r="L12" s="41"/>
      <c r="M12" s="41"/>
      <c r="N12" s="41"/>
      <c r="O12" s="41"/>
      <c r="P12" s="41"/>
      <c r="Q12" s="41"/>
      <c r="R12" s="41">
        <v>10</v>
      </c>
      <c r="S12" s="41"/>
      <c r="T12" s="41">
        <v>19</v>
      </c>
      <c r="U12" s="41"/>
      <c r="V12" s="41"/>
      <c r="W12" s="41"/>
      <c r="X12" s="41"/>
      <c r="Y12" s="41"/>
      <c r="Z12" s="38">
        <v>1124</v>
      </c>
      <c r="AA12" s="38">
        <v>218</v>
      </c>
      <c r="AB12" s="38">
        <v>784</v>
      </c>
      <c r="AC12" s="38">
        <v>692</v>
      </c>
      <c r="AD12" s="38">
        <v>439</v>
      </c>
      <c r="AE12" s="38">
        <v>429</v>
      </c>
      <c r="AF12" s="42">
        <v>1</v>
      </c>
      <c r="AG12" s="42"/>
      <c r="AH12" s="42">
        <v>10</v>
      </c>
      <c r="AI12" s="42">
        <v>78</v>
      </c>
      <c r="AJ12" s="16">
        <f t="shared" si="9"/>
        <v>0.14974201339334725</v>
      </c>
      <c r="AK12" s="16">
        <f t="shared" si="10"/>
        <v>0.85280728376327775</v>
      </c>
      <c r="AL12" s="16">
        <f t="shared" si="0"/>
        <v>1.0129198966408268</v>
      </c>
      <c r="AM12" s="16">
        <f t="shared" si="1"/>
        <v>1.0759803921568627</v>
      </c>
      <c r="AN12" s="16">
        <f t="shared" si="11"/>
        <v>0.74537555670919964</v>
      </c>
      <c r="AO12" s="17">
        <f t="shared" si="2"/>
        <v>8.6562740147107256E-2</v>
      </c>
      <c r="AP12" s="17">
        <f t="shared" si="3"/>
        <v>0.165402124430956</v>
      </c>
      <c r="AQ12" s="17">
        <f t="shared" si="4"/>
        <v>0.89405684754521964</v>
      </c>
      <c r="AR12" s="17">
        <f t="shared" si="5"/>
        <v>1.0514705882352942</v>
      </c>
      <c r="AS12" s="17">
        <f t="shared" si="6"/>
        <v>0.7905158153290891</v>
      </c>
      <c r="AT12" s="22"/>
      <c r="AU12" s="22"/>
      <c r="AV12" s="22"/>
      <c r="AW12" s="30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s="13" customFormat="1" x14ac:dyDescent="0.25">
      <c r="A13" s="13" t="s">
        <v>12</v>
      </c>
      <c r="B13" s="14">
        <v>4006</v>
      </c>
      <c r="C13" s="14">
        <v>232</v>
      </c>
      <c r="D13" s="14">
        <v>156</v>
      </c>
      <c r="E13" s="14">
        <v>72</v>
      </c>
      <c r="F13" s="31">
        <v>733</v>
      </c>
      <c r="G13" s="31">
        <v>358</v>
      </c>
      <c r="H13" s="15">
        <f t="shared" si="7"/>
        <v>628</v>
      </c>
      <c r="I13" s="31">
        <f t="shared" si="8"/>
        <v>260</v>
      </c>
      <c r="J13" s="42">
        <v>82</v>
      </c>
      <c r="K13" s="42">
        <v>74</v>
      </c>
      <c r="L13" s="41"/>
      <c r="M13" s="41"/>
      <c r="N13" s="41"/>
      <c r="O13" s="41"/>
      <c r="P13" s="41"/>
      <c r="Q13" s="41"/>
      <c r="R13" s="41">
        <v>10</v>
      </c>
      <c r="S13" s="41"/>
      <c r="T13" s="41">
        <v>0</v>
      </c>
      <c r="U13" s="41"/>
      <c r="V13" s="41"/>
      <c r="W13" s="41"/>
      <c r="X13" s="41"/>
      <c r="Y13" s="41"/>
      <c r="Z13" s="43">
        <v>265</v>
      </c>
      <c r="AA13" s="43">
        <v>1</v>
      </c>
      <c r="AB13" s="43">
        <v>173</v>
      </c>
      <c r="AC13" s="43">
        <v>143</v>
      </c>
      <c r="AD13" s="43">
        <v>98</v>
      </c>
      <c r="AE13" s="43">
        <v>42</v>
      </c>
      <c r="AF13" s="43"/>
      <c r="AG13" s="43"/>
      <c r="AH13" s="43"/>
      <c r="AI13" s="43"/>
      <c r="AJ13" s="16">
        <f t="shared" si="9"/>
        <v>0.15676485272091861</v>
      </c>
      <c r="AK13" s="16">
        <f t="shared" si="10"/>
        <v>1.1422413793103448</v>
      </c>
      <c r="AL13" s="16">
        <f t="shared" si="0"/>
        <v>1.108974358974359</v>
      </c>
      <c r="AM13" s="16">
        <f t="shared" si="1"/>
        <v>1.3611111111111112</v>
      </c>
      <c r="AN13" s="16">
        <f t="shared" si="11"/>
        <v>0.85675306957708053</v>
      </c>
      <c r="AO13" s="17">
        <f t="shared" si="2"/>
        <v>6.4902646030953567E-2</v>
      </c>
      <c r="AP13" s="17">
        <f t="shared" si="3"/>
        <v>4.3103448275862068E-3</v>
      </c>
      <c r="AQ13" s="17">
        <f t="shared" si="4"/>
        <v>0.91666666666666663</v>
      </c>
      <c r="AR13" s="17">
        <f t="shared" si="5"/>
        <v>0.58333333333333337</v>
      </c>
      <c r="AS13" s="17">
        <f t="shared" si="6"/>
        <v>0.72625698324022347</v>
      </c>
      <c r="AT13" s="22"/>
      <c r="AU13" s="22"/>
      <c r="AV13" s="22"/>
      <c r="AW13" s="30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</row>
    <row r="14" spans="1:61" s="13" customFormat="1" x14ac:dyDescent="0.25">
      <c r="A14" s="13" t="s">
        <v>13</v>
      </c>
      <c r="B14" s="14">
        <v>30402</v>
      </c>
      <c r="C14" s="14">
        <v>1214</v>
      </c>
      <c r="D14" s="14">
        <v>703</v>
      </c>
      <c r="E14" s="14">
        <v>278</v>
      </c>
      <c r="F14" s="31">
        <v>4095.3361257177403</v>
      </c>
      <c r="G14" s="31">
        <v>1775.38</v>
      </c>
      <c r="H14" s="15">
        <f t="shared" si="7"/>
        <v>3316</v>
      </c>
      <c r="I14" s="31">
        <f t="shared" si="8"/>
        <v>1615</v>
      </c>
      <c r="J14" s="38">
        <v>425</v>
      </c>
      <c r="K14" s="38">
        <v>350</v>
      </c>
      <c r="L14" s="41"/>
      <c r="M14" s="41"/>
      <c r="N14" s="41"/>
      <c r="O14" s="41"/>
      <c r="P14" s="43">
        <v>393</v>
      </c>
      <c r="Q14" s="41"/>
      <c r="R14" s="38">
        <v>40</v>
      </c>
      <c r="S14" s="41"/>
      <c r="T14" s="38">
        <v>12</v>
      </c>
      <c r="U14" s="41"/>
      <c r="V14" s="41"/>
      <c r="W14" s="41"/>
      <c r="X14" s="41"/>
      <c r="Y14" s="41"/>
      <c r="Z14" s="38">
        <v>1161</v>
      </c>
      <c r="AA14" s="38">
        <v>200</v>
      </c>
      <c r="AB14" s="38">
        <v>800</v>
      </c>
      <c r="AC14" s="38">
        <v>735</v>
      </c>
      <c r="AD14" s="38">
        <v>341</v>
      </c>
      <c r="AE14" s="38">
        <v>330</v>
      </c>
      <c r="AF14" s="43">
        <v>3</v>
      </c>
      <c r="AG14" s="43">
        <v>2</v>
      </c>
      <c r="AH14" s="43">
        <v>2</v>
      </c>
      <c r="AI14" s="43">
        <v>137</v>
      </c>
      <c r="AJ14" s="16">
        <f t="shared" si="9"/>
        <v>0.10907177159397408</v>
      </c>
      <c r="AK14" s="16">
        <f t="shared" si="10"/>
        <v>0.95634266886326191</v>
      </c>
      <c r="AL14" s="16">
        <f t="shared" si="0"/>
        <v>1.1379800853485065</v>
      </c>
      <c r="AM14" s="16">
        <f t="shared" si="1"/>
        <v>1.2266187050359711</v>
      </c>
      <c r="AN14" s="16">
        <f t="shared" si="11"/>
        <v>0.80970154785984616</v>
      </c>
      <c r="AO14" s="17">
        <f t="shared" si="2"/>
        <v>5.3121505164133942E-2</v>
      </c>
      <c r="AP14" s="17">
        <f t="shared" si="3"/>
        <v>0.16474464579901152</v>
      </c>
      <c r="AQ14" s="17">
        <f t="shared" si="4"/>
        <v>1.0455192034139402</v>
      </c>
      <c r="AR14" s="17">
        <f t="shared" si="5"/>
        <v>1.1870503597122302</v>
      </c>
      <c r="AS14" s="17">
        <f t="shared" si="6"/>
        <v>0.90966440987281594</v>
      </c>
      <c r="AT14" s="22"/>
      <c r="AU14" s="22"/>
      <c r="AV14" s="22"/>
      <c r="AW14" s="30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</row>
    <row r="15" spans="1:61" s="13" customFormat="1" x14ac:dyDescent="0.25">
      <c r="A15" s="13" t="s">
        <v>14</v>
      </c>
      <c r="B15" s="14">
        <v>34514</v>
      </c>
      <c r="C15" s="14">
        <v>2006</v>
      </c>
      <c r="D15" s="14">
        <v>1121</v>
      </c>
      <c r="E15" s="14">
        <v>564</v>
      </c>
      <c r="F15" s="31">
        <v>6518</v>
      </c>
      <c r="G15" s="31">
        <v>2143</v>
      </c>
      <c r="H15" s="15">
        <f t="shared" si="7"/>
        <v>4699</v>
      </c>
      <c r="I15" s="31">
        <f t="shared" si="8"/>
        <v>1713</v>
      </c>
      <c r="J15" s="38">
        <v>706</v>
      </c>
      <c r="K15" s="38">
        <v>561</v>
      </c>
      <c r="L15" s="41"/>
      <c r="M15" s="41"/>
      <c r="N15" s="41"/>
      <c r="O15" s="41"/>
      <c r="P15" s="43">
        <v>582</v>
      </c>
      <c r="Q15" s="41"/>
      <c r="R15" s="38">
        <v>31</v>
      </c>
      <c r="S15" s="41"/>
      <c r="T15" s="38">
        <v>17</v>
      </c>
      <c r="U15" s="41"/>
      <c r="V15" s="41"/>
      <c r="W15" s="41"/>
      <c r="X15" s="41"/>
      <c r="Y15" s="41"/>
      <c r="Z15" s="38">
        <v>1657</v>
      </c>
      <c r="AA15" s="38">
        <v>77</v>
      </c>
      <c r="AB15" s="38">
        <v>1099</v>
      </c>
      <c r="AC15" s="38">
        <v>834</v>
      </c>
      <c r="AD15" s="38">
        <v>571</v>
      </c>
      <c r="AE15" s="38">
        <v>241</v>
      </c>
      <c r="AF15" s="43"/>
      <c r="AG15" s="43">
        <v>2</v>
      </c>
      <c r="AH15" s="43"/>
      <c r="AI15" s="43">
        <v>34</v>
      </c>
      <c r="AJ15" s="16">
        <f t="shared" si="9"/>
        <v>0.13614765022889264</v>
      </c>
      <c r="AK15" s="16">
        <f t="shared" si="10"/>
        <v>0.82602193419740777</v>
      </c>
      <c r="AL15" s="16">
        <f t="shared" si="0"/>
        <v>0.98037466547725249</v>
      </c>
      <c r="AM15" s="16">
        <f t="shared" si="1"/>
        <v>1.0124113475177305</v>
      </c>
      <c r="AN15" s="16">
        <f t="shared" si="11"/>
        <v>0.72092666462104937</v>
      </c>
      <c r="AO15" s="17">
        <f t="shared" si="2"/>
        <v>4.9632033377759753E-2</v>
      </c>
      <c r="AP15" s="17">
        <f t="shared" si="3"/>
        <v>3.8384845463609173E-2</v>
      </c>
      <c r="AQ15" s="17">
        <f t="shared" si="4"/>
        <v>0.74397859054415705</v>
      </c>
      <c r="AR15" s="17">
        <f t="shared" si="5"/>
        <v>0.42730496453900707</v>
      </c>
      <c r="AS15" s="17">
        <f t="shared" si="6"/>
        <v>0.79934671021931869</v>
      </c>
      <c r="AT15" s="22"/>
      <c r="AU15" s="22"/>
      <c r="AV15" s="22"/>
      <c r="AW15" s="30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</row>
    <row r="16" spans="1:61" s="13" customFormat="1" x14ac:dyDescent="0.25">
      <c r="A16" s="13" t="s">
        <v>15</v>
      </c>
      <c r="B16" s="14">
        <v>22239</v>
      </c>
      <c r="C16" s="14">
        <v>1559</v>
      </c>
      <c r="D16" s="14">
        <v>956</v>
      </c>
      <c r="E16" s="14">
        <v>450</v>
      </c>
      <c r="F16" s="31">
        <v>4292</v>
      </c>
      <c r="G16" s="31">
        <v>2342</v>
      </c>
      <c r="H16" s="15">
        <f t="shared" si="7"/>
        <v>3413</v>
      </c>
      <c r="I16" s="31">
        <f t="shared" si="8"/>
        <v>2109</v>
      </c>
      <c r="J16" s="38">
        <v>306</v>
      </c>
      <c r="K16" s="38">
        <v>241</v>
      </c>
      <c r="L16" s="41"/>
      <c r="M16" s="41"/>
      <c r="N16" s="41"/>
      <c r="O16" s="41"/>
      <c r="P16" s="41"/>
      <c r="Q16" s="41"/>
      <c r="R16" s="38">
        <v>5</v>
      </c>
      <c r="S16" s="41"/>
      <c r="T16" s="38">
        <v>1</v>
      </c>
      <c r="U16" s="41"/>
      <c r="V16" s="41"/>
      <c r="W16" s="41"/>
      <c r="X16" s="41"/>
      <c r="Y16" s="41"/>
      <c r="Z16" s="43">
        <v>1620</v>
      </c>
      <c r="AA16" s="43">
        <v>492</v>
      </c>
      <c r="AB16" s="43">
        <v>959</v>
      </c>
      <c r="AC16" s="43">
        <v>906</v>
      </c>
      <c r="AD16" s="43">
        <v>508</v>
      </c>
      <c r="AE16" s="43">
        <v>470</v>
      </c>
      <c r="AF16" s="43"/>
      <c r="AG16" s="43"/>
      <c r="AH16" s="43"/>
      <c r="AI16" s="43">
        <v>14</v>
      </c>
      <c r="AJ16" s="16">
        <f t="shared" si="9"/>
        <v>0.15346913080624128</v>
      </c>
      <c r="AK16" s="16">
        <f t="shared" si="10"/>
        <v>1.0391276459268761</v>
      </c>
      <c r="AL16" s="16">
        <f t="shared" si="0"/>
        <v>1.0031380753138075</v>
      </c>
      <c r="AM16" s="16">
        <f t="shared" si="1"/>
        <v>1.1288888888888888</v>
      </c>
      <c r="AN16" s="16">
        <f t="shared" si="11"/>
        <v>0.79520037278657973</v>
      </c>
      <c r="AO16" s="17">
        <f t="shared" si="2"/>
        <v>9.4833400782409275E-2</v>
      </c>
      <c r="AP16" s="17">
        <f t="shared" si="3"/>
        <v>0.31558691468890315</v>
      </c>
      <c r="AQ16" s="17">
        <f t="shared" si="4"/>
        <v>0.94769874476987448</v>
      </c>
      <c r="AR16" s="17">
        <f t="shared" si="5"/>
        <v>1.0444444444444445</v>
      </c>
      <c r="AS16" s="17">
        <f t="shared" si="6"/>
        <v>0.90051238257899235</v>
      </c>
      <c r="AT16" s="22"/>
      <c r="AU16" s="22"/>
      <c r="AV16" s="22"/>
      <c r="AW16" s="30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s="13" customFormat="1" x14ac:dyDescent="0.25">
      <c r="A17" s="13" t="s">
        <v>16</v>
      </c>
      <c r="B17" s="14">
        <v>16937</v>
      </c>
      <c r="C17" s="14">
        <v>770</v>
      </c>
      <c r="D17" s="14">
        <v>294</v>
      </c>
      <c r="E17" s="14">
        <v>117</v>
      </c>
      <c r="F17" s="31">
        <v>2091</v>
      </c>
      <c r="G17" s="31">
        <v>881</v>
      </c>
      <c r="H17" s="15">
        <f t="shared" si="7"/>
        <v>1456</v>
      </c>
      <c r="I17" s="31">
        <f t="shared" si="8"/>
        <v>560</v>
      </c>
      <c r="J17" s="38">
        <v>282</v>
      </c>
      <c r="K17" s="38">
        <v>255</v>
      </c>
      <c r="L17" s="41"/>
      <c r="M17" s="41"/>
      <c r="N17" s="41"/>
      <c r="O17" s="41"/>
      <c r="P17" s="41"/>
      <c r="Q17" s="41"/>
      <c r="R17" s="38">
        <v>36</v>
      </c>
      <c r="S17" s="41"/>
      <c r="T17" s="38">
        <v>8</v>
      </c>
      <c r="U17" s="41"/>
      <c r="V17" s="41"/>
      <c r="W17" s="41"/>
      <c r="X17" s="41"/>
      <c r="Y17" s="41"/>
      <c r="Z17" s="38">
        <v>663</v>
      </c>
      <c r="AA17" s="38">
        <v>112</v>
      </c>
      <c r="AB17" s="38">
        <v>327</v>
      </c>
      <c r="AC17" s="38">
        <v>146</v>
      </c>
      <c r="AD17" s="38">
        <v>140</v>
      </c>
      <c r="AE17" s="38">
        <v>47</v>
      </c>
      <c r="AF17" s="43"/>
      <c r="AG17" s="43"/>
      <c r="AH17" s="43"/>
      <c r="AI17" s="43"/>
      <c r="AJ17" s="16">
        <f t="shared" si="9"/>
        <v>8.5965637361988548E-2</v>
      </c>
      <c r="AK17" s="16">
        <f t="shared" si="10"/>
        <v>0.86103896103896105</v>
      </c>
      <c r="AL17" s="16">
        <f t="shared" si="0"/>
        <v>1.1122448979591837</v>
      </c>
      <c r="AM17" s="16">
        <f t="shared" si="1"/>
        <v>1.1965811965811965</v>
      </c>
      <c r="AN17" s="16">
        <f t="shared" si="11"/>
        <v>0.6963175514108082</v>
      </c>
      <c r="AO17" s="17">
        <f t="shared" si="2"/>
        <v>3.3063706677687904E-2</v>
      </c>
      <c r="AP17" s="17">
        <f t="shared" si="3"/>
        <v>0.14545454545454545</v>
      </c>
      <c r="AQ17" s="17">
        <f t="shared" si="4"/>
        <v>0.49659863945578231</v>
      </c>
      <c r="AR17" s="17">
        <f t="shared" si="5"/>
        <v>0.40170940170940173</v>
      </c>
      <c r="AS17" s="17">
        <f t="shared" si="6"/>
        <v>0.63564131668558455</v>
      </c>
      <c r="AT17" s="22"/>
      <c r="AU17" s="22"/>
      <c r="AV17" s="22"/>
      <c r="AW17" s="30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s="13" customFormat="1" x14ac:dyDescent="0.25">
      <c r="A18" s="13" t="s">
        <v>17</v>
      </c>
      <c r="B18" s="14">
        <v>5913</v>
      </c>
      <c r="C18" s="14">
        <v>399</v>
      </c>
      <c r="D18" s="14">
        <v>291</v>
      </c>
      <c r="E18" s="14">
        <v>140</v>
      </c>
      <c r="F18" s="31">
        <v>1312.92</v>
      </c>
      <c r="G18" s="31">
        <v>657.4868577834219</v>
      </c>
      <c r="H18" s="15">
        <f t="shared" si="7"/>
        <v>951</v>
      </c>
      <c r="I18" s="31">
        <f t="shared" si="8"/>
        <v>622</v>
      </c>
      <c r="J18" s="38">
        <v>141</v>
      </c>
      <c r="K18" s="38">
        <v>130</v>
      </c>
      <c r="L18" s="41"/>
      <c r="M18" s="41"/>
      <c r="N18" s="41"/>
      <c r="O18" s="41"/>
      <c r="P18" s="41"/>
      <c r="Q18" s="41"/>
      <c r="R18" s="38">
        <v>9</v>
      </c>
      <c r="S18" s="41"/>
      <c r="T18" s="38">
        <v>6</v>
      </c>
      <c r="U18" s="41"/>
      <c r="V18" s="41"/>
      <c r="W18" s="41"/>
      <c r="X18" s="41"/>
      <c r="Y18" s="41"/>
      <c r="Z18" s="38">
        <v>362</v>
      </c>
      <c r="AA18" s="38">
        <v>157</v>
      </c>
      <c r="AB18" s="38">
        <v>308</v>
      </c>
      <c r="AC18" s="38">
        <v>283</v>
      </c>
      <c r="AD18" s="38">
        <v>117</v>
      </c>
      <c r="AE18" s="38">
        <v>52</v>
      </c>
      <c r="AF18" s="43"/>
      <c r="AG18" s="43"/>
      <c r="AH18" s="43"/>
      <c r="AI18" s="43">
        <v>8</v>
      </c>
      <c r="AJ18" s="16">
        <f t="shared" si="9"/>
        <v>0.16083206494165397</v>
      </c>
      <c r="AK18" s="16">
        <f t="shared" si="10"/>
        <v>0.90726817042606511</v>
      </c>
      <c r="AL18" s="16">
        <f t="shared" si="0"/>
        <v>1.0584192439862543</v>
      </c>
      <c r="AM18" s="16">
        <f t="shared" si="1"/>
        <v>0.83571428571428574</v>
      </c>
      <c r="AN18" s="16">
        <f t="shared" si="11"/>
        <v>0.72433963988666483</v>
      </c>
      <c r="AO18" s="17">
        <f t="shared" si="2"/>
        <v>0.10519194994080838</v>
      </c>
      <c r="AP18" s="17">
        <f t="shared" si="3"/>
        <v>0.39348370927318294</v>
      </c>
      <c r="AQ18" s="17">
        <f t="shared" si="4"/>
        <v>0.97250859106529208</v>
      </c>
      <c r="AR18" s="17">
        <f t="shared" si="5"/>
        <v>0.37142857142857144</v>
      </c>
      <c r="AS18" s="17">
        <f t="shared" si="6"/>
        <v>0.94602651389404446</v>
      </c>
      <c r="AT18" s="22"/>
      <c r="AU18" s="22"/>
      <c r="AV18" s="22"/>
      <c r="AW18" s="30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s="13" customFormat="1" x14ac:dyDescent="0.25">
      <c r="A19" s="13" t="s">
        <v>18</v>
      </c>
      <c r="B19" s="14">
        <v>18029</v>
      </c>
      <c r="C19" s="14">
        <v>876</v>
      </c>
      <c r="D19" s="14">
        <v>496</v>
      </c>
      <c r="E19" s="14">
        <v>202</v>
      </c>
      <c r="F19" s="31">
        <v>2767</v>
      </c>
      <c r="G19" s="31">
        <v>1397</v>
      </c>
      <c r="H19" s="15">
        <f t="shared" si="7"/>
        <v>1869</v>
      </c>
      <c r="I19" s="31">
        <f t="shared" si="8"/>
        <v>1143</v>
      </c>
      <c r="J19" s="42">
        <v>303</v>
      </c>
      <c r="K19" s="42">
        <v>300</v>
      </c>
      <c r="L19" s="41"/>
      <c r="M19" s="41"/>
      <c r="N19" s="41"/>
      <c r="O19" s="41"/>
      <c r="P19" s="41"/>
      <c r="Q19" s="41"/>
      <c r="R19" s="43">
        <v>12</v>
      </c>
      <c r="S19" s="41"/>
      <c r="T19" s="41">
        <v>6</v>
      </c>
      <c r="U19" s="41"/>
      <c r="V19" s="41"/>
      <c r="W19" s="41"/>
      <c r="X19" s="41"/>
      <c r="Y19" s="41"/>
      <c r="Z19" s="38">
        <v>756</v>
      </c>
      <c r="AA19" s="38">
        <v>249</v>
      </c>
      <c r="AB19" s="38">
        <v>489</v>
      </c>
      <c r="AC19" s="38">
        <v>442</v>
      </c>
      <c r="AD19" s="38">
        <v>292</v>
      </c>
      <c r="AE19" s="38">
        <v>152</v>
      </c>
      <c r="AF19" s="43"/>
      <c r="AG19" s="43"/>
      <c r="AH19" s="43"/>
      <c r="AI19" s="43">
        <v>11</v>
      </c>
      <c r="AJ19" s="16">
        <f t="shared" si="9"/>
        <v>0.10366631538077542</v>
      </c>
      <c r="AK19" s="16">
        <f t="shared" si="10"/>
        <v>0.86301369863013699</v>
      </c>
      <c r="AL19" s="16">
        <f t="shared" si="0"/>
        <v>0.98588709677419351</v>
      </c>
      <c r="AM19" s="16">
        <f t="shared" si="1"/>
        <v>1.4455445544554455</v>
      </c>
      <c r="AN19" s="16">
        <f t="shared" si="11"/>
        <v>0.67546078785688468</v>
      </c>
      <c r="AO19" s="17">
        <f t="shared" si="2"/>
        <v>6.3397859004936497E-2</v>
      </c>
      <c r="AP19" s="17">
        <f t="shared" si="3"/>
        <v>0.28424657534246578</v>
      </c>
      <c r="AQ19" s="17">
        <f t="shared" si="4"/>
        <v>0.8911290322580645</v>
      </c>
      <c r="AR19" s="17">
        <f t="shared" si="5"/>
        <v>0.75247524752475248</v>
      </c>
      <c r="AS19" s="17">
        <f t="shared" si="6"/>
        <v>0.81818181818181823</v>
      </c>
      <c r="AT19" s="22"/>
      <c r="AU19" s="22"/>
      <c r="AV19" s="22"/>
      <c r="AW19" s="30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s="13" customFormat="1" x14ac:dyDescent="0.25">
      <c r="A20" s="13" t="s">
        <v>19</v>
      </c>
      <c r="B20" s="14">
        <v>3998</v>
      </c>
      <c r="C20" s="14">
        <v>262</v>
      </c>
      <c r="D20" s="14">
        <v>198</v>
      </c>
      <c r="E20" s="14">
        <v>94</v>
      </c>
      <c r="F20" s="31">
        <v>1099</v>
      </c>
      <c r="G20" s="31">
        <v>434</v>
      </c>
      <c r="H20" s="15">
        <f t="shared" si="7"/>
        <v>807</v>
      </c>
      <c r="I20" s="31">
        <f t="shared" si="8"/>
        <v>410</v>
      </c>
      <c r="J20" s="43">
        <v>70</v>
      </c>
      <c r="K20" s="43">
        <v>70</v>
      </c>
      <c r="L20" s="41"/>
      <c r="M20" s="41"/>
      <c r="N20" s="41"/>
      <c r="O20" s="41"/>
      <c r="P20" s="41">
        <v>188</v>
      </c>
      <c r="Q20" s="41"/>
      <c r="R20" s="41">
        <v>8</v>
      </c>
      <c r="S20" s="41"/>
      <c r="T20" s="41"/>
      <c r="U20" s="41"/>
      <c r="V20" s="41"/>
      <c r="W20" s="41"/>
      <c r="X20" s="41"/>
      <c r="Y20" s="41"/>
      <c r="Z20" s="42">
        <v>235</v>
      </c>
      <c r="AA20" s="42">
        <v>105</v>
      </c>
      <c r="AB20" s="42">
        <v>198</v>
      </c>
      <c r="AC20" s="42">
        <v>196</v>
      </c>
      <c r="AD20" s="42">
        <v>98</v>
      </c>
      <c r="AE20" s="42">
        <v>39</v>
      </c>
      <c r="AF20" s="42"/>
      <c r="AG20" s="42"/>
      <c r="AH20" s="42"/>
      <c r="AI20" s="42">
        <v>10</v>
      </c>
      <c r="AJ20" s="16">
        <f t="shared" si="9"/>
        <v>0.20185092546273137</v>
      </c>
      <c r="AK20" s="16">
        <f t="shared" si="10"/>
        <v>0.89694656488549618</v>
      </c>
      <c r="AL20" s="16">
        <f t="shared" si="0"/>
        <v>1</v>
      </c>
      <c r="AM20" s="16">
        <f t="shared" si="1"/>
        <v>1.0425531914893618</v>
      </c>
      <c r="AN20" s="16">
        <f t="shared" si="11"/>
        <v>0.73430391264786166</v>
      </c>
      <c r="AO20" s="17">
        <f t="shared" si="2"/>
        <v>0.10255127563781891</v>
      </c>
      <c r="AP20" s="17">
        <f t="shared" si="3"/>
        <v>0.40076335877862596</v>
      </c>
      <c r="AQ20" s="17">
        <f t="shared" si="4"/>
        <v>0.98989898989898994</v>
      </c>
      <c r="AR20" s="17">
        <f t="shared" si="5"/>
        <v>0.41489361702127658</v>
      </c>
      <c r="AS20" s="17">
        <f t="shared" si="6"/>
        <v>0.9447004608294931</v>
      </c>
      <c r="AT20" s="22"/>
      <c r="AU20" s="22"/>
      <c r="AV20" s="22"/>
      <c r="AW20" s="30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s="13" customFormat="1" x14ac:dyDescent="0.25">
      <c r="A21" s="13" t="s">
        <v>20</v>
      </c>
      <c r="B21" s="14">
        <v>5215</v>
      </c>
      <c r="C21" s="14">
        <v>317</v>
      </c>
      <c r="D21" s="14">
        <v>155</v>
      </c>
      <c r="E21" s="14">
        <v>69</v>
      </c>
      <c r="F21" s="31">
        <v>897.63250528860681</v>
      </c>
      <c r="G21" s="31">
        <v>417.57842889171098</v>
      </c>
      <c r="H21" s="15">
        <f t="shared" si="7"/>
        <v>630</v>
      </c>
      <c r="I21" s="31">
        <f t="shared" si="8"/>
        <v>395</v>
      </c>
      <c r="J21" s="38">
        <v>132</v>
      </c>
      <c r="K21" s="38">
        <v>116</v>
      </c>
      <c r="L21" s="41"/>
      <c r="M21" s="41"/>
      <c r="N21" s="41"/>
      <c r="O21" s="41"/>
      <c r="P21" s="41"/>
      <c r="Q21" s="41"/>
      <c r="R21" s="43">
        <v>13</v>
      </c>
      <c r="S21" s="41"/>
      <c r="T21" s="43">
        <v>1</v>
      </c>
      <c r="U21" s="41"/>
      <c r="V21" s="41"/>
      <c r="W21" s="41"/>
      <c r="X21" s="41"/>
      <c r="Y21" s="41"/>
      <c r="Z21" s="38">
        <v>224</v>
      </c>
      <c r="AA21" s="38">
        <v>102</v>
      </c>
      <c r="AB21" s="38">
        <v>149</v>
      </c>
      <c r="AC21" s="38">
        <v>145</v>
      </c>
      <c r="AD21" s="38">
        <v>79</v>
      </c>
      <c r="AE21" s="38">
        <v>32</v>
      </c>
      <c r="AF21" s="43"/>
      <c r="AG21" s="43"/>
      <c r="AH21" s="43"/>
      <c r="AI21" s="43">
        <v>32</v>
      </c>
      <c r="AJ21" s="16">
        <f t="shared" si="9"/>
        <v>0.12080536912751678</v>
      </c>
      <c r="AK21" s="16">
        <f t="shared" si="10"/>
        <v>0.70662460567823349</v>
      </c>
      <c r="AL21" s="16">
        <f t="shared" si="0"/>
        <v>0.96129032258064517</v>
      </c>
      <c r="AM21" s="16">
        <f t="shared" si="1"/>
        <v>1.144927536231884</v>
      </c>
      <c r="AN21" s="16">
        <f t="shared" si="11"/>
        <v>0.70184624140526464</v>
      </c>
      <c r="AO21" s="17">
        <f t="shared" si="2"/>
        <v>7.5743048897411319E-2</v>
      </c>
      <c r="AP21" s="17">
        <f t="shared" si="3"/>
        <v>0.32176656151419558</v>
      </c>
      <c r="AQ21" s="17">
        <f t="shared" si="4"/>
        <v>0.93548387096774188</v>
      </c>
      <c r="AR21" s="17">
        <f t="shared" si="5"/>
        <v>0.46376811594202899</v>
      </c>
      <c r="AS21" s="17">
        <f t="shared" si="6"/>
        <v>0.94593008802768841</v>
      </c>
      <c r="AT21" s="22"/>
      <c r="AU21" s="22"/>
      <c r="AV21" s="22"/>
      <c r="AW21" s="30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s="13" customFormat="1" x14ac:dyDescent="0.25">
      <c r="A22" s="13" t="s">
        <v>21</v>
      </c>
      <c r="B22" s="14">
        <v>69556</v>
      </c>
      <c r="C22" s="14">
        <v>4544</v>
      </c>
      <c r="D22" s="14">
        <v>2308</v>
      </c>
      <c r="E22" s="14">
        <v>1093</v>
      </c>
      <c r="F22" s="31">
        <v>13773</v>
      </c>
      <c r="G22" s="31">
        <v>5368</v>
      </c>
      <c r="H22" s="15">
        <f t="shared" si="7"/>
        <v>10370</v>
      </c>
      <c r="I22" s="31">
        <f t="shared" si="8"/>
        <v>3880</v>
      </c>
      <c r="J22" s="38">
        <v>1991</v>
      </c>
      <c r="K22" s="38">
        <v>1147</v>
      </c>
      <c r="L22" s="41">
        <v>33</v>
      </c>
      <c r="M22" s="41">
        <v>33</v>
      </c>
      <c r="N22" s="41"/>
      <c r="O22" s="41"/>
      <c r="P22" s="41">
        <v>261</v>
      </c>
      <c r="Q22" s="41"/>
      <c r="R22" s="43">
        <v>280</v>
      </c>
      <c r="S22" s="41"/>
      <c r="T22" s="43">
        <v>30</v>
      </c>
      <c r="U22" s="41"/>
      <c r="V22" s="41"/>
      <c r="W22" s="41"/>
      <c r="X22" s="41"/>
      <c r="Y22" s="41"/>
      <c r="Z22" s="38">
        <v>4014</v>
      </c>
      <c r="AA22" s="38">
        <v>0</v>
      </c>
      <c r="AB22" s="38">
        <v>2390</v>
      </c>
      <c r="AC22" s="38">
        <v>1587</v>
      </c>
      <c r="AD22" s="38">
        <v>1225</v>
      </c>
      <c r="AE22" s="38">
        <v>1113</v>
      </c>
      <c r="AF22" s="43">
        <v>14</v>
      </c>
      <c r="AG22" s="43">
        <v>47</v>
      </c>
      <c r="AH22" s="43"/>
      <c r="AI22" s="43">
        <v>85</v>
      </c>
      <c r="AJ22" s="16">
        <f t="shared" si="9"/>
        <v>0.14908850422681005</v>
      </c>
      <c r="AK22" s="16">
        <f t="shared" si="10"/>
        <v>0.883362676056338</v>
      </c>
      <c r="AL22" s="16">
        <f t="shared" si="0"/>
        <v>1.035528596187175</v>
      </c>
      <c r="AM22" s="16">
        <f t="shared" si="1"/>
        <v>1.1207685269899359</v>
      </c>
      <c r="AN22" s="16">
        <f t="shared" si="11"/>
        <v>0.75292238437522685</v>
      </c>
      <c r="AO22" s="17">
        <f t="shared" si="2"/>
        <v>5.5782391166829606E-2</v>
      </c>
      <c r="AP22" s="17">
        <f t="shared" si="3"/>
        <v>0</v>
      </c>
      <c r="AQ22" s="17">
        <f t="shared" si="4"/>
        <v>0.68760831889081453</v>
      </c>
      <c r="AR22" s="17">
        <f t="shared" si="5"/>
        <v>1.0182982616651417</v>
      </c>
      <c r="AS22" s="17">
        <f t="shared" si="6"/>
        <v>0.72280178837555886</v>
      </c>
      <c r="AT22" s="22"/>
      <c r="AU22" s="22"/>
      <c r="AV22" s="22"/>
      <c r="AW22" s="30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s="13" customFormat="1" x14ac:dyDescent="0.25">
      <c r="A23" s="13" t="s">
        <v>22</v>
      </c>
      <c r="B23" s="14">
        <v>5601</v>
      </c>
      <c r="C23" s="14">
        <v>383</v>
      </c>
      <c r="D23" s="14">
        <v>217</v>
      </c>
      <c r="E23" s="14">
        <v>100</v>
      </c>
      <c r="F23" s="31">
        <v>1043.4544756724085</v>
      </c>
      <c r="G23" s="31">
        <v>553</v>
      </c>
      <c r="H23" s="15">
        <f t="shared" si="7"/>
        <v>708</v>
      </c>
      <c r="I23" s="31">
        <f t="shared" si="8"/>
        <v>404</v>
      </c>
      <c r="J23" s="42">
        <v>75</v>
      </c>
      <c r="K23" s="42">
        <v>75</v>
      </c>
      <c r="L23" s="41"/>
      <c r="M23" s="41"/>
      <c r="N23" s="41"/>
      <c r="O23" s="41"/>
      <c r="P23" s="41"/>
      <c r="Q23" s="41"/>
      <c r="R23" s="43">
        <v>8</v>
      </c>
      <c r="S23" s="41"/>
      <c r="T23" s="43">
        <v>1</v>
      </c>
      <c r="U23" s="41"/>
      <c r="V23" s="41"/>
      <c r="W23" s="41"/>
      <c r="X23" s="41"/>
      <c r="Y23" s="41"/>
      <c r="Z23" s="42">
        <v>287</v>
      </c>
      <c r="AA23" s="42">
        <v>30</v>
      </c>
      <c r="AB23" s="42">
        <v>232</v>
      </c>
      <c r="AC23" s="42">
        <v>200</v>
      </c>
      <c r="AD23" s="42">
        <v>100</v>
      </c>
      <c r="AE23" s="42">
        <v>99</v>
      </c>
      <c r="AF23" s="47"/>
      <c r="AG23" s="47"/>
      <c r="AH23" s="47"/>
      <c r="AI23" s="47">
        <v>5</v>
      </c>
      <c r="AJ23" s="16">
        <f t="shared" si="9"/>
        <v>0.12640599892876273</v>
      </c>
      <c r="AK23" s="16">
        <f t="shared" si="10"/>
        <v>0.74934725848563966</v>
      </c>
      <c r="AL23" s="16">
        <f t="shared" si="0"/>
        <v>1.0691244239631337</v>
      </c>
      <c r="AM23" s="16">
        <f t="shared" si="1"/>
        <v>1</v>
      </c>
      <c r="AN23" s="16">
        <f t="shared" si="11"/>
        <v>0.67851546618146463</v>
      </c>
      <c r="AO23" s="17">
        <f t="shared" si="2"/>
        <v>7.2129976789858954E-2</v>
      </c>
      <c r="AP23" s="17">
        <f t="shared" si="3"/>
        <v>7.8328981723237601E-2</v>
      </c>
      <c r="AQ23" s="17">
        <f t="shared" si="4"/>
        <v>0.92165898617511521</v>
      </c>
      <c r="AR23" s="17">
        <f t="shared" si="5"/>
        <v>0.99</v>
      </c>
      <c r="AS23" s="17">
        <f t="shared" si="6"/>
        <v>0.73056057866184454</v>
      </c>
      <c r="AT23" s="22"/>
      <c r="AU23" s="22"/>
      <c r="AV23" s="22"/>
      <c r="AW23" s="30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s="13" customFormat="1" x14ac:dyDescent="0.25">
      <c r="A24" s="13" t="s">
        <v>23</v>
      </c>
      <c r="B24" s="14">
        <v>15556</v>
      </c>
      <c r="C24" s="14">
        <v>994</v>
      </c>
      <c r="D24" s="14">
        <v>608</v>
      </c>
      <c r="E24" s="14">
        <v>294</v>
      </c>
      <c r="F24" s="31">
        <v>2994.64</v>
      </c>
      <c r="G24" s="31">
        <v>1535</v>
      </c>
      <c r="H24" s="15">
        <f t="shared" si="7"/>
        <v>2385</v>
      </c>
      <c r="I24" s="31">
        <f t="shared" si="8"/>
        <v>1404</v>
      </c>
      <c r="J24" s="42">
        <v>218</v>
      </c>
      <c r="K24" s="42">
        <v>205</v>
      </c>
      <c r="L24" s="41"/>
      <c r="M24" s="41"/>
      <c r="N24" s="41"/>
      <c r="O24" s="41"/>
      <c r="P24" s="41">
        <v>180</v>
      </c>
      <c r="Q24" s="41"/>
      <c r="R24" s="41">
        <v>14</v>
      </c>
      <c r="S24" s="41"/>
      <c r="T24" s="41">
        <v>3</v>
      </c>
      <c r="U24" s="41"/>
      <c r="V24" s="41"/>
      <c r="W24" s="41"/>
      <c r="X24" s="41"/>
      <c r="Y24" s="41"/>
      <c r="Z24" s="38">
        <v>950</v>
      </c>
      <c r="AA24" s="38">
        <v>345</v>
      </c>
      <c r="AB24" s="38">
        <v>592</v>
      </c>
      <c r="AC24" s="38">
        <v>566</v>
      </c>
      <c r="AD24" s="38">
        <v>307</v>
      </c>
      <c r="AE24" s="38">
        <v>288</v>
      </c>
      <c r="AF24" s="47"/>
      <c r="AG24" s="47"/>
      <c r="AH24" s="47">
        <v>71</v>
      </c>
      <c r="AI24" s="47">
        <v>50</v>
      </c>
      <c r="AJ24" s="16">
        <f t="shared" si="9"/>
        <v>0.15331704808434043</v>
      </c>
      <c r="AK24" s="16">
        <f t="shared" si="10"/>
        <v>0.95573440643863183</v>
      </c>
      <c r="AL24" s="16">
        <f t="shared" si="0"/>
        <v>0.97368421052631582</v>
      </c>
      <c r="AM24" s="16">
        <f t="shared" si="1"/>
        <v>1.0442176870748299</v>
      </c>
      <c r="AN24" s="16">
        <f t="shared" si="11"/>
        <v>0.79642294232361821</v>
      </c>
      <c r="AO24" s="17">
        <f t="shared" si="2"/>
        <v>9.0254564155309844E-2</v>
      </c>
      <c r="AP24" s="17">
        <f t="shared" si="3"/>
        <v>0.34708249496981891</v>
      </c>
      <c r="AQ24" s="17">
        <f t="shared" si="4"/>
        <v>0.93092105263157898</v>
      </c>
      <c r="AR24" s="17">
        <f t="shared" si="5"/>
        <v>0.97959183673469385</v>
      </c>
      <c r="AS24" s="17">
        <f t="shared" si="6"/>
        <v>0.91465798045602609</v>
      </c>
      <c r="AT24" s="22"/>
      <c r="AU24" s="22"/>
      <c r="AV24" s="22"/>
      <c r="AW24" s="30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s="13" customFormat="1" x14ac:dyDescent="0.25">
      <c r="A25" s="13" t="s">
        <v>24</v>
      </c>
      <c r="B25" s="14">
        <v>11601</v>
      </c>
      <c r="C25" s="14">
        <v>701</v>
      </c>
      <c r="D25" s="14">
        <v>448</v>
      </c>
      <c r="E25" s="14">
        <v>203</v>
      </c>
      <c r="F25" s="31">
        <v>2068.4534421275312</v>
      </c>
      <c r="G25" s="31">
        <v>1083</v>
      </c>
      <c r="H25" s="15">
        <f t="shared" si="7"/>
        <v>1507</v>
      </c>
      <c r="I25" s="31">
        <f t="shared" si="8"/>
        <v>915</v>
      </c>
      <c r="J25" s="43">
        <v>141</v>
      </c>
      <c r="K25" s="43">
        <v>128</v>
      </c>
      <c r="L25" s="41">
        <v>4</v>
      </c>
      <c r="M25" s="41">
        <v>4</v>
      </c>
      <c r="N25" s="41"/>
      <c r="O25" s="41"/>
      <c r="P25" s="41"/>
      <c r="Q25" s="41"/>
      <c r="R25" s="41">
        <v>14</v>
      </c>
      <c r="S25" s="41"/>
      <c r="T25" s="41">
        <v>6</v>
      </c>
      <c r="U25" s="41"/>
      <c r="V25" s="41"/>
      <c r="W25" s="41"/>
      <c r="X25" s="41"/>
      <c r="Y25" s="41"/>
      <c r="Z25" s="43">
        <v>568</v>
      </c>
      <c r="AA25" s="43">
        <v>97</v>
      </c>
      <c r="AB25" s="43">
        <v>516</v>
      </c>
      <c r="AC25" s="43">
        <v>441</v>
      </c>
      <c r="AD25" s="43">
        <v>257</v>
      </c>
      <c r="AE25" s="43">
        <v>245</v>
      </c>
      <c r="AF25" s="43"/>
      <c r="AG25" s="43"/>
      <c r="AH25" s="43"/>
      <c r="AI25" s="43">
        <v>1</v>
      </c>
      <c r="AJ25" s="16">
        <f t="shared" si="9"/>
        <v>0.12990259460391346</v>
      </c>
      <c r="AK25" s="16">
        <f t="shared" si="10"/>
        <v>0.81027104136947214</v>
      </c>
      <c r="AL25" s="16">
        <f t="shared" si="0"/>
        <v>1.1517857142857142</v>
      </c>
      <c r="AM25" s="16">
        <f t="shared" si="1"/>
        <v>1.2660098522167487</v>
      </c>
      <c r="AN25" s="16">
        <f t="shared" si="11"/>
        <v>0.72856365500301434</v>
      </c>
      <c r="AO25" s="17">
        <f t="shared" si="2"/>
        <v>7.8872510990431854E-2</v>
      </c>
      <c r="AP25" s="17">
        <f t="shared" si="3"/>
        <v>0.13837375178316691</v>
      </c>
      <c r="AQ25" s="17">
        <f t="shared" si="4"/>
        <v>0.984375</v>
      </c>
      <c r="AR25" s="17">
        <f t="shared" si="5"/>
        <v>1.2068965517241379</v>
      </c>
      <c r="AS25" s="17">
        <f t="shared" si="6"/>
        <v>0.84487534626038785</v>
      </c>
      <c r="AT25" s="22"/>
      <c r="AU25" s="22"/>
      <c r="AV25" s="22"/>
      <c r="AW25" s="30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s="13" customFormat="1" x14ac:dyDescent="0.25">
      <c r="A26" s="13" t="s">
        <v>25</v>
      </c>
      <c r="B26" s="14">
        <v>3384</v>
      </c>
      <c r="C26" s="14">
        <v>207</v>
      </c>
      <c r="D26" s="14">
        <v>109</v>
      </c>
      <c r="E26" s="14">
        <v>47</v>
      </c>
      <c r="F26" s="31">
        <v>633</v>
      </c>
      <c r="G26" s="31">
        <v>313.1497361365881</v>
      </c>
      <c r="H26" s="15">
        <f t="shared" si="7"/>
        <v>494</v>
      </c>
      <c r="I26" s="31">
        <f t="shared" si="8"/>
        <v>280</v>
      </c>
      <c r="J26" s="43">
        <v>104</v>
      </c>
      <c r="K26" s="43">
        <v>94</v>
      </c>
      <c r="L26" s="41"/>
      <c r="M26" s="41"/>
      <c r="N26" s="41"/>
      <c r="O26" s="41"/>
      <c r="P26" s="41"/>
      <c r="Q26" s="41"/>
      <c r="R26" s="41">
        <v>24</v>
      </c>
      <c r="S26" s="41"/>
      <c r="T26" s="41">
        <v>2</v>
      </c>
      <c r="U26" s="41"/>
      <c r="V26" s="41"/>
      <c r="W26" s="41"/>
      <c r="X26" s="41"/>
      <c r="Y26" s="41"/>
      <c r="Z26" s="42">
        <v>206</v>
      </c>
      <c r="AA26" s="42">
        <v>59</v>
      </c>
      <c r="AB26" s="42">
        <v>106</v>
      </c>
      <c r="AC26" s="42">
        <v>106</v>
      </c>
      <c r="AD26" s="42">
        <v>52</v>
      </c>
      <c r="AE26" s="42">
        <v>21</v>
      </c>
      <c r="AF26" s="42"/>
      <c r="AG26" s="42"/>
      <c r="AH26" s="42"/>
      <c r="AI26" s="42"/>
      <c r="AJ26" s="16">
        <f t="shared" si="9"/>
        <v>0.14598108747044916</v>
      </c>
      <c r="AK26" s="16">
        <f t="shared" si="10"/>
        <v>0.99516908212560384</v>
      </c>
      <c r="AL26" s="16">
        <f t="shared" si="0"/>
        <v>0.97247706422018354</v>
      </c>
      <c r="AM26" s="16">
        <f t="shared" si="1"/>
        <v>1.1063829787234043</v>
      </c>
      <c r="AN26" s="16">
        <f t="shared" si="11"/>
        <v>0.78041074249605058</v>
      </c>
      <c r="AO26" s="17">
        <f t="shared" si="2"/>
        <v>8.2742316784869971E-2</v>
      </c>
      <c r="AP26" s="17">
        <f t="shared" si="3"/>
        <v>0.28502415458937197</v>
      </c>
      <c r="AQ26" s="17">
        <f t="shared" si="4"/>
        <v>0.97247706422018354</v>
      </c>
      <c r="AR26" s="17">
        <f t="shared" si="5"/>
        <v>0.44680851063829785</v>
      </c>
      <c r="AS26" s="17">
        <f t="shared" si="6"/>
        <v>0.89414094182046822</v>
      </c>
      <c r="AT26" s="22"/>
      <c r="AU26" s="22"/>
      <c r="AV26" s="22"/>
      <c r="AW26" s="30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s="13" customFormat="1" x14ac:dyDescent="0.25">
      <c r="A27" s="13" t="s">
        <v>26</v>
      </c>
      <c r="B27" s="14">
        <v>5824</v>
      </c>
      <c r="C27" s="14">
        <v>469</v>
      </c>
      <c r="D27" s="14">
        <v>281</v>
      </c>
      <c r="E27" s="14">
        <v>150</v>
      </c>
      <c r="F27" s="31">
        <v>1303.2178362042914</v>
      </c>
      <c r="G27" s="31">
        <v>723</v>
      </c>
      <c r="H27" s="15">
        <f t="shared" si="7"/>
        <v>993</v>
      </c>
      <c r="I27" s="31">
        <f t="shared" si="8"/>
        <v>632</v>
      </c>
      <c r="J27" s="46">
        <v>108</v>
      </c>
      <c r="K27" s="46">
        <v>79</v>
      </c>
      <c r="L27" s="41"/>
      <c r="M27" s="41"/>
      <c r="N27" s="41"/>
      <c r="O27" s="41"/>
      <c r="P27" s="41"/>
      <c r="Q27" s="41"/>
      <c r="R27" s="41">
        <v>8</v>
      </c>
      <c r="S27" s="41"/>
      <c r="T27" s="41">
        <v>5</v>
      </c>
      <c r="U27" s="41"/>
      <c r="V27" s="41"/>
      <c r="W27" s="41"/>
      <c r="X27" s="41"/>
      <c r="Y27" s="41"/>
      <c r="Z27" s="47">
        <v>424</v>
      </c>
      <c r="AA27" s="48">
        <v>122</v>
      </c>
      <c r="AB27" s="47">
        <v>282</v>
      </c>
      <c r="AC27" s="47">
        <v>269</v>
      </c>
      <c r="AD27" s="47">
        <v>166</v>
      </c>
      <c r="AE27" s="47">
        <v>162</v>
      </c>
      <c r="AF27" s="47"/>
      <c r="AG27" s="47"/>
      <c r="AH27" s="47"/>
      <c r="AI27" s="47"/>
      <c r="AJ27" s="16">
        <f t="shared" si="9"/>
        <v>0.17050137362637363</v>
      </c>
      <c r="AK27" s="16">
        <f t="shared" si="10"/>
        <v>0.90405117270788915</v>
      </c>
      <c r="AL27" s="16">
        <f t="shared" si="0"/>
        <v>1.0035587188612101</v>
      </c>
      <c r="AM27" s="16">
        <f t="shared" si="1"/>
        <v>1.1066666666666667</v>
      </c>
      <c r="AN27" s="16">
        <f t="shared" si="11"/>
        <v>0.76196010552785132</v>
      </c>
      <c r="AO27" s="17">
        <f t="shared" si="2"/>
        <v>0.10851648351648352</v>
      </c>
      <c r="AP27" s="17">
        <f t="shared" si="3"/>
        <v>0.26012793176972282</v>
      </c>
      <c r="AQ27" s="17">
        <f t="shared" si="4"/>
        <v>0.95729537366548045</v>
      </c>
      <c r="AR27" s="17">
        <f t="shared" si="5"/>
        <v>1.08</v>
      </c>
      <c r="AS27" s="17">
        <f t="shared" si="6"/>
        <v>0.87413554633471646</v>
      </c>
      <c r="AT27" s="22"/>
      <c r="AU27" s="22"/>
      <c r="AV27" s="22"/>
      <c r="AW27" s="30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s="13" customFormat="1" x14ac:dyDescent="0.25">
      <c r="A28" s="13" t="s">
        <v>27</v>
      </c>
      <c r="B28" s="14">
        <v>8521</v>
      </c>
      <c r="C28" s="14">
        <v>452</v>
      </c>
      <c r="D28" s="14">
        <v>275</v>
      </c>
      <c r="E28" s="14">
        <v>170</v>
      </c>
      <c r="F28" s="31">
        <v>1746.9</v>
      </c>
      <c r="G28" s="31">
        <v>631.9</v>
      </c>
      <c r="H28" s="15">
        <f t="shared" si="7"/>
        <v>1374</v>
      </c>
      <c r="I28" s="31">
        <f t="shared" si="8"/>
        <v>585</v>
      </c>
      <c r="J28" s="38">
        <v>130</v>
      </c>
      <c r="K28" s="38">
        <v>115</v>
      </c>
      <c r="L28" s="41"/>
      <c r="M28" s="41"/>
      <c r="N28" s="41"/>
      <c r="O28" s="41"/>
      <c r="P28" s="41">
        <v>310</v>
      </c>
      <c r="Q28" s="41"/>
      <c r="R28" s="38">
        <v>10</v>
      </c>
      <c r="S28" s="41"/>
      <c r="T28" s="38">
        <v>4</v>
      </c>
      <c r="U28" s="41"/>
      <c r="V28" s="41"/>
      <c r="W28" s="41"/>
      <c r="X28" s="41"/>
      <c r="Y28" s="41"/>
      <c r="Z28" s="38">
        <v>460</v>
      </c>
      <c r="AA28" s="38">
        <v>136</v>
      </c>
      <c r="AB28" s="38">
        <v>274</v>
      </c>
      <c r="AC28" s="38">
        <v>253</v>
      </c>
      <c r="AD28" s="38">
        <v>186</v>
      </c>
      <c r="AE28" s="38">
        <v>81</v>
      </c>
      <c r="AF28" s="43"/>
      <c r="AG28" s="43"/>
      <c r="AH28" s="43"/>
      <c r="AI28" s="43"/>
      <c r="AJ28" s="16">
        <f t="shared" si="9"/>
        <v>0.16124867973242576</v>
      </c>
      <c r="AK28" s="16">
        <f t="shared" si="10"/>
        <v>1.0176991150442478</v>
      </c>
      <c r="AL28" s="16">
        <f t="shared" si="0"/>
        <v>0.99636363636363634</v>
      </c>
      <c r="AM28" s="16">
        <f t="shared" si="1"/>
        <v>1.0941176470588236</v>
      </c>
      <c r="AN28" s="16">
        <f t="shared" si="11"/>
        <v>0.7865361497509874</v>
      </c>
      <c r="AO28" s="17">
        <f t="shared" si="2"/>
        <v>6.8653913859875598E-2</v>
      </c>
      <c r="AP28" s="17">
        <f t="shared" si="3"/>
        <v>0.30088495575221241</v>
      </c>
      <c r="AQ28" s="17">
        <f t="shared" si="4"/>
        <v>0.92</v>
      </c>
      <c r="AR28" s="17">
        <f t="shared" si="5"/>
        <v>0.47647058823529409</v>
      </c>
      <c r="AS28" s="17">
        <f t="shared" si="6"/>
        <v>0.92577939547396748</v>
      </c>
      <c r="AT28" s="22"/>
      <c r="AU28" s="22"/>
      <c r="AV28" s="22"/>
      <c r="AW28" s="30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s="13" customFormat="1" x14ac:dyDescent="0.25">
      <c r="A29" s="13" t="s">
        <v>28</v>
      </c>
      <c r="B29" s="14">
        <v>18149</v>
      </c>
      <c r="C29" s="14">
        <v>850</v>
      </c>
      <c r="D29" s="14">
        <v>453</v>
      </c>
      <c r="E29" s="14">
        <v>221</v>
      </c>
      <c r="F29" s="31">
        <v>2562</v>
      </c>
      <c r="G29" s="31">
        <v>1112</v>
      </c>
      <c r="H29" s="15">
        <f t="shared" si="7"/>
        <v>1742</v>
      </c>
      <c r="I29" s="31">
        <f t="shared" si="8"/>
        <v>897</v>
      </c>
      <c r="J29" s="38">
        <v>230</v>
      </c>
      <c r="K29" s="38">
        <v>209</v>
      </c>
      <c r="L29" s="41"/>
      <c r="M29" s="41"/>
      <c r="N29" s="41"/>
      <c r="O29" s="41"/>
      <c r="P29" s="41">
        <v>117</v>
      </c>
      <c r="Q29" s="41"/>
      <c r="R29" s="38">
        <v>43</v>
      </c>
      <c r="S29" s="41"/>
      <c r="T29" s="38">
        <v>10</v>
      </c>
      <c r="U29" s="41"/>
      <c r="V29" s="41"/>
      <c r="W29" s="41"/>
      <c r="X29" s="41"/>
      <c r="Y29" s="41"/>
      <c r="Z29" s="38">
        <v>622</v>
      </c>
      <c r="AA29" s="38">
        <v>197</v>
      </c>
      <c r="AB29" s="38">
        <v>440</v>
      </c>
      <c r="AC29" s="38">
        <v>379</v>
      </c>
      <c r="AD29" s="38">
        <v>280</v>
      </c>
      <c r="AE29" s="38">
        <v>112</v>
      </c>
      <c r="AF29" s="43"/>
      <c r="AG29" s="43"/>
      <c r="AH29" s="43"/>
      <c r="AI29" s="43"/>
      <c r="AJ29" s="16">
        <f t="shared" si="9"/>
        <v>9.5983249765827325E-2</v>
      </c>
      <c r="AK29" s="16">
        <f t="shared" si="10"/>
        <v>0.73176470588235298</v>
      </c>
      <c r="AL29" s="16">
        <f t="shared" si="0"/>
        <v>0.9713024282560706</v>
      </c>
      <c r="AM29" s="16">
        <f t="shared" si="1"/>
        <v>1.2669683257918551</v>
      </c>
      <c r="AN29" s="16">
        <f t="shared" si="11"/>
        <v>0.67993754879000778</v>
      </c>
      <c r="AO29" s="17">
        <f t="shared" si="2"/>
        <v>4.9424210700314067E-2</v>
      </c>
      <c r="AP29" s="17">
        <f t="shared" si="3"/>
        <v>0.23176470588235293</v>
      </c>
      <c r="AQ29" s="17">
        <f t="shared" si="4"/>
        <v>0.83664459161147908</v>
      </c>
      <c r="AR29" s="17">
        <f t="shared" si="5"/>
        <v>0.50678733031674206</v>
      </c>
      <c r="AS29" s="17">
        <f t="shared" si="6"/>
        <v>0.80665467625899279</v>
      </c>
      <c r="AT29" s="22"/>
      <c r="AU29" s="22"/>
      <c r="AV29" s="22"/>
      <c r="AW29" s="30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s="13" customFormat="1" x14ac:dyDescent="0.25">
      <c r="A30" s="13" t="s">
        <v>29</v>
      </c>
      <c r="B30" s="14">
        <v>96142</v>
      </c>
      <c r="C30" s="14">
        <v>6024</v>
      </c>
      <c r="D30" s="14">
        <v>3289</v>
      </c>
      <c r="E30" s="14">
        <v>1449</v>
      </c>
      <c r="F30" s="31">
        <v>17987</v>
      </c>
      <c r="G30" s="31">
        <v>8141</v>
      </c>
      <c r="H30" s="15">
        <f t="shared" si="7"/>
        <v>14221</v>
      </c>
      <c r="I30" s="31">
        <f t="shared" si="8"/>
        <v>6969</v>
      </c>
      <c r="J30" s="38">
        <v>2203</v>
      </c>
      <c r="K30" s="38">
        <v>1524</v>
      </c>
      <c r="L30" s="41">
        <v>227</v>
      </c>
      <c r="M30" s="41">
        <v>156</v>
      </c>
      <c r="N30" s="41"/>
      <c r="O30" s="41"/>
      <c r="P30" s="41">
        <v>0</v>
      </c>
      <c r="Q30" s="41"/>
      <c r="R30" s="38">
        <v>157</v>
      </c>
      <c r="S30" s="41"/>
      <c r="T30" s="38">
        <v>54</v>
      </c>
      <c r="U30" s="41"/>
      <c r="V30" s="41"/>
      <c r="W30" s="41"/>
      <c r="X30" s="41"/>
      <c r="Y30" s="41"/>
      <c r="Z30" s="38">
        <v>5834</v>
      </c>
      <c r="AA30" s="38">
        <v>779</v>
      </c>
      <c r="AB30" s="38">
        <v>3396</v>
      </c>
      <c r="AC30" s="38">
        <v>2842</v>
      </c>
      <c r="AD30" s="38">
        <v>1947</v>
      </c>
      <c r="AE30" s="38">
        <v>1668</v>
      </c>
      <c r="AF30" s="43">
        <v>1</v>
      </c>
      <c r="AG30" s="43">
        <v>1</v>
      </c>
      <c r="AH30" s="43">
        <v>8</v>
      </c>
      <c r="AI30" s="43">
        <v>393</v>
      </c>
      <c r="AJ30" s="16">
        <f t="shared" si="9"/>
        <v>0.14791662332799402</v>
      </c>
      <c r="AK30" s="16">
        <f t="shared" si="10"/>
        <v>0.96845949535192566</v>
      </c>
      <c r="AL30" s="16">
        <f t="shared" si="0"/>
        <v>1.0325326847065976</v>
      </c>
      <c r="AM30" s="16">
        <f t="shared" si="1"/>
        <v>1.3436853002070392</v>
      </c>
      <c r="AN30" s="16">
        <f t="shared" si="11"/>
        <v>0.79062656362928785</v>
      </c>
      <c r="AO30" s="17">
        <f t="shared" si="2"/>
        <v>7.2486530340537952E-2</v>
      </c>
      <c r="AP30" s="17">
        <f t="shared" si="3"/>
        <v>0.12931606905710491</v>
      </c>
      <c r="AQ30" s="17">
        <f t="shared" si="4"/>
        <v>0.86409242930982066</v>
      </c>
      <c r="AR30" s="17">
        <f t="shared" si="5"/>
        <v>1.1511387163561078</v>
      </c>
      <c r="AS30" s="17">
        <f t="shared" si="6"/>
        <v>0.85603734184989555</v>
      </c>
      <c r="AT30" s="22"/>
      <c r="AU30" s="22"/>
      <c r="AV30" s="22"/>
      <c r="AW30" s="30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s="13" customFormat="1" x14ac:dyDescent="0.25">
      <c r="A31" s="13" t="s">
        <v>30</v>
      </c>
      <c r="B31" s="14">
        <v>42166</v>
      </c>
      <c r="C31" s="14">
        <v>2494</v>
      </c>
      <c r="D31" s="14">
        <v>1353</v>
      </c>
      <c r="E31" s="14">
        <v>630</v>
      </c>
      <c r="F31" s="31">
        <v>6741</v>
      </c>
      <c r="G31" s="31">
        <v>3071</v>
      </c>
      <c r="H31" s="15">
        <f t="shared" si="7"/>
        <v>5425</v>
      </c>
      <c r="I31" s="31">
        <f t="shared" si="8"/>
        <v>2602</v>
      </c>
      <c r="J31" s="38">
        <v>677</v>
      </c>
      <c r="K31" s="38">
        <v>401</v>
      </c>
      <c r="L31" s="41"/>
      <c r="M31" s="41"/>
      <c r="N31" s="41"/>
      <c r="O31" s="41"/>
      <c r="P31" s="41"/>
      <c r="Q31" s="41"/>
      <c r="R31" s="38">
        <v>58</v>
      </c>
      <c r="S31" s="41"/>
      <c r="T31" s="38">
        <v>20</v>
      </c>
      <c r="U31" s="41"/>
      <c r="V31" s="41"/>
      <c r="W31" s="41"/>
      <c r="X31" s="41"/>
      <c r="Y31" s="41"/>
      <c r="Z31" s="38">
        <v>2079</v>
      </c>
      <c r="AA31" s="38">
        <v>768</v>
      </c>
      <c r="AB31" s="38">
        <v>1233</v>
      </c>
      <c r="AC31" s="38">
        <v>1179</v>
      </c>
      <c r="AD31" s="38">
        <v>691</v>
      </c>
      <c r="AE31" s="38">
        <v>254</v>
      </c>
      <c r="AF31" s="43"/>
      <c r="AG31" s="43"/>
      <c r="AH31" s="43">
        <v>20</v>
      </c>
      <c r="AI31" s="43">
        <v>647</v>
      </c>
      <c r="AJ31" s="16">
        <f t="shared" si="9"/>
        <v>0.12865816060332969</v>
      </c>
      <c r="AK31" s="16">
        <f t="shared" si="10"/>
        <v>0.83360064153969526</v>
      </c>
      <c r="AL31" s="16">
        <f t="shared" si="0"/>
        <v>0.91130820399113077</v>
      </c>
      <c r="AM31" s="16">
        <f t="shared" si="1"/>
        <v>1.0968253968253969</v>
      </c>
      <c r="AN31" s="16">
        <f t="shared" si="11"/>
        <v>0.80477673935617866</v>
      </c>
      <c r="AO31" s="17">
        <f t="shared" si="2"/>
        <v>6.1708485509652328E-2</v>
      </c>
      <c r="AP31" s="17">
        <f t="shared" si="3"/>
        <v>0.30793905372894947</v>
      </c>
      <c r="AQ31" s="17">
        <f t="shared" si="4"/>
        <v>0.87139689578713964</v>
      </c>
      <c r="AR31" s="17">
        <f t="shared" si="5"/>
        <v>0.40317460317460319</v>
      </c>
      <c r="AS31" s="17">
        <f t="shared" si="6"/>
        <v>0.8472810159557147</v>
      </c>
      <c r="AT31" s="22"/>
      <c r="AU31" s="22"/>
      <c r="AV31" s="22"/>
      <c r="AW31" s="30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s="13" customFormat="1" x14ac:dyDescent="0.25">
      <c r="A32" s="13" t="s">
        <v>31</v>
      </c>
      <c r="B32" s="14">
        <v>4886</v>
      </c>
      <c r="C32" s="14">
        <v>446</v>
      </c>
      <c r="D32" s="14">
        <v>264</v>
      </c>
      <c r="E32" s="14">
        <v>115</v>
      </c>
      <c r="F32" s="31">
        <v>1207.5926987005137</v>
      </c>
      <c r="G32" s="31">
        <v>653</v>
      </c>
      <c r="H32" s="15">
        <f t="shared" si="7"/>
        <v>893</v>
      </c>
      <c r="I32" s="31">
        <f t="shared" si="8"/>
        <v>607</v>
      </c>
      <c r="J32" s="38">
        <v>91</v>
      </c>
      <c r="K32" s="38">
        <v>88</v>
      </c>
      <c r="L32" s="41"/>
      <c r="M32" s="41"/>
      <c r="N32" s="41"/>
      <c r="O32" s="41"/>
      <c r="P32" s="41"/>
      <c r="Q32" s="41"/>
      <c r="R32" s="38">
        <v>6</v>
      </c>
      <c r="S32" s="41"/>
      <c r="T32" s="38">
        <v>4</v>
      </c>
      <c r="U32" s="41"/>
      <c r="V32" s="41"/>
      <c r="W32" s="41"/>
      <c r="X32" s="41"/>
      <c r="Y32" s="41"/>
      <c r="Z32" s="38">
        <v>404</v>
      </c>
      <c r="AA32" s="38">
        <v>147</v>
      </c>
      <c r="AB32" s="38">
        <v>281</v>
      </c>
      <c r="AC32" s="38">
        <v>268</v>
      </c>
      <c r="AD32" s="38">
        <v>105</v>
      </c>
      <c r="AE32" s="38">
        <v>104</v>
      </c>
      <c r="AF32" s="42">
        <v>1</v>
      </c>
      <c r="AG32" s="42"/>
      <c r="AH32" s="42"/>
      <c r="AI32" s="42">
        <v>1</v>
      </c>
      <c r="AJ32" s="16">
        <f t="shared" si="9"/>
        <v>0.18276708964388047</v>
      </c>
      <c r="AK32" s="16">
        <f t="shared" si="10"/>
        <v>0.905829596412556</v>
      </c>
      <c r="AL32" s="16">
        <f t="shared" si="0"/>
        <v>1.0643939393939394</v>
      </c>
      <c r="AM32" s="16">
        <f t="shared" si="1"/>
        <v>0.91304347826086951</v>
      </c>
      <c r="AN32" s="16">
        <f t="shared" si="11"/>
        <v>0.73948774364150616</v>
      </c>
      <c r="AO32" s="17">
        <f t="shared" si="2"/>
        <v>0.12423250102333197</v>
      </c>
      <c r="AP32" s="17">
        <f t="shared" si="3"/>
        <v>0.32959641255605382</v>
      </c>
      <c r="AQ32" s="17">
        <f t="shared" si="4"/>
        <v>1.0151515151515151</v>
      </c>
      <c r="AR32" s="17">
        <f t="shared" si="5"/>
        <v>0.90434782608695652</v>
      </c>
      <c r="AS32" s="17">
        <f t="shared" si="6"/>
        <v>0.92955589586523735</v>
      </c>
      <c r="AT32" s="22"/>
      <c r="AU32" s="22"/>
      <c r="AV32" s="22"/>
      <c r="AW32" s="30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s="13" customFormat="1" x14ac:dyDescent="0.25">
      <c r="A33" s="13" t="s">
        <v>32</v>
      </c>
      <c r="B33" s="14">
        <v>34709</v>
      </c>
      <c r="C33" s="14">
        <v>1790</v>
      </c>
      <c r="D33" s="14">
        <v>1079</v>
      </c>
      <c r="E33" s="14">
        <v>482</v>
      </c>
      <c r="F33" s="31">
        <v>5381.2734783922642</v>
      </c>
      <c r="G33" s="31">
        <v>2526</v>
      </c>
      <c r="H33" s="15">
        <f t="shared" si="7"/>
        <v>4182</v>
      </c>
      <c r="I33" s="31">
        <f t="shared" si="8"/>
        <v>2050</v>
      </c>
      <c r="J33" s="38">
        <v>566</v>
      </c>
      <c r="K33" s="38">
        <v>518</v>
      </c>
      <c r="L33" s="41"/>
      <c r="M33" s="41"/>
      <c r="N33" s="41"/>
      <c r="O33" s="41"/>
      <c r="P33" s="41"/>
      <c r="Q33" s="41"/>
      <c r="R33" s="38">
        <v>51</v>
      </c>
      <c r="S33" s="41"/>
      <c r="T33" s="38">
        <v>14</v>
      </c>
      <c r="U33" s="41"/>
      <c r="V33" s="41"/>
      <c r="W33" s="41"/>
      <c r="X33" s="41"/>
      <c r="Y33" s="41"/>
      <c r="Z33" s="38">
        <v>1660</v>
      </c>
      <c r="AA33" s="38">
        <v>334</v>
      </c>
      <c r="AB33" s="38">
        <v>1246</v>
      </c>
      <c r="AC33" s="38">
        <v>966</v>
      </c>
      <c r="AD33" s="38">
        <v>463</v>
      </c>
      <c r="AE33" s="38">
        <v>232</v>
      </c>
      <c r="AF33" s="43"/>
      <c r="AG33" s="43"/>
      <c r="AH33" s="43"/>
      <c r="AI33" s="43">
        <v>182</v>
      </c>
      <c r="AJ33" s="16">
        <f t="shared" si="9"/>
        <v>0.12048748163300585</v>
      </c>
      <c r="AK33" s="16">
        <f t="shared" si="10"/>
        <v>0.92737430167597767</v>
      </c>
      <c r="AL33" s="16">
        <f t="shared" si="0"/>
        <v>1.1547729379054681</v>
      </c>
      <c r="AM33" s="16">
        <f t="shared" si="1"/>
        <v>0.96058091286307057</v>
      </c>
      <c r="AN33" s="16">
        <f t="shared" si="11"/>
        <v>0.77713946648357946</v>
      </c>
      <c r="AO33" s="17">
        <f t="shared" si="2"/>
        <v>5.9062490996571494E-2</v>
      </c>
      <c r="AP33" s="17">
        <f t="shared" si="3"/>
        <v>0.18659217877094972</v>
      </c>
      <c r="AQ33" s="17">
        <f t="shared" si="4"/>
        <v>0.89527340129749766</v>
      </c>
      <c r="AR33" s="17">
        <f t="shared" si="5"/>
        <v>0.48132780082987553</v>
      </c>
      <c r="AS33" s="17">
        <f t="shared" si="6"/>
        <v>0.81155977830562154</v>
      </c>
      <c r="AT33" s="22"/>
      <c r="AU33" s="22"/>
      <c r="AV33" s="22"/>
      <c r="AW33" s="30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s="13" customFormat="1" x14ac:dyDescent="0.25">
      <c r="A34" s="13" t="s">
        <v>33</v>
      </c>
      <c r="B34" s="14">
        <v>18907</v>
      </c>
      <c r="C34" s="14">
        <v>1215</v>
      </c>
      <c r="D34" s="14">
        <v>670</v>
      </c>
      <c r="E34" s="14">
        <v>302</v>
      </c>
      <c r="F34" s="31">
        <v>3994.96</v>
      </c>
      <c r="G34" s="31">
        <v>1789.96</v>
      </c>
      <c r="H34" s="15">
        <f t="shared" si="7"/>
        <v>2609</v>
      </c>
      <c r="I34" s="31">
        <f t="shared" si="8"/>
        <v>1456</v>
      </c>
      <c r="J34" s="42">
        <v>274</v>
      </c>
      <c r="K34" s="42">
        <v>260</v>
      </c>
      <c r="L34" s="41"/>
      <c r="M34" s="41"/>
      <c r="N34" s="41"/>
      <c r="O34" s="41"/>
      <c r="P34" s="41">
        <v>317</v>
      </c>
      <c r="Q34" s="41"/>
      <c r="R34" s="42">
        <v>26</v>
      </c>
      <c r="S34" s="41"/>
      <c r="T34" s="43">
        <v>10</v>
      </c>
      <c r="U34" s="41"/>
      <c r="V34" s="41"/>
      <c r="W34" s="41"/>
      <c r="X34" s="41"/>
      <c r="Y34" s="41"/>
      <c r="Z34" s="42">
        <v>961</v>
      </c>
      <c r="AA34" s="42">
        <v>275</v>
      </c>
      <c r="AB34" s="42">
        <v>699</v>
      </c>
      <c r="AC34" s="42">
        <v>635</v>
      </c>
      <c r="AD34" s="42">
        <v>298</v>
      </c>
      <c r="AE34" s="42">
        <v>286</v>
      </c>
      <c r="AF34" s="43"/>
      <c r="AG34" s="43"/>
      <c r="AH34" s="43"/>
      <c r="AI34" s="43">
        <v>24</v>
      </c>
      <c r="AJ34" s="16">
        <f t="shared" si="9"/>
        <v>0.137991220183001</v>
      </c>
      <c r="AK34" s="16">
        <f t="shared" si="10"/>
        <v>0.79094650205761319</v>
      </c>
      <c r="AL34" s="16">
        <f t="shared" si="0"/>
        <v>1.0432835820895523</v>
      </c>
      <c r="AM34" s="16">
        <f t="shared" si="1"/>
        <v>0.98675496688741726</v>
      </c>
      <c r="AN34" s="16">
        <f t="shared" si="11"/>
        <v>0.65307287181849127</v>
      </c>
      <c r="AO34" s="17">
        <f t="shared" si="2"/>
        <v>7.7008515364679744E-2</v>
      </c>
      <c r="AP34" s="17">
        <f t="shared" si="3"/>
        <v>0.22633744855967078</v>
      </c>
      <c r="AQ34" s="17">
        <f t="shared" si="4"/>
        <v>0.94776119402985071</v>
      </c>
      <c r="AR34" s="17">
        <f t="shared" si="5"/>
        <v>0.94701986754966883</v>
      </c>
      <c r="AS34" s="17">
        <f t="shared" si="6"/>
        <v>0.81342599834633178</v>
      </c>
      <c r="AT34" s="22"/>
      <c r="AU34" s="22"/>
      <c r="AV34" s="22"/>
      <c r="AW34" s="30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s="13" customFormat="1" x14ac:dyDescent="0.25">
      <c r="A35" s="13" t="s">
        <v>34</v>
      </c>
      <c r="B35" s="14">
        <v>13429</v>
      </c>
      <c r="C35" s="14">
        <v>734</v>
      </c>
      <c r="D35" s="14">
        <v>477</v>
      </c>
      <c r="E35" s="14">
        <v>208</v>
      </c>
      <c r="F35" s="31">
        <v>2929.8</v>
      </c>
      <c r="G35" s="31">
        <v>1094.8</v>
      </c>
      <c r="H35" s="15">
        <f t="shared" si="7"/>
        <v>2270</v>
      </c>
      <c r="I35" s="31">
        <f t="shared" si="8"/>
        <v>903</v>
      </c>
      <c r="J35" s="38">
        <v>216</v>
      </c>
      <c r="K35" s="38">
        <v>204</v>
      </c>
      <c r="L35" s="41"/>
      <c r="M35" s="41"/>
      <c r="N35" s="41"/>
      <c r="O35" s="41"/>
      <c r="P35" s="41">
        <v>524</v>
      </c>
      <c r="Q35" s="41"/>
      <c r="R35" s="43">
        <v>27</v>
      </c>
      <c r="S35" s="41"/>
      <c r="T35" s="43">
        <v>13</v>
      </c>
      <c r="U35" s="41"/>
      <c r="V35" s="41"/>
      <c r="W35" s="41"/>
      <c r="X35" s="41"/>
      <c r="Y35" s="41"/>
      <c r="Z35" s="38">
        <v>738</v>
      </c>
      <c r="AA35" s="38">
        <v>170</v>
      </c>
      <c r="AB35" s="38">
        <v>496</v>
      </c>
      <c r="AC35" s="38">
        <v>444</v>
      </c>
      <c r="AD35" s="38">
        <v>256</v>
      </c>
      <c r="AE35" s="38">
        <v>85</v>
      </c>
      <c r="AF35" s="43"/>
      <c r="AG35" s="43"/>
      <c r="AH35" s="43"/>
      <c r="AI35" s="43"/>
      <c r="AJ35" s="16">
        <f t="shared" si="9"/>
        <v>0.16903715838856206</v>
      </c>
      <c r="AK35" s="16">
        <f t="shared" si="10"/>
        <v>1.005449591280654</v>
      </c>
      <c r="AL35" s="16">
        <f t="shared" si="0"/>
        <v>1.0398322851153039</v>
      </c>
      <c r="AM35" s="16">
        <f t="shared" si="1"/>
        <v>1.2307692307692308</v>
      </c>
      <c r="AN35" s="16">
        <f t="shared" si="11"/>
        <v>0.7747969144651512</v>
      </c>
      <c r="AO35" s="17">
        <f t="shared" si="2"/>
        <v>6.7242534812718746E-2</v>
      </c>
      <c r="AP35" s="17">
        <f t="shared" si="3"/>
        <v>0.23160762942779292</v>
      </c>
      <c r="AQ35" s="17">
        <f t="shared" si="4"/>
        <v>0.9308176100628931</v>
      </c>
      <c r="AR35" s="17">
        <f t="shared" si="5"/>
        <v>0.40865384615384615</v>
      </c>
      <c r="AS35" s="17">
        <f t="shared" si="6"/>
        <v>0.82480818414322254</v>
      </c>
      <c r="AT35" s="22"/>
      <c r="AU35" s="22"/>
      <c r="AV35" s="22"/>
      <c r="AW35" s="30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s="13" customFormat="1" x14ac:dyDescent="0.25">
      <c r="A36" s="13" t="s">
        <v>35</v>
      </c>
      <c r="B36" s="14">
        <v>105221</v>
      </c>
      <c r="C36" s="14">
        <v>7217</v>
      </c>
      <c r="D36" s="14">
        <v>4108</v>
      </c>
      <c r="E36" s="14">
        <v>1941</v>
      </c>
      <c r="F36" s="31">
        <v>23390.3</v>
      </c>
      <c r="G36" s="31">
        <v>10890.3</v>
      </c>
      <c r="H36" s="15">
        <f t="shared" si="7"/>
        <v>17356</v>
      </c>
      <c r="I36" s="31">
        <f t="shared" si="8"/>
        <v>8586</v>
      </c>
      <c r="J36" s="38">
        <v>3507</v>
      </c>
      <c r="K36" s="38">
        <v>2100</v>
      </c>
      <c r="L36" s="41">
        <v>48</v>
      </c>
      <c r="M36" s="41">
        <v>46</v>
      </c>
      <c r="N36" s="41"/>
      <c r="O36" s="41"/>
      <c r="P36" s="43">
        <v>661</v>
      </c>
      <c r="Q36" s="41"/>
      <c r="R36" s="43">
        <v>152</v>
      </c>
      <c r="S36" s="41"/>
      <c r="T36" s="43">
        <v>62</v>
      </c>
      <c r="U36" s="41"/>
      <c r="V36" s="41"/>
      <c r="W36" s="41"/>
      <c r="X36" s="41"/>
      <c r="Y36" s="41"/>
      <c r="Z36" s="38">
        <v>6521</v>
      </c>
      <c r="AA36" s="38">
        <v>2112</v>
      </c>
      <c r="AB36" s="38">
        <v>4131</v>
      </c>
      <c r="AC36" s="38">
        <v>3507</v>
      </c>
      <c r="AD36" s="38">
        <v>2020</v>
      </c>
      <c r="AE36" s="38">
        <v>821</v>
      </c>
      <c r="AF36" s="43">
        <v>2</v>
      </c>
      <c r="AG36" s="43">
        <v>6</v>
      </c>
      <c r="AH36" s="43">
        <v>12</v>
      </c>
      <c r="AI36" s="43">
        <v>234</v>
      </c>
      <c r="AJ36" s="16">
        <f t="shared" ref="AJ36:AJ67" si="12">H36/B36</f>
        <v>0.16494806169871035</v>
      </c>
      <c r="AK36" s="16">
        <f t="shared" si="10"/>
        <v>0.9035610364417348</v>
      </c>
      <c r="AL36" s="16">
        <f t="shared" ref="AL36:AL67" si="13">AB36/D36</f>
        <v>1.0055988315481987</v>
      </c>
      <c r="AM36" s="16">
        <f t="shared" ref="AM36:AM67" si="14">AD36/E36</f>
        <v>1.0407006697578567</v>
      </c>
      <c r="AN36" s="16">
        <f t="shared" ref="AN36:AN67" si="15">H36/F36</f>
        <v>0.74201698994882492</v>
      </c>
      <c r="AO36" s="17">
        <f t="shared" ref="AO36:AO67" si="16">I36/B36</f>
        <v>8.1599680672109182E-2</v>
      </c>
      <c r="AP36" s="17">
        <f t="shared" ref="AP36:AP67" si="17">AA36/C36</f>
        <v>0.29264237217680478</v>
      </c>
      <c r="AQ36" s="17">
        <f t="shared" ref="AQ36:AQ67" si="18">AC36/D36</f>
        <v>0.8537000973709834</v>
      </c>
      <c r="AR36" s="17">
        <f t="shared" ref="AR36:AR67" si="19">AE36/E36</f>
        <v>0.42297784647089132</v>
      </c>
      <c r="AS36" s="17">
        <f t="shared" ref="AS36:AS68" si="20">I36/G36</f>
        <v>0.78840803283656102</v>
      </c>
      <c r="AT36" s="22"/>
      <c r="AU36" s="22"/>
      <c r="AV36" s="22"/>
      <c r="AW36" s="30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s="13" customFormat="1" x14ac:dyDescent="0.25">
      <c r="A37" s="13" t="s">
        <v>36</v>
      </c>
      <c r="B37" s="14">
        <v>30080</v>
      </c>
      <c r="C37" s="14">
        <v>1448</v>
      </c>
      <c r="D37" s="14">
        <v>727</v>
      </c>
      <c r="E37" s="14">
        <v>269</v>
      </c>
      <c r="F37" s="31">
        <v>7260.1752553641581</v>
      </c>
      <c r="G37" s="31">
        <v>1895.04</v>
      </c>
      <c r="H37" s="15">
        <f t="shared" si="7"/>
        <v>4820</v>
      </c>
      <c r="I37" s="31">
        <f t="shared" si="8"/>
        <v>1568</v>
      </c>
      <c r="J37" s="42">
        <v>480</v>
      </c>
      <c r="K37" s="42">
        <v>418</v>
      </c>
      <c r="L37" s="41"/>
      <c r="M37" s="41"/>
      <c r="N37" s="41"/>
      <c r="O37" s="41"/>
      <c r="P37" s="43">
        <v>1958</v>
      </c>
      <c r="Q37" s="41"/>
      <c r="R37" s="43">
        <v>91</v>
      </c>
      <c r="S37" s="41"/>
      <c r="T37" s="43">
        <v>21</v>
      </c>
      <c r="U37" s="41"/>
      <c r="V37" s="41"/>
      <c r="W37" s="41"/>
      <c r="X37" s="41"/>
      <c r="Y37" s="41"/>
      <c r="Z37" s="42">
        <v>1221</v>
      </c>
      <c r="AA37" s="42">
        <v>361</v>
      </c>
      <c r="AB37" s="42">
        <v>713</v>
      </c>
      <c r="AC37" s="42">
        <v>679</v>
      </c>
      <c r="AD37" s="42">
        <v>295</v>
      </c>
      <c r="AE37" s="42">
        <v>110</v>
      </c>
      <c r="AF37" s="43"/>
      <c r="AG37" s="43"/>
      <c r="AH37" s="43"/>
      <c r="AI37" s="43">
        <v>41</v>
      </c>
      <c r="AJ37" s="16">
        <f t="shared" si="12"/>
        <v>0.16023936170212766</v>
      </c>
      <c r="AK37" s="16">
        <f t="shared" ref="AK37:AK68" si="21">Z37/C37</f>
        <v>0.84323204419889508</v>
      </c>
      <c r="AL37" s="16">
        <f t="shared" si="13"/>
        <v>0.98074277854195324</v>
      </c>
      <c r="AM37" s="16">
        <f t="shared" si="14"/>
        <v>1.0966542750929369</v>
      </c>
      <c r="AN37" s="16">
        <f t="shared" si="15"/>
        <v>0.66389581937967101</v>
      </c>
      <c r="AO37" s="17">
        <f t="shared" si="16"/>
        <v>5.2127659574468084E-2</v>
      </c>
      <c r="AP37" s="17">
        <f t="shared" si="17"/>
        <v>0.24930939226519336</v>
      </c>
      <c r="AQ37" s="17">
        <f t="shared" si="18"/>
        <v>0.93397524071526827</v>
      </c>
      <c r="AR37" s="17">
        <f t="shared" si="19"/>
        <v>0.40892193308550184</v>
      </c>
      <c r="AS37" s="17">
        <f t="shared" si="20"/>
        <v>0.82742316784869974</v>
      </c>
      <c r="AT37" s="22"/>
      <c r="AU37" s="22"/>
      <c r="AV37" s="22"/>
      <c r="AW37" s="30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s="13" customFormat="1" x14ac:dyDescent="0.25">
      <c r="A38" s="13" t="s">
        <v>37</v>
      </c>
      <c r="B38" s="14">
        <v>6961</v>
      </c>
      <c r="C38" s="14">
        <v>535</v>
      </c>
      <c r="D38" s="14">
        <v>337</v>
      </c>
      <c r="E38" s="14">
        <v>178</v>
      </c>
      <c r="F38" s="31">
        <v>1499.78</v>
      </c>
      <c r="G38" s="31">
        <v>844.78</v>
      </c>
      <c r="H38" s="15">
        <f t="shared" si="7"/>
        <v>1102</v>
      </c>
      <c r="I38" s="31">
        <f t="shared" si="8"/>
        <v>710</v>
      </c>
      <c r="J38" s="42">
        <v>102</v>
      </c>
      <c r="K38" s="42">
        <v>93</v>
      </c>
      <c r="L38" s="41"/>
      <c r="M38" s="41"/>
      <c r="N38" s="41"/>
      <c r="O38" s="41"/>
      <c r="P38" s="41"/>
      <c r="Q38" s="41"/>
      <c r="R38" s="43">
        <v>11</v>
      </c>
      <c r="S38" s="41"/>
      <c r="T38" s="43">
        <v>4</v>
      </c>
      <c r="U38" s="41"/>
      <c r="V38" s="41"/>
      <c r="W38" s="41"/>
      <c r="X38" s="41"/>
      <c r="Y38" s="41"/>
      <c r="Z38" s="42">
        <v>475</v>
      </c>
      <c r="AA38" s="42">
        <v>156</v>
      </c>
      <c r="AB38" s="42">
        <v>317</v>
      </c>
      <c r="AC38" s="42">
        <v>318</v>
      </c>
      <c r="AD38" s="42">
        <v>185</v>
      </c>
      <c r="AE38" s="42">
        <v>143</v>
      </c>
      <c r="AF38" s="47"/>
      <c r="AG38" s="47"/>
      <c r="AH38" s="47"/>
      <c r="AI38" s="47">
        <v>8</v>
      </c>
      <c r="AJ38" s="16">
        <f t="shared" si="12"/>
        <v>0.15831058755925873</v>
      </c>
      <c r="AK38" s="16">
        <f t="shared" si="21"/>
        <v>0.88785046728971961</v>
      </c>
      <c r="AL38" s="16">
        <f t="shared" si="13"/>
        <v>0.94065281899109787</v>
      </c>
      <c r="AM38" s="16">
        <f t="shared" si="14"/>
        <v>1.0393258426966292</v>
      </c>
      <c r="AN38" s="16">
        <f t="shared" si="15"/>
        <v>0.73477443358359229</v>
      </c>
      <c r="AO38" s="17">
        <f t="shared" si="16"/>
        <v>0.10199683953454963</v>
      </c>
      <c r="AP38" s="17">
        <f t="shared" si="17"/>
        <v>0.29158878504672897</v>
      </c>
      <c r="AQ38" s="17">
        <f t="shared" si="18"/>
        <v>0.94362017804154308</v>
      </c>
      <c r="AR38" s="17">
        <f t="shared" si="19"/>
        <v>0.8033707865168539</v>
      </c>
      <c r="AS38" s="17">
        <f t="shared" si="20"/>
        <v>0.84045550320793583</v>
      </c>
      <c r="AT38" s="22"/>
      <c r="AU38" s="22"/>
      <c r="AV38" s="22"/>
      <c r="AW38" s="30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s="13" customFormat="1" x14ac:dyDescent="0.25">
      <c r="A39" s="13" t="s">
        <v>38</v>
      </c>
      <c r="B39" s="14">
        <v>3699</v>
      </c>
      <c r="C39" s="14">
        <v>180</v>
      </c>
      <c r="D39" s="14">
        <v>111</v>
      </c>
      <c r="E39" s="14">
        <v>55</v>
      </c>
      <c r="F39" s="31">
        <v>622</v>
      </c>
      <c r="G39" s="31">
        <v>327</v>
      </c>
      <c r="H39" s="15">
        <f t="shared" si="7"/>
        <v>476</v>
      </c>
      <c r="I39" s="31">
        <f t="shared" si="8"/>
        <v>246</v>
      </c>
      <c r="J39" s="43">
        <v>101</v>
      </c>
      <c r="K39" s="43">
        <v>95</v>
      </c>
      <c r="L39" s="41"/>
      <c r="M39" s="41"/>
      <c r="N39" s="41"/>
      <c r="O39" s="41"/>
      <c r="P39" s="41"/>
      <c r="Q39" s="41"/>
      <c r="R39" s="43">
        <v>9</v>
      </c>
      <c r="S39" s="41"/>
      <c r="T39" s="43">
        <v>5</v>
      </c>
      <c r="U39" s="41"/>
      <c r="V39" s="41"/>
      <c r="W39" s="41"/>
      <c r="X39" s="41"/>
      <c r="Y39" s="41"/>
      <c r="Z39" s="43">
        <v>175</v>
      </c>
      <c r="AA39" s="43">
        <v>14</v>
      </c>
      <c r="AB39" s="43">
        <v>124</v>
      </c>
      <c r="AC39" s="43">
        <v>89</v>
      </c>
      <c r="AD39" s="43">
        <v>62</v>
      </c>
      <c r="AE39" s="43">
        <v>48</v>
      </c>
      <c r="AF39" s="43"/>
      <c r="AG39" s="43"/>
      <c r="AH39" s="43"/>
      <c r="AI39" s="43"/>
      <c r="AJ39" s="16">
        <f t="shared" si="12"/>
        <v>0.12868342795350093</v>
      </c>
      <c r="AK39" s="16">
        <f t="shared" si="21"/>
        <v>0.97222222222222221</v>
      </c>
      <c r="AL39" s="16">
        <f t="shared" si="13"/>
        <v>1.117117117117117</v>
      </c>
      <c r="AM39" s="16">
        <f t="shared" si="14"/>
        <v>1.1272727272727272</v>
      </c>
      <c r="AN39" s="16">
        <f t="shared" si="15"/>
        <v>0.76527331189710612</v>
      </c>
      <c r="AO39" s="17">
        <f t="shared" si="16"/>
        <v>6.6504460665044604E-2</v>
      </c>
      <c r="AP39" s="17">
        <f t="shared" si="17"/>
        <v>7.7777777777777779E-2</v>
      </c>
      <c r="AQ39" s="17">
        <f t="shared" si="18"/>
        <v>0.80180180180180183</v>
      </c>
      <c r="AR39" s="17">
        <f t="shared" si="19"/>
        <v>0.87272727272727268</v>
      </c>
      <c r="AS39" s="17">
        <f t="shared" si="20"/>
        <v>0.75229357798165142</v>
      </c>
      <c r="AT39" s="22"/>
      <c r="AU39" s="22"/>
      <c r="AV39" s="22"/>
      <c r="AW39" s="30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s="13" customFormat="1" x14ac:dyDescent="0.25">
      <c r="A40" s="13" t="s">
        <v>39</v>
      </c>
      <c r="B40" s="14">
        <v>12653</v>
      </c>
      <c r="C40" s="14">
        <v>914</v>
      </c>
      <c r="D40" s="14">
        <v>468</v>
      </c>
      <c r="E40" s="14">
        <v>203</v>
      </c>
      <c r="F40" s="31">
        <v>2321.06</v>
      </c>
      <c r="G40" s="31">
        <v>1131.06</v>
      </c>
      <c r="H40" s="15">
        <f t="shared" si="7"/>
        <v>1672</v>
      </c>
      <c r="I40" s="31">
        <f t="shared" si="8"/>
        <v>977</v>
      </c>
      <c r="J40" s="43">
        <v>154</v>
      </c>
      <c r="K40" s="43">
        <v>135</v>
      </c>
      <c r="L40" s="41"/>
      <c r="M40" s="41"/>
      <c r="N40" s="41"/>
      <c r="O40" s="41"/>
      <c r="P40" s="41"/>
      <c r="Q40" s="41"/>
      <c r="R40" s="43">
        <v>11</v>
      </c>
      <c r="S40" s="41"/>
      <c r="T40" s="43">
        <v>10</v>
      </c>
      <c r="U40" s="41"/>
      <c r="V40" s="41"/>
      <c r="W40" s="41"/>
      <c r="X40" s="41"/>
      <c r="Y40" s="41"/>
      <c r="Z40" s="43">
        <v>778</v>
      </c>
      <c r="AA40" s="43">
        <v>189</v>
      </c>
      <c r="AB40" s="43">
        <v>491</v>
      </c>
      <c r="AC40" s="43">
        <v>435</v>
      </c>
      <c r="AD40" s="43">
        <v>221</v>
      </c>
      <c r="AE40" s="43">
        <v>218</v>
      </c>
      <c r="AF40" s="43"/>
      <c r="AG40" s="43"/>
      <c r="AH40" s="43"/>
      <c r="AI40" s="43">
        <v>7</v>
      </c>
      <c r="AJ40" s="16">
        <f t="shared" si="12"/>
        <v>0.13214257488342684</v>
      </c>
      <c r="AK40" s="16">
        <f t="shared" si="21"/>
        <v>0.85120350109409193</v>
      </c>
      <c r="AL40" s="16">
        <f t="shared" si="13"/>
        <v>1.0491452991452992</v>
      </c>
      <c r="AM40" s="16">
        <f t="shared" si="14"/>
        <v>1.0886699507389161</v>
      </c>
      <c r="AN40" s="16">
        <f t="shared" si="15"/>
        <v>0.72036052493257396</v>
      </c>
      <c r="AO40" s="17">
        <f t="shared" si="16"/>
        <v>7.7214889749466525E-2</v>
      </c>
      <c r="AP40" s="17">
        <f t="shared" si="17"/>
        <v>0.20678336980306344</v>
      </c>
      <c r="AQ40" s="17">
        <f t="shared" si="18"/>
        <v>0.92948717948717952</v>
      </c>
      <c r="AR40" s="17">
        <f t="shared" si="19"/>
        <v>1.0738916256157636</v>
      </c>
      <c r="AS40" s="17">
        <f t="shared" si="20"/>
        <v>0.86379148763107183</v>
      </c>
      <c r="AT40" s="22"/>
      <c r="AU40" s="22"/>
      <c r="AV40" s="22"/>
      <c r="AW40" s="30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s="13" customFormat="1" x14ac:dyDescent="0.25">
      <c r="A41" s="13" t="s">
        <v>40</v>
      </c>
      <c r="B41" s="14">
        <v>17271</v>
      </c>
      <c r="C41" s="14">
        <v>898</v>
      </c>
      <c r="D41" s="14">
        <v>453</v>
      </c>
      <c r="E41" s="14">
        <v>179</v>
      </c>
      <c r="F41" s="31">
        <v>2581.1</v>
      </c>
      <c r="G41" s="31">
        <v>1281.0999999999999</v>
      </c>
      <c r="H41" s="15">
        <f t="shared" si="7"/>
        <v>1862</v>
      </c>
      <c r="I41" s="31">
        <f t="shared" si="8"/>
        <v>1070</v>
      </c>
      <c r="J41" s="46">
        <v>258</v>
      </c>
      <c r="K41" s="46">
        <v>250</v>
      </c>
      <c r="L41" s="41"/>
      <c r="M41" s="41"/>
      <c r="N41" s="41"/>
      <c r="O41" s="41"/>
      <c r="P41" s="41"/>
      <c r="Q41" s="41"/>
      <c r="R41" s="43">
        <v>45</v>
      </c>
      <c r="S41" s="41"/>
      <c r="T41" s="43">
        <v>4</v>
      </c>
      <c r="U41" s="41"/>
      <c r="V41" s="41"/>
      <c r="W41" s="41"/>
      <c r="X41" s="41"/>
      <c r="Y41" s="41"/>
      <c r="Z41" s="47">
        <v>781</v>
      </c>
      <c r="AA41" s="48">
        <v>117</v>
      </c>
      <c r="AB41" s="47">
        <v>531</v>
      </c>
      <c r="AC41" s="47">
        <v>483</v>
      </c>
      <c r="AD41" s="47">
        <v>241</v>
      </c>
      <c r="AE41" s="47">
        <v>220</v>
      </c>
      <c r="AF41" s="47"/>
      <c r="AG41" s="47"/>
      <c r="AH41" s="47"/>
      <c r="AI41" s="47">
        <v>2</v>
      </c>
      <c r="AJ41" s="16">
        <f t="shared" si="12"/>
        <v>0.10781078107810781</v>
      </c>
      <c r="AK41" s="16">
        <f t="shared" si="21"/>
        <v>0.86971046770601335</v>
      </c>
      <c r="AL41" s="16">
        <f t="shared" si="13"/>
        <v>1.1721854304635762</v>
      </c>
      <c r="AM41" s="16">
        <f t="shared" si="14"/>
        <v>1.3463687150837989</v>
      </c>
      <c r="AN41" s="16">
        <f t="shared" si="15"/>
        <v>0.721397853628298</v>
      </c>
      <c r="AO41" s="17">
        <f t="shared" si="16"/>
        <v>6.1953563777430373E-2</v>
      </c>
      <c r="AP41" s="17">
        <f t="shared" si="17"/>
        <v>0.13028953229398663</v>
      </c>
      <c r="AQ41" s="17">
        <f t="shared" si="18"/>
        <v>1.0662251655629138</v>
      </c>
      <c r="AR41" s="17">
        <f t="shared" si="19"/>
        <v>1.229050279329609</v>
      </c>
      <c r="AS41" s="17">
        <f t="shared" si="20"/>
        <v>0.83521973304191721</v>
      </c>
      <c r="AT41" s="22"/>
      <c r="AU41" s="22"/>
      <c r="AV41" s="22"/>
      <c r="AW41" s="30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s="13" customFormat="1" x14ac:dyDescent="0.25">
      <c r="A42" s="13" t="s">
        <v>41</v>
      </c>
      <c r="B42" s="14">
        <v>11348</v>
      </c>
      <c r="C42" s="14">
        <v>904</v>
      </c>
      <c r="D42" s="14">
        <v>611</v>
      </c>
      <c r="E42" s="14">
        <v>318</v>
      </c>
      <c r="F42" s="31">
        <v>2585</v>
      </c>
      <c r="G42" s="31">
        <v>1475</v>
      </c>
      <c r="H42" s="15">
        <f t="shared" si="7"/>
        <v>1958</v>
      </c>
      <c r="I42" s="31">
        <f t="shared" si="8"/>
        <v>1290</v>
      </c>
      <c r="J42" s="43">
        <v>132</v>
      </c>
      <c r="K42" s="43">
        <v>129</v>
      </c>
      <c r="L42" s="41"/>
      <c r="M42" s="41"/>
      <c r="N42" s="41"/>
      <c r="O42" s="41"/>
      <c r="P42" s="41"/>
      <c r="Q42" s="41"/>
      <c r="R42" s="43">
        <v>11</v>
      </c>
      <c r="S42" s="41"/>
      <c r="T42" s="43">
        <v>9</v>
      </c>
      <c r="U42" s="41"/>
      <c r="V42" s="41"/>
      <c r="W42" s="41"/>
      <c r="X42" s="41"/>
      <c r="Y42" s="41"/>
      <c r="Z42" s="43">
        <v>877</v>
      </c>
      <c r="AA42" s="43">
        <v>270</v>
      </c>
      <c r="AB42" s="43">
        <v>607</v>
      </c>
      <c r="AC42" s="43">
        <v>571</v>
      </c>
      <c r="AD42" s="43">
        <v>322</v>
      </c>
      <c r="AE42" s="43">
        <v>320</v>
      </c>
      <c r="AF42" s="43"/>
      <c r="AG42" s="43"/>
      <c r="AH42" s="43"/>
      <c r="AI42" s="43"/>
      <c r="AJ42" s="16">
        <f t="shared" si="12"/>
        <v>0.17254141698977793</v>
      </c>
      <c r="AK42" s="16">
        <f t="shared" si="21"/>
        <v>0.97013274336283184</v>
      </c>
      <c r="AL42" s="16">
        <f t="shared" si="13"/>
        <v>0.99345335515548283</v>
      </c>
      <c r="AM42" s="16">
        <f t="shared" si="14"/>
        <v>1.0125786163522013</v>
      </c>
      <c r="AN42" s="16">
        <f t="shared" si="15"/>
        <v>0.75744680851063828</v>
      </c>
      <c r="AO42" s="17">
        <f t="shared" si="16"/>
        <v>0.11367641875220304</v>
      </c>
      <c r="AP42" s="17">
        <f t="shared" si="17"/>
        <v>0.29867256637168144</v>
      </c>
      <c r="AQ42" s="17">
        <f t="shared" si="18"/>
        <v>0.9345335515548282</v>
      </c>
      <c r="AR42" s="17">
        <f t="shared" si="19"/>
        <v>1.0062893081761006</v>
      </c>
      <c r="AS42" s="17">
        <f t="shared" si="20"/>
        <v>0.87457627118644066</v>
      </c>
      <c r="AT42" s="22"/>
      <c r="AU42" s="22"/>
      <c r="AV42" s="22"/>
      <c r="AW42" s="30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s="13" customFormat="1" x14ac:dyDescent="0.25">
      <c r="A43" s="13" t="s">
        <v>42</v>
      </c>
      <c r="B43" s="14">
        <v>15175</v>
      </c>
      <c r="C43" s="14">
        <v>806</v>
      </c>
      <c r="D43" s="14">
        <v>452</v>
      </c>
      <c r="E43" s="14">
        <v>183</v>
      </c>
      <c r="F43" s="31">
        <v>2268</v>
      </c>
      <c r="G43" s="31">
        <v>1154.414786228305</v>
      </c>
      <c r="H43" s="15">
        <f t="shared" si="7"/>
        <v>1575</v>
      </c>
      <c r="I43" s="31">
        <f t="shared" si="8"/>
        <v>984</v>
      </c>
      <c r="J43" s="42">
        <v>185</v>
      </c>
      <c r="K43" s="42">
        <v>184</v>
      </c>
      <c r="L43" s="41"/>
      <c r="M43" s="41"/>
      <c r="N43" s="41"/>
      <c r="O43" s="41"/>
      <c r="P43" s="41"/>
      <c r="Q43" s="41"/>
      <c r="R43" s="42">
        <v>7</v>
      </c>
      <c r="S43" s="41"/>
      <c r="T43" s="42">
        <v>4</v>
      </c>
      <c r="U43" s="41"/>
      <c r="V43" s="41"/>
      <c r="W43" s="41"/>
      <c r="X43" s="41"/>
      <c r="Y43" s="41"/>
      <c r="Z43" s="42">
        <v>716</v>
      </c>
      <c r="AA43" s="42">
        <v>216</v>
      </c>
      <c r="AB43" s="42">
        <v>442</v>
      </c>
      <c r="AC43" s="42">
        <v>376</v>
      </c>
      <c r="AD43" s="42">
        <v>212</v>
      </c>
      <c r="AE43" s="42">
        <v>208</v>
      </c>
      <c r="AF43" s="42"/>
      <c r="AG43" s="42"/>
      <c r="AH43" s="42"/>
      <c r="AI43" s="42">
        <v>9</v>
      </c>
      <c r="AJ43" s="16">
        <f t="shared" si="12"/>
        <v>0.10378912685337727</v>
      </c>
      <c r="AK43" s="16">
        <f t="shared" si="21"/>
        <v>0.88833746898263022</v>
      </c>
      <c r="AL43" s="16">
        <f t="shared" si="13"/>
        <v>0.97787610619469023</v>
      </c>
      <c r="AM43" s="16">
        <f t="shared" si="14"/>
        <v>1.1584699453551912</v>
      </c>
      <c r="AN43" s="16">
        <f t="shared" si="15"/>
        <v>0.69444444444444442</v>
      </c>
      <c r="AO43" s="17">
        <f t="shared" si="16"/>
        <v>6.4843492586490942E-2</v>
      </c>
      <c r="AP43" s="17">
        <f t="shared" si="17"/>
        <v>0.26799007444168732</v>
      </c>
      <c r="AQ43" s="17">
        <f t="shared" si="18"/>
        <v>0.83185840707964598</v>
      </c>
      <c r="AR43" s="17">
        <f t="shared" si="19"/>
        <v>1.1366120218579234</v>
      </c>
      <c r="AS43" s="17">
        <f t="shared" si="20"/>
        <v>0.85237993461164607</v>
      </c>
      <c r="AT43" s="22"/>
      <c r="AU43" s="22"/>
      <c r="AV43" s="22"/>
      <c r="AW43" s="30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s="13" customFormat="1" x14ac:dyDescent="0.25">
      <c r="A44" s="13" t="s">
        <v>43</v>
      </c>
      <c r="B44" s="14">
        <v>7639</v>
      </c>
      <c r="C44" s="14">
        <v>500</v>
      </c>
      <c r="D44" s="14">
        <v>263</v>
      </c>
      <c r="E44" s="14">
        <v>120</v>
      </c>
      <c r="F44" s="31">
        <v>1361</v>
      </c>
      <c r="G44" s="31">
        <v>621</v>
      </c>
      <c r="H44" s="15">
        <f t="shared" si="7"/>
        <v>1006</v>
      </c>
      <c r="I44" s="31">
        <f t="shared" si="8"/>
        <v>457</v>
      </c>
      <c r="J44" s="42">
        <v>105</v>
      </c>
      <c r="K44" s="42">
        <v>99</v>
      </c>
      <c r="L44" s="41"/>
      <c r="M44" s="41"/>
      <c r="N44" s="41"/>
      <c r="O44" s="41"/>
      <c r="P44" s="41"/>
      <c r="Q44" s="41"/>
      <c r="R44" s="42">
        <v>13</v>
      </c>
      <c r="S44" s="41"/>
      <c r="T44" s="42">
        <v>1</v>
      </c>
      <c r="U44" s="41"/>
      <c r="V44" s="41"/>
      <c r="W44" s="41"/>
      <c r="X44" s="41"/>
      <c r="Y44" s="41"/>
      <c r="Z44" s="42">
        <v>470</v>
      </c>
      <c r="AA44" s="42">
        <v>50</v>
      </c>
      <c r="AB44" s="42">
        <v>283</v>
      </c>
      <c r="AC44" s="42">
        <v>249</v>
      </c>
      <c r="AD44" s="42">
        <v>125</v>
      </c>
      <c r="AE44" s="42">
        <v>59</v>
      </c>
      <c r="AF44" s="43"/>
      <c r="AG44" s="43"/>
      <c r="AH44" s="43"/>
      <c r="AI44" s="42">
        <v>9</v>
      </c>
      <c r="AJ44" s="16">
        <f t="shared" si="12"/>
        <v>0.13169262992538291</v>
      </c>
      <c r="AK44" s="16">
        <f t="shared" si="21"/>
        <v>0.94</v>
      </c>
      <c r="AL44" s="16">
        <f t="shared" si="13"/>
        <v>1.0760456273764258</v>
      </c>
      <c r="AM44" s="16">
        <f t="shared" si="14"/>
        <v>1.0416666666666667</v>
      </c>
      <c r="AN44" s="16">
        <f t="shared" si="15"/>
        <v>0.73916238060249817</v>
      </c>
      <c r="AO44" s="17">
        <f t="shared" si="16"/>
        <v>5.9824584369681896E-2</v>
      </c>
      <c r="AP44" s="17">
        <f t="shared" si="17"/>
        <v>0.1</v>
      </c>
      <c r="AQ44" s="17">
        <f t="shared" si="18"/>
        <v>0.94676806083650189</v>
      </c>
      <c r="AR44" s="17">
        <f t="shared" si="19"/>
        <v>0.49166666666666664</v>
      </c>
      <c r="AS44" s="17">
        <f t="shared" si="20"/>
        <v>0.73590982286634465</v>
      </c>
      <c r="AT44" s="22"/>
      <c r="AU44" s="22"/>
      <c r="AV44" s="22"/>
      <c r="AW44" s="30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s="13" customFormat="1" x14ac:dyDescent="0.25">
      <c r="A45" s="13" t="s">
        <v>44</v>
      </c>
      <c r="B45" s="14">
        <v>18703</v>
      </c>
      <c r="C45" s="14">
        <v>1274</v>
      </c>
      <c r="D45" s="14">
        <v>698</v>
      </c>
      <c r="E45" s="14">
        <v>361</v>
      </c>
      <c r="F45" s="31">
        <v>3715.76</v>
      </c>
      <c r="G45" s="31">
        <v>1745.76</v>
      </c>
      <c r="H45" s="15">
        <f t="shared" si="7"/>
        <v>2574</v>
      </c>
      <c r="I45" s="31">
        <f t="shared" si="8"/>
        <v>1484</v>
      </c>
      <c r="J45" s="42">
        <v>411</v>
      </c>
      <c r="K45" s="42">
        <v>383</v>
      </c>
      <c r="L45" s="41"/>
      <c r="M45" s="41"/>
      <c r="N45" s="41"/>
      <c r="O45" s="41"/>
      <c r="P45" s="41"/>
      <c r="Q45" s="41"/>
      <c r="R45" s="42">
        <v>27</v>
      </c>
      <c r="S45" s="41"/>
      <c r="T45" s="42">
        <v>10</v>
      </c>
      <c r="U45" s="41"/>
      <c r="V45" s="41"/>
      <c r="W45" s="41"/>
      <c r="X45" s="41"/>
      <c r="Y45" s="41"/>
      <c r="Z45" s="42">
        <v>1046</v>
      </c>
      <c r="AA45" s="42">
        <v>422</v>
      </c>
      <c r="AB45" s="42">
        <v>675</v>
      </c>
      <c r="AC45" s="42">
        <v>541</v>
      </c>
      <c r="AD45" s="42">
        <v>405</v>
      </c>
      <c r="AE45" s="42">
        <v>138</v>
      </c>
      <c r="AF45" s="47"/>
      <c r="AG45" s="47"/>
      <c r="AH45" s="47"/>
      <c r="AI45" s="42">
        <v>0</v>
      </c>
      <c r="AJ45" s="16">
        <f t="shared" si="12"/>
        <v>0.13762497994974068</v>
      </c>
      <c r="AK45" s="16">
        <f t="shared" si="21"/>
        <v>0.82103610675039251</v>
      </c>
      <c r="AL45" s="16">
        <f t="shared" si="13"/>
        <v>0.96704871060171915</v>
      </c>
      <c r="AM45" s="16">
        <f t="shared" si="14"/>
        <v>1.1218836565096952</v>
      </c>
      <c r="AN45" s="16">
        <f t="shared" si="15"/>
        <v>0.69272504144508795</v>
      </c>
      <c r="AO45" s="17">
        <f t="shared" si="16"/>
        <v>7.9345559535903332E-2</v>
      </c>
      <c r="AP45" s="17">
        <f t="shared" si="17"/>
        <v>0.33124018838304553</v>
      </c>
      <c r="AQ45" s="17">
        <f t="shared" si="18"/>
        <v>0.77507163323782235</v>
      </c>
      <c r="AR45" s="17">
        <f t="shared" si="19"/>
        <v>0.38227146814404434</v>
      </c>
      <c r="AS45" s="17">
        <f t="shared" si="20"/>
        <v>0.85005957290807443</v>
      </c>
      <c r="AT45" s="22"/>
      <c r="AU45" s="22"/>
      <c r="AV45" s="22"/>
      <c r="AW45" s="30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s="13" customFormat="1" x14ac:dyDescent="0.25">
      <c r="A46" s="13" t="s">
        <v>45</v>
      </c>
      <c r="B46" s="14">
        <v>8809</v>
      </c>
      <c r="C46" s="14">
        <v>645</v>
      </c>
      <c r="D46" s="14">
        <v>416</v>
      </c>
      <c r="E46" s="14">
        <v>170</v>
      </c>
      <c r="F46" s="31">
        <v>2000</v>
      </c>
      <c r="G46" s="31">
        <v>1190</v>
      </c>
      <c r="H46" s="15">
        <f t="shared" si="7"/>
        <v>1545</v>
      </c>
      <c r="I46" s="31">
        <f t="shared" si="8"/>
        <v>1054</v>
      </c>
      <c r="J46" s="42">
        <v>140</v>
      </c>
      <c r="K46" s="42">
        <v>138</v>
      </c>
      <c r="L46" s="41"/>
      <c r="M46" s="41"/>
      <c r="N46" s="41"/>
      <c r="O46" s="41"/>
      <c r="P46" s="41">
        <v>126</v>
      </c>
      <c r="Q46" s="41"/>
      <c r="R46" s="42">
        <v>6</v>
      </c>
      <c r="S46" s="41"/>
      <c r="T46" s="42">
        <v>5</v>
      </c>
      <c r="U46" s="41"/>
      <c r="V46" s="41"/>
      <c r="W46" s="41"/>
      <c r="X46" s="41"/>
      <c r="Y46" s="41"/>
      <c r="Z46" s="42">
        <v>605</v>
      </c>
      <c r="AA46" s="42">
        <v>260</v>
      </c>
      <c r="AB46" s="42">
        <v>443</v>
      </c>
      <c r="AC46" s="42">
        <v>439</v>
      </c>
      <c r="AD46" s="42">
        <v>220</v>
      </c>
      <c r="AE46" s="42">
        <v>217</v>
      </c>
      <c r="AF46" s="43"/>
      <c r="AG46" s="43"/>
      <c r="AH46" s="43"/>
      <c r="AI46" s="42">
        <v>0</v>
      </c>
      <c r="AJ46" s="16">
        <f t="shared" si="12"/>
        <v>0.17538880690203201</v>
      </c>
      <c r="AK46" s="16">
        <f t="shared" si="21"/>
        <v>0.93798449612403101</v>
      </c>
      <c r="AL46" s="16">
        <f t="shared" si="13"/>
        <v>1.0649038461538463</v>
      </c>
      <c r="AM46" s="16">
        <f t="shared" si="14"/>
        <v>1.2941176470588236</v>
      </c>
      <c r="AN46" s="16">
        <f t="shared" si="15"/>
        <v>0.77249999999999996</v>
      </c>
      <c r="AO46" s="17">
        <f t="shared" si="16"/>
        <v>0.11965035758882961</v>
      </c>
      <c r="AP46" s="17">
        <f t="shared" si="17"/>
        <v>0.40310077519379844</v>
      </c>
      <c r="AQ46" s="17">
        <f t="shared" si="18"/>
        <v>1.0552884615384615</v>
      </c>
      <c r="AR46" s="17">
        <f t="shared" si="19"/>
        <v>1.276470588235294</v>
      </c>
      <c r="AS46" s="17">
        <f t="shared" si="20"/>
        <v>0.88571428571428568</v>
      </c>
      <c r="AT46" s="22"/>
      <c r="AU46" s="22"/>
      <c r="AV46" s="22"/>
      <c r="AW46" s="30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s="13" customFormat="1" x14ac:dyDescent="0.25">
      <c r="A47" s="13" t="s">
        <v>46</v>
      </c>
      <c r="B47" s="14">
        <v>37324</v>
      </c>
      <c r="C47" s="14">
        <v>2188</v>
      </c>
      <c r="D47" s="14">
        <v>1255</v>
      </c>
      <c r="E47" s="14">
        <v>525</v>
      </c>
      <c r="F47" s="31">
        <v>6396</v>
      </c>
      <c r="G47" s="31">
        <v>2731</v>
      </c>
      <c r="H47" s="15">
        <f t="shared" si="7"/>
        <v>4278</v>
      </c>
      <c r="I47" s="31">
        <f t="shared" si="8"/>
        <v>2288</v>
      </c>
      <c r="J47" s="42">
        <v>818</v>
      </c>
      <c r="K47" s="42">
        <v>508</v>
      </c>
      <c r="L47" s="41">
        <v>20</v>
      </c>
      <c r="M47" s="41">
        <v>19</v>
      </c>
      <c r="N47" s="41"/>
      <c r="O47" s="41"/>
      <c r="P47" s="41"/>
      <c r="Q47" s="41"/>
      <c r="R47" s="42">
        <v>69</v>
      </c>
      <c r="S47" s="41"/>
      <c r="T47" s="42">
        <v>7</v>
      </c>
      <c r="U47" s="41"/>
      <c r="V47" s="41"/>
      <c r="W47" s="41"/>
      <c r="X47" s="41"/>
      <c r="Y47" s="41"/>
      <c r="Z47" s="42">
        <v>1348</v>
      </c>
      <c r="AA47" s="42">
        <v>16</v>
      </c>
      <c r="AB47" s="42">
        <v>1330</v>
      </c>
      <c r="AC47" s="42">
        <v>1103</v>
      </c>
      <c r="AD47" s="42">
        <v>686</v>
      </c>
      <c r="AE47" s="42">
        <v>642</v>
      </c>
      <c r="AF47" s="43"/>
      <c r="AG47" s="43"/>
      <c r="AH47" s="43"/>
      <c r="AI47" s="42">
        <v>0</v>
      </c>
      <c r="AJ47" s="16">
        <f t="shared" si="12"/>
        <v>0.11461794019933555</v>
      </c>
      <c r="AK47" s="16">
        <f t="shared" si="21"/>
        <v>0.61608775137111516</v>
      </c>
      <c r="AL47" s="16">
        <f t="shared" si="13"/>
        <v>1.0597609561752988</v>
      </c>
      <c r="AM47" s="16">
        <f t="shared" si="14"/>
        <v>1.3066666666666666</v>
      </c>
      <c r="AN47" s="16">
        <f t="shared" si="15"/>
        <v>0.66885553470919323</v>
      </c>
      <c r="AO47" s="17">
        <f t="shared" si="16"/>
        <v>6.1301039545600684E-2</v>
      </c>
      <c r="AP47" s="17">
        <f t="shared" si="17"/>
        <v>7.3126142595978062E-3</v>
      </c>
      <c r="AQ47" s="17">
        <f t="shared" si="18"/>
        <v>0.87888446215139437</v>
      </c>
      <c r="AR47" s="17">
        <f t="shared" si="19"/>
        <v>1.2228571428571429</v>
      </c>
      <c r="AS47" s="17">
        <f t="shared" si="20"/>
        <v>0.8377883559135848</v>
      </c>
      <c r="AT47" s="22"/>
      <c r="AU47" s="22"/>
      <c r="AV47" s="22"/>
      <c r="AW47" s="30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s="13" customFormat="1" x14ac:dyDescent="0.25">
      <c r="A48" s="13" t="s">
        <v>47</v>
      </c>
      <c r="B48" s="14">
        <v>26795</v>
      </c>
      <c r="C48" s="14">
        <v>1821</v>
      </c>
      <c r="D48" s="14">
        <v>1011</v>
      </c>
      <c r="E48" s="14">
        <v>473</v>
      </c>
      <c r="F48" s="31">
        <v>5068.92</v>
      </c>
      <c r="G48" s="31">
        <v>2708.92</v>
      </c>
      <c r="H48" s="15">
        <f t="shared" si="7"/>
        <v>3709</v>
      </c>
      <c r="I48" s="31">
        <f t="shared" si="8"/>
        <v>2375</v>
      </c>
      <c r="J48" s="42">
        <v>564</v>
      </c>
      <c r="K48" s="42">
        <v>473</v>
      </c>
      <c r="L48" s="41"/>
      <c r="M48" s="41"/>
      <c r="N48" s="41"/>
      <c r="O48" s="41"/>
      <c r="P48" s="41"/>
      <c r="Q48" s="41"/>
      <c r="R48" s="42">
        <v>42</v>
      </c>
      <c r="S48" s="41"/>
      <c r="T48" s="42">
        <v>18</v>
      </c>
      <c r="U48" s="41"/>
      <c r="V48" s="41"/>
      <c r="W48" s="41"/>
      <c r="X48" s="41"/>
      <c r="Y48" s="41"/>
      <c r="Z48" s="42">
        <v>1463</v>
      </c>
      <c r="AA48" s="42">
        <v>520</v>
      </c>
      <c r="AB48" s="42">
        <v>1059</v>
      </c>
      <c r="AC48" s="42">
        <v>922</v>
      </c>
      <c r="AD48" s="42">
        <v>544</v>
      </c>
      <c r="AE48" s="42">
        <v>460</v>
      </c>
      <c r="AF48" s="47"/>
      <c r="AG48" s="47"/>
      <c r="AH48" s="47"/>
      <c r="AI48" s="42">
        <v>19</v>
      </c>
      <c r="AJ48" s="16">
        <f t="shared" si="12"/>
        <v>0.13842134726628103</v>
      </c>
      <c r="AK48" s="16">
        <f t="shared" si="21"/>
        <v>0.80340472267984619</v>
      </c>
      <c r="AL48" s="16">
        <f t="shared" si="13"/>
        <v>1.0474777448071217</v>
      </c>
      <c r="AM48" s="16">
        <f t="shared" si="14"/>
        <v>1.1501057082452431</v>
      </c>
      <c r="AN48" s="16">
        <f t="shared" si="15"/>
        <v>0.73171405348673879</v>
      </c>
      <c r="AO48" s="17">
        <f t="shared" si="16"/>
        <v>8.8635939540959136E-2</v>
      </c>
      <c r="AP48" s="17">
        <f t="shared" si="17"/>
        <v>0.28555738605162001</v>
      </c>
      <c r="AQ48" s="17">
        <f t="shared" si="18"/>
        <v>0.91196834817012862</v>
      </c>
      <c r="AR48" s="17">
        <f t="shared" si="19"/>
        <v>0.97251585623678649</v>
      </c>
      <c r="AS48" s="17">
        <f t="shared" si="20"/>
        <v>0.87673316303176174</v>
      </c>
      <c r="AT48" s="22"/>
      <c r="AU48" s="22"/>
      <c r="AV48" s="22"/>
      <c r="AW48" s="30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s="13" customFormat="1" x14ac:dyDescent="0.25">
      <c r="A49" s="13" t="s">
        <v>48</v>
      </c>
      <c r="B49" s="14">
        <v>6496</v>
      </c>
      <c r="C49" s="14">
        <v>459</v>
      </c>
      <c r="D49" s="14">
        <v>268</v>
      </c>
      <c r="E49" s="14">
        <v>114</v>
      </c>
      <c r="F49" s="31">
        <v>1332.2</v>
      </c>
      <c r="G49" s="31">
        <v>648</v>
      </c>
      <c r="H49" s="15">
        <f t="shared" si="7"/>
        <v>989</v>
      </c>
      <c r="I49" s="31">
        <f t="shared" si="8"/>
        <v>541</v>
      </c>
      <c r="J49" s="42">
        <v>119</v>
      </c>
      <c r="K49" s="42">
        <v>109</v>
      </c>
      <c r="L49" s="41"/>
      <c r="M49" s="41"/>
      <c r="N49" s="41"/>
      <c r="O49" s="41"/>
      <c r="P49" s="41"/>
      <c r="Q49" s="41"/>
      <c r="R49" s="42">
        <v>14</v>
      </c>
      <c r="S49" s="41"/>
      <c r="T49" s="42">
        <v>3</v>
      </c>
      <c r="U49" s="41"/>
      <c r="V49" s="41"/>
      <c r="W49" s="41"/>
      <c r="X49" s="41"/>
      <c r="Y49" s="41"/>
      <c r="Z49" s="42">
        <v>429</v>
      </c>
      <c r="AA49" s="42">
        <v>107</v>
      </c>
      <c r="AB49" s="42">
        <v>294</v>
      </c>
      <c r="AC49" s="42">
        <v>248</v>
      </c>
      <c r="AD49" s="42">
        <v>130</v>
      </c>
      <c r="AE49" s="42">
        <v>77</v>
      </c>
      <c r="AF49" s="42"/>
      <c r="AG49" s="42"/>
      <c r="AH49" s="42"/>
      <c r="AI49" s="42">
        <v>0</v>
      </c>
      <c r="AJ49" s="16">
        <f t="shared" si="12"/>
        <v>0.15224753694581281</v>
      </c>
      <c r="AK49" s="16">
        <f t="shared" si="21"/>
        <v>0.934640522875817</v>
      </c>
      <c r="AL49" s="16">
        <f t="shared" si="13"/>
        <v>1.0970149253731343</v>
      </c>
      <c r="AM49" s="16">
        <f t="shared" si="14"/>
        <v>1.1403508771929824</v>
      </c>
      <c r="AN49" s="16">
        <f t="shared" si="15"/>
        <v>0.7423810238702897</v>
      </c>
      <c r="AO49" s="17">
        <f t="shared" si="16"/>
        <v>8.3282019704433496E-2</v>
      </c>
      <c r="AP49" s="17">
        <f t="shared" si="17"/>
        <v>0.23311546840958605</v>
      </c>
      <c r="AQ49" s="17">
        <f t="shared" si="18"/>
        <v>0.92537313432835822</v>
      </c>
      <c r="AR49" s="17">
        <f t="shared" si="19"/>
        <v>0.67543859649122806</v>
      </c>
      <c r="AS49" s="17">
        <f t="shared" si="20"/>
        <v>0.83487654320987659</v>
      </c>
      <c r="AT49" s="22"/>
      <c r="AU49" s="22"/>
      <c r="AV49" s="22"/>
      <c r="AW49" s="30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s="13" customFormat="1" x14ac:dyDescent="0.25">
      <c r="A50" s="13" t="s">
        <v>49</v>
      </c>
      <c r="B50" s="14">
        <v>185706</v>
      </c>
      <c r="C50" s="14">
        <v>10283</v>
      </c>
      <c r="D50" s="14">
        <v>4085</v>
      </c>
      <c r="E50" s="14">
        <v>1310</v>
      </c>
      <c r="F50" s="31">
        <v>27100.22</v>
      </c>
      <c r="G50" s="31">
        <v>11215.220000000001</v>
      </c>
      <c r="H50" s="15">
        <f t="shared" si="7"/>
        <v>16518</v>
      </c>
      <c r="I50" s="31">
        <f t="shared" si="8"/>
        <v>10230</v>
      </c>
      <c r="J50" s="60">
        <v>2287</v>
      </c>
      <c r="K50" s="60">
        <v>1150</v>
      </c>
      <c r="L50" s="41">
        <v>36</v>
      </c>
      <c r="M50" s="41">
        <v>36</v>
      </c>
      <c r="N50" s="41"/>
      <c r="O50" s="41"/>
      <c r="P50" s="41"/>
      <c r="Q50" s="41"/>
      <c r="R50" s="42">
        <v>303</v>
      </c>
      <c r="S50" s="41"/>
      <c r="T50" s="42">
        <v>71</v>
      </c>
      <c r="U50" s="41"/>
      <c r="V50" s="41"/>
      <c r="W50" s="41"/>
      <c r="X50" s="41"/>
      <c r="Y50" s="41"/>
      <c r="Z50" s="38">
        <v>8131</v>
      </c>
      <c r="AA50" s="38">
        <v>4249</v>
      </c>
      <c r="AB50" s="38">
        <v>3816</v>
      </c>
      <c r="AC50" s="38">
        <v>3483</v>
      </c>
      <c r="AD50" s="38">
        <v>1468</v>
      </c>
      <c r="AE50" s="38">
        <v>1312</v>
      </c>
      <c r="AF50" s="47"/>
      <c r="AG50" s="47">
        <v>1</v>
      </c>
      <c r="AH50" s="47"/>
      <c r="AI50" s="42">
        <v>405</v>
      </c>
      <c r="AJ50" s="16">
        <f t="shared" si="12"/>
        <v>8.8947045329714716E-2</v>
      </c>
      <c r="AK50" s="16">
        <f t="shared" si="21"/>
        <v>0.79072255178449868</v>
      </c>
      <c r="AL50" s="16">
        <f t="shared" si="13"/>
        <v>0.93414932680538554</v>
      </c>
      <c r="AM50" s="16">
        <f t="shared" si="14"/>
        <v>1.1206106870229007</v>
      </c>
      <c r="AN50" s="16">
        <f t="shared" si="15"/>
        <v>0.60951534710788324</v>
      </c>
      <c r="AO50" s="17">
        <f t="shared" si="16"/>
        <v>5.5087073115569769E-2</v>
      </c>
      <c r="AP50" s="17">
        <f t="shared" si="17"/>
        <v>0.41320626276378492</v>
      </c>
      <c r="AQ50" s="17">
        <f t="shared" si="18"/>
        <v>0.85263157894736841</v>
      </c>
      <c r="AR50" s="17">
        <f t="shared" si="19"/>
        <v>1.001526717557252</v>
      </c>
      <c r="AS50" s="17">
        <f t="shared" si="20"/>
        <v>0.91215330595387334</v>
      </c>
      <c r="AT50" s="22"/>
      <c r="AU50" s="22"/>
      <c r="AV50" s="22"/>
      <c r="AW50" s="30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s="13" customFormat="1" x14ac:dyDescent="0.25">
      <c r="A51" s="13" t="s">
        <v>50</v>
      </c>
      <c r="B51" s="14">
        <v>14540</v>
      </c>
      <c r="C51" s="14">
        <v>822</v>
      </c>
      <c r="D51" s="14">
        <v>455</v>
      </c>
      <c r="E51" s="14">
        <v>230</v>
      </c>
      <c r="F51" s="31">
        <v>2253.85</v>
      </c>
      <c r="G51" s="31">
        <v>1029</v>
      </c>
      <c r="H51" s="15">
        <f t="shared" si="7"/>
        <v>1773</v>
      </c>
      <c r="I51" s="31">
        <f t="shared" si="8"/>
        <v>900</v>
      </c>
      <c r="J51" s="38">
        <v>184</v>
      </c>
      <c r="K51" s="38">
        <v>166</v>
      </c>
      <c r="L51" s="41"/>
      <c r="M51" s="41"/>
      <c r="N51" s="41"/>
      <c r="O51" s="41"/>
      <c r="P51" s="41"/>
      <c r="Q51" s="41"/>
      <c r="R51" s="43">
        <v>8</v>
      </c>
      <c r="S51" s="41"/>
      <c r="T51" s="43">
        <v>11</v>
      </c>
      <c r="U51" s="41"/>
      <c r="V51" s="41"/>
      <c r="W51" s="41"/>
      <c r="X51" s="41"/>
      <c r="Y51" s="41"/>
      <c r="Z51" s="38">
        <v>765</v>
      </c>
      <c r="AA51" s="38">
        <v>240</v>
      </c>
      <c r="AB51" s="38">
        <v>454</v>
      </c>
      <c r="AC51" s="38">
        <v>423</v>
      </c>
      <c r="AD51" s="38">
        <v>229</v>
      </c>
      <c r="AE51" s="38">
        <v>71</v>
      </c>
      <c r="AF51" s="43"/>
      <c r="AG51" s="43">
        <v>4</v>
      </c>
      <c r="AH51" s="43">
        <v>1</v>
      </c>
      <c r="AI51" s="43">
        <v>117</v>
      </c>
      <c r="AJ51" s="16">
        <f t="shared" si="12"/>
        <v>0.12193947730398899</v>
      </c>
      <c r="AK51" s="16">
        <f t="shared" si="21"/>
        <v>0.93065693430656937</v>
      </c>
      <c r="AL51" s="16">
        <f t="shared" si="13"/>
        <v>0.99780219780219781</v>
      </c>
      <c r="AM51" s="16">
        <f t="shared" si="14"/>
        <v>0.9956521739130435</v>
      </c>
      <c r="AN51" s="16">
        <f t="shared" si="15"/>
        <v>0.78665394768950914</v>
      </c>
      <c r="AO51" s="17">
        <f t="shared" si="16"/>
        <v>6.1898211829436035E-2</v>
      </c>
      <c r="AP51" s="17">
        <f t="shared" si="17"/>
        <v>0.29197080291970801</v>
      </c>
      <c r="AQ51" s="17">
        <f t="shared" si="18"/>
        <v>0.9296703296703297</v>
      </c>
      <c r="AR51" s="17">
        <f t="shared" si="19"/>
        <v>0.30869565217391304</v>
      </c>
      <c r="AS51" s="17">
        <f t="shared" si="20"/>
        <v>0.87463556851311952</v>
      </c>
      <c r="AT51" s="22"/>
      <c r="AU51" s="22"/>
      <c r="AV51" s="22"/>
      <c r="AW51" s="30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s="13" customFormat="1" x14ac:dyDescent="0.25">
      <c r="A52" s="13" t="s">
        <v>51</v>
      </c>
      <c r="B52" s="14">
        <v>3285</v>
      </c>
      <c r="C52" s="14">
        <v>245</v>
      </c>
      <c r="D52" s="14">
        <v>121</v>
      </c>
      <c r="E52" s="14">
        <v>65</v>
      </c>
      <c r="F52" s="31">
        <v>653.83000000000004</v>
      </c>
      <c r="G52" s="31">
        <v>339</v>
      </c>
      <c r="H52" s="15">
        <f t="shared" si="7"/>
        <v>504</v>
      </c>
      <c r="I52" s="31">
        <f t="shared" si="8"/>
        <v>309</v>
      </c>
      <c r="J52" s="43">
        <v>64</v>
      </c>
      <c r="K52" s="43">
        <v>61</v>
      </c>
      <c r="L52" s="41"/>
      <c r="M52" s="41"/>
      <c r="N52" s="41"/>
      <c r="O52" s="41"/>
      <c r="P52" s="41"/>
      <c r="Q52" s="41"/>
      <c r="R52" s="43">
        <v>7</v>
      </c>
      <c r="S52" s="41"/>
      <c r="T52" s="43">
        <v>1</v>
      </c>
      <c r="U52" s="41"/>
      <c r="V52" s="41"/>
      <c r="W52" s="41"/>
      <c r="X52" s="41"/>
      <c r="Y52" s="41"/>
      <c r="Z52" s="42">
        <v>196</v>
      </c>
      <c r="AA52" s="42">
        <v>45</v>
      </c>
      <c r="AB52" s="42">
        <v>145</v>
      </c>
      <c r="AC52" s="42">
        <v>137</v>
      </c>
      <c r="AD52" s="42">
        <v>68</v>
      </c>
      <c r="AE52" s="42">
        <v>66</v>
      </c>
      <c r="AF52" s="43"/>
      <c r="AG52" s="43"/>
      <c r="AH52" s="43"/>
      <c r="AI52" s="43">
        <v>23</v>
      </c>
      <c r="AJ52" s="16">
        <f t="shared" si="12"/>
        <v>0.15342465753424658</v>
      </c>
      <c r="AK52" s="16">
        <f t="shared" si="21"/>
        <v>0.8</v>
      </c>
      <c r="AL52" s="16">
        <f t="shared" si="13"/>
        <v>1.1983471074380165</v>
      </c>
      <c r="AM52" s="16">
        <f t="shared" si="14"/>
        <v>1.0461538461538462</v>
      </c>
      <c r="AN52" s="16">
        <f t="shared" si="15"/>
        <v>0.7708425737577046</v>
      </c>
      <c r="AO52" s="17">
        <f t="shared" si="16"/>
        <v>9.4063926940639267E-2</v>
      </c>
      <c r="AP52" s="17">
        <f t="shared" si="17"/>
        <v>0.18367346938775511</v>
      </c>
      <c r="AQ52" s="17">
        <f t="shared" si="18"/>
        <v>1.1322314049586777</v>
      </c>
      <c r="AR52" s="17">
        <f t="shared" si="19"/>
        <v>1.0153846153846153</v>
      </c>
      <c r="AS52" s="17">
        <f t="shared" si="20"/>
        <v>0.91150442477876104</v>
      </c>
      <c r="AT52" s="22"/>
      <c r="AU52" s="22"/>
      <c r="AV52" s="22"/>
      <c r="AW52" s="30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s="13" customFormat="1" x14ac:dyDescent="0.25">
      <c r="A53" s="13" t="s">
        <v>52</v>
      </c>
      <c r="B53" s="14">
        <v>9665</v>
      </c>
      <c r="C53" s="14">
        <v>604</v>
      </c>
      <c r="D53" s="14">
        <v>335</v>
      </c>
      <c r="E53" s="14">
        <v>156</v>
      </c>
      <c r="F53" s="31">
        <v>1653.19</v>
      </c>
      <c r="G53" s="31">
        <v>733.18000000000006</v>
      </c>
      <c r="H53" s="15">
        <f t="shared" si="7"/>
        <v>1239</v>
      </c>
      <c r="I53" s="31">
        <f t="shared" si="8"/>
        <v>694</v>
      </c>
      <c r="J53" s="43">
        <v>133</v>
      </c>
      <c r="K53" s="43">
        <v>107</v>
      </c>
      <c r="L53" s="41"/>
      <c r="M53" s="41"/>
      <c r="N53" s="41"/>
      <c r="O53" s="41"/>
      <c r="P53" s="41"/>
      <c r="Q53" s="41"/>
      <c r="R53" s="42">
        <v>11</v>
      </c>
      <c r="S53" s="41"/>
      <c r="T53" s="43">
        <v>6</v>
      </c>
      <c r="U53" s="41"/>
      <c r="V53" s="41"/>
      <c r="W53" s="41"/>
      <c r="X53" s="41"/>
      <c r="Y53" s="41"/>
      <c r="Z53" s="38">
        <v>511</v>
      </c>
      <c r="AA53" s="38">
        <v>172</v>
      </c>
      <c r="AB53" s="38">
        <v>395</v>
      </c>
      <c r="AC53" s="38">
        <v>362</v>
      </c>
      <c r="AD53" s="38">
        <v>183</v>
      </c>
      <c r="AE53" s="38">
        <v>53</v>
      </c>
      <c r="AF53" s="43"/>
      <c r="AG53" s="43"/>
      <c r="AH53" s="43"/>
      <c r="AI53" s="43"/>
      <c r="AJ53" s="16">
        <f t="shared" si="12"/>
        <v>0.12819451629591308</v>
      </c>
      <c r="AK53" s="16">
        <f t="shared" si="21"/>
        <v>0.84602649006622521</v>
      </c>
      <c r="AL53" s="16">
        <f t="shared" si="13"/>
        <v>1.1791044776119404</v>
      </c>
      <c r="AM53" s="16">
        <f t="shared" si="14"/>
        <v>1.1730769230769231</v>
      </c>
      <c r="AN53" s="16">
        <f t="shared" si="15"/>
        <v>0.74946013464876993</v>
      </c>
      <c r="AO53" s="17">
        <f t="shared" si="16"/>
        <v>7.1805483704086917E-2</v>
      </c>
      <c r="AP53" s="17">
        <f t="shared" si="17"/>
        <v>0.28476821192052981</v>
      </c>
      <c r="AQ53" s="17">
        <f t="shared" si="18"/>
        <v>1.0805970149253732</v>
      </c>
      <c r="AR53" s="17">
        <f t="shared" si="19"/>
        <v>0.33974358974358976</v>
      </c>
      <c r="AS53" s="17">
        <f t="shared" si="20"/>
        <v>0.94656155377942652</v>
      </c>
      <c r="AT53" s="22"/>
      <c r="AU53" s="22"/>
      <c r="AV53" s="22"/>
      <c r="AW53" s="30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s="13" customFormat="1" x14ac:dyDescent="0.25">
      <c r="A54" s="13" t="s">
        <v>53</v>
      </c>
      <c r="B54" s="14">
        <v>6627</v>
      </c>
      <c r="C54" s="14">
        <v>524</v>
      </c>
      <c r="D54" s="14">
        <v>336</v>
      </c>
      <c r="E54" s="14">
        <v>134</v>
      </c>
      <c r="F54" s="31">
        <v>1420.6</v>
      </c>
      <c r="G54" s="31">
        <v>781</v>
      </c>
      <c r="H54" s="15">
        <f t="shared" si="7"/>
        <v>1019</v>
      </c>
      <c r="I54" s="31">
        <f t="shared" si="8"/>
        <v>735</v>
      </c>
      <c r="J54" s="43">
        <v>86</v>
      </c>
      <c r="K54" s="43">
        <v>80</v>
      </c>
      <c r="L54" s="41"/>
      <c r="M54" s="41"/>
      <c r="N54" s="41"/>
      <c r="O54" s="41"/>
      <c r="P54" s="41"/>
      <c r="Q54" s="41"/>
      <c r="R54" s="42">
        <v>9</v>
      </c>
      <c r="S54" s="41"/>
      <c r="T54" s="43">
        <v>5</v>
      </c>
      <c r="U54" s="41"/>
      <c r="V54" s="41"/>
      <c r="W54" s="41"/>
      <c r="X54" s="41"/>
      <c r="Y54" s="41"/>
      <c r="Z54" s="43">
        <v>473</v>
      </c>
      <c r="AA54" s="43">
        <v>230</v>
      </c>
      <c r="AB54" s="43">
        <v>319</v>
      </c>
      <c r="AC54" s="43">
        <v>301</v>
      </c>
      <c r="AD54" s="43">
        <v>127</v>
      </c>
      <c r="AE54" s="43">
        <v>124</v>
      </c>
      <c r="AF54" s="43"/>
      <c r="AG54" s="43"/>
      <c r="AH54" s="43"/>
      <c r="AI54" s="43"/>
      <c r="AJ54" s="16">
        <f t="shared" si="12"/>
        <v>0.15376490116191338</v>
      </c>
      <c r="AK54" s="16">
        <f t="shared" si="21"/>
        <v>0.90267175572519087</v>
      </c>
      <c r="AL54" s="16">
        <f t="shared" si="13"/>
        <v>0.94940476190476186</v>
      </c>
      <c r="AM54" s="16">
        <f t="shared" si="14"/>
        <v>0.94776119402985071</v>
      </c>
      <c r="AN54" s="16">
        <f t="shared" si="15"/>
        <v>0.71730254821906236</v>
      </c>
      <c r="AO54" s="17">
        <f t="shared" si="16"/>
        <v>0.11090991398822997</v>
      </c>
      <c r="AP54" s="17">
        <f t="shared" si="17"/>
        <v>0.43893129770992367</v>
      </c>
      <c r="AQ54" s="17">
        <f t="shared" si="18"/>
        <v>0.89583333333333337</v>
      </c>
      <c r="AR54" s="17">
        <f t="shared" si="19"/>
        <v>0.92537313432835822</v>
      </c>
      <c r="AS54" s="17">
        <f t="shared" si="20"/>
        <v>0.94110115236875802</v>
      </c>
      <c r="AT54" s="22"/>
      <c r="AU54" s="22"/>
      <c r="AV54" s="22"/>
      <c r="AW54" s="30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s="13" customFormat="1" x14ac:dyDescent="0.25">
      <c r="A55" s="13" t="s">
        <v>54</v>
      </c>
      <c r="B55" s="14">
        <v>9359</v>
      </c>
      <c r="C55" s="14">
        <v>522</v>
      </c>
      <c r="D55" s="14">
        <v>267</v>
      </c>
      <c r="E55" s="14">
        <v>130</v>
      </c>
      <c r="F55" s="31">
        <v>1800.8400000000001</v>
      </c>
      <c r="G55" s="31">
        <v>865.84</v>
      </c>
      <c r="H55" s="15">
        <f t="shared" si="7"/>
        <v>1350</v>
      </c>
      <c r="I55" s="31">
        <f t="shared" si="8"/>
        <v>788</v>
      </c>
      <c r="J55" s="42">
        <v>161</v>
      </c>
      <c r="K55" s="42">
        <v>153</v>
      </c>
      <c r="L55" s="41"/>
      <c r="M55" s="41"/>
      <c r="N55" s="41"/>
      <c r="O55" s="41"/>
      <c r="P55" s="41">
        <v>229</v>
      </c>
      <c r="Q55" s="41"/>
      <c r="R55" s="42">
        <v>24</v>
      </c>
      <c r="S55" s="41"/>
      <c r="T55" s="42">
        <v>3</v>
      </c>
      <c r="U55" s="41"/>
      <c r="V55" s="41"/>
      <c r="W55" s="41"/>
      <c r="X55" s="41"/>
      <c r="Y55" s="41"/>
      <c r="Z55" s="42">
        <v>485</v>
      </c>
      <c r="AA55" s="42">
        <v>231</v>
      </c>
      <c r="AB55" s="42">
        <v>261</v>
      </c>
      <c r="AC55" s="42">
        <v>252</v>
      </c>
      <c r="AD55" s="42">
        <v>157</v>
      </c>
      <c r="AE55" s="42">
        <v>152</v>
      </c>
      <c r="AF55" s="42"/>
      <c r="AG55" s="42"/>
      <c r="AH55" s="42"/>
      <c r="AI55" s="42">
        <v>30</v>
      </c>
      <c r="AJ55" s="16">
        <f t="shared" si="12"/>
        <v>0.14424618014745166</v>
      </c>
      <c r="AK55" s="16">
        <f t="shared" si="21"/>
        <v>0.92911877394636011</v>
      </c>
      <c r="AL55" s="16">
        <f t="shared" si="13"/>
        <v>0.97752808988764039</v>
      </c>
      <c r="AM55" s="16">
        <f t="shared" si="14"/>
        <v>1.2076923076923076</v>
      </c>
      <c r="AN55" s="16">
        <f t="shared" si="15"/>
        <v>0.74965016325714662</v>
      </c>
      <c r="AO55" s="17">
        <f t="shared" si="16"/>
        <v>8.4197029597179188E-2</v>
      </c>
      <c r="AP55" s="17">
        <f t="shared" si="17"/>
        <v>0.44252873563218392</v>
      </c>
      <c r="AQ55" s="17">
        <f t="shared" si="18"/>
        <v>0.9438202247191011</v>
      </c>
      <c r="AR55" s="17">
        <f t="shared" si="19"/>
        <v>1.1692307692307693</v>
      </c>
      <c r="AS55" s="17">
        <f t="shared" si="20"/>
        <v>0.91009886353136837</v>
      </c>
      <c r="AT55" s="22"/>
      <c r="AU55" s="22"/>
      <c r="AV55" s="22"/>
      <c r="AW55" s="30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s="13" customFormat="1" x14ac:dyDescent="0.25">
      <c r="A56" s="13" t="s">
        <v>55</v>
      </c>
      <c r="B56" s="14">
        <v>35122</v>
      </c>
      <c r="C56" s="14">
        <v>1672</v>
      </c>
      <c r="D56" s="14">
        <v>1056</v>
      </c>
      <c r="E56" s="14">
        <v>399</v>
      </c>
      <c r="F56" s="31">
        <v>5576</v>
      </c>
      <c r="G56" s="31">
        <v>2786</v>
      </c>
      <c r="H56" s="15">
        <f t="shared" si="7"/>
        <v>3741</v>
      </c>
      <c r="I56" s="31">
        <f t="shared" si="8"/>
        <v>2542</v>
      </c>
      <c r="J56" s="38">
        <v>412</v>
      </c>
      <c r="K56" s="38">
        <v>330</v>
      </c>
      <c r="L56" s="41"/>
      <c r="M56" s="41"/>
      <c r="N56" s="41"/>
      <c r="O56" s="41"/>
      <c r="P56" s="43">
        <v>300</v>
      </c>
      <c r="Q56" s="41"/>
      <c r="R56" s="42">
        <v>34</v>
      </c>
      <c r="S56" s="41"/>
      <c r="T56" s="42">
        <v>13</v>
      </c>
      <c r="U56" s="41"/>
      <c r="V56" s="41"/>
      <c r="W56" s="41"/>
      <c r="X56" s="41"/>
      <c r="Y56" s="41"/>
      <c r="Z56" s="38">
        <v>1300</v>
      </c>
      <c r="AA56" s="38">
        <v>678</v>
      </c>
      <c r="AB56" s="38">
        <v>1098</v>
      </c>
      <c r="AC56" s="38">
        <v>1098</v>
      </c>
      <c r="AD56" s="38">
        <v>493</v>
      </c>
      <c r="AE56" s="38">
        <v>436</v>
      </c>
      <c r="AF56" s="47">
        <v>1</v>
      </c>
      <c r="AG56" s="47">
        <v>1</v>
      </c>
      <c r="AH56" s="47"/>
      <c r="AI56" s="47">
        <v>89</v>
      </c>
      <c r="AJ56" s="16">
        <f t="shared" si="12"/>
        <v>0.10651443539661751</v>
      </c>
      <c r="AK56" s="16">
        <f t="shared" si="21"/>
        <v>0.77751196172248804</v>
      </c>
      <c r="AL56" s="16">
        <f t="shared" si="13"/>
        <v>1.0397727272727273</v>
      </c>
      <c r="AM56" s="16">
        <f t="shared" si="14"/>
        <v>1.2355889724310778</v>
      </c>
      <c r="AN56" s="16">
        <f t="shared" si="15"/>
        <v>0.67091104734576756</v>
      </c>
      <c r="AO56" s="17">
        <f t="shared" si="16"/>
        <v>7.2376288366266153E-2</v>
      </c>
      <c r="AP56" s="17">
        <f t="shared" si="17"/>
        <v>0.40550239234449759</v>
      </c>
      <c r="AQ56" s="17">
        <f t="shared" si="18"/>
        <v>1.0397727272727273</v>
      </c>
      <c r="AR56" s="17">
        <f t="shared" si="19"/>
        <v>1.0927318295739348</v>
      </c>
      <c r="AS56" s="17">
        <f t="shared" si="20"/>
        <v>0.91241923905240485</v>
      </c>
      <c r="AT56" s="22"/>
      <c r="AU56" s="22"/>
      <c r="AV56" s="22"/>
      <c r="AW56" s="30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s="13" customFormat="1" x14ac:dyDescent="0.25">
      <c r="A57" s="13" t="s">
        <v>56</v>
      </c>
      <c r="B57" s="14">
        <v>23867</v>
      </c>
      <c r="C57" s="14">
        <v>1828</v>
      </c>
      <c r="D57" s="14">
        <v>1241</v>
      </c>
      <c r="E57" s="14">
        <v>576</v>
      </c>
      <c r="F57" s="31">
        <v>5381.1399999999994</v>
      </c>
      <c r="G57" s="31">
        <v>2571.14</v>
      </c>
      <c r="H57" s="15">
        <f t="shared" si="7"/>
        <v>3950</v>
      </c>
      <c r="I57" s="31">
        <f t="shared" si="8"/>
        <v>2120</v>
      </c>
      <c r="J57" s="38">
        <v>378</v>
      </c>
      <c r="K57" s="38">
        <v>376</v>
      </c>
      <c r="L57" s="41"/>
      <c r="M57" s="41"/>
      <c r="N57" s="41"/>
      <c r="O57" s="41"/>
      <c r="P57" s="43">
        <v>140</v>
      </c>
      <c r="Q57" s="41"/>
      <c r="R57" s="42">
        <v>14</v>
      </c>
      <c r="S57" s="41"/>
      <c r="T57" s="42">
        <v>7</v>
      </c>
      <c r="U57" s="41"/>
      <c r="V57" s="41"/>
      <c r="W57" s="41"/>
      <c r="X57" s="41"/>
      <c r="Y57" s="41"/>
      <c r="Z57" s="38">
        <v>1731</v>
      </c>
      <c r="AA57" s="38">
        <v>487</v>
      </c>
      <c r="AB57" s="38">
        <v>1099</v>
      </c>
      <c r="AC57" s="38">
        <v>1076</v>
      </c>
      <c r="AD57" s="38">
        <v>543</v>
      </c>
      <c r="AE57" s="38">
        <v>181</v>
      </c>
      <c r="AF57" s="43"/>
      <c r="AG57" s="43"/>
      <c r="AH57" s="43"/>
      <c r="AI57" s="43">
        <v>38</v>
      </c>
      <c r="AJ57" s="16">
        <f t="shared" si="12"/>
        <v>0.16550048183684585</v>
      </c>
      <c r="AK57" s="16">
        <f t="shared" si="21"/>
        <v>0.94693654266958427</v>
      </c>
      <c r="AL57" s="16">
        <f t="shared" si="13"/>
        <v>0.88557614826752618</v>
      </c>
      <c r="AM57" s="16">
        <f t="shared" si="14"/>
        <v>0.94270833333333337</v>
      </c>
      <c r="AN57" s="16">
        <f t="shared" si="15"/>
        <v>0.73404520231772452</v>
      </c>
      <c r="AO57" s="17">
        <f t="shared" si="16"/>
        <v>8.8825575061800818E-2</v>
      </c>
      <c r="AP57" s="17">
        <f t="shared" si="17"/>
        <v>0.26641137855579866</v>
      </c>
      <c r="AQ57" s="17">
        <f t="shared" si="18"/>
        <v>0.86704270749395651</v>
      </c>
      <c r="AR57" s="17">
        <f t="shared" si="19"/>
        <v>0.3142361111111111</v>
      </c>
      <c r="AS57" s="17">
        <f t="shared" si="20"/>
        <v>0.82453697581617502</v>
      </c>
      <c r="AT57" s="22"/>
      <c r="AU57" s="22"/>
      <c r="AV57" s="22"/>
      <c r="AW57" s="30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s="13" customFormat="1" x14ac:dyDescent="0.25">
      <c r="A58" s="13" t="s">
        <v>57</v>
      </c>
      <c r="B58" s="14">
        <v>28693</v>
      </c>
      <c r="C58" s="14">
        <v>1660</v>
      </c>
      <c r="D58" s="14">
        <v>1002</v>
      </c>
      <c r="E58" s="14">
        <v>477</v>
      </c>
      <c r="F58" s="31">
        <v>5472</v>
      </c>
      <c r="G58" s="31">
        <v>2597</v>
      </c>
      <c r="H58" s="15">
        <f t="shared" si="7"/>
        <v>4502</v>
      </c>
      <c r="I58" s="31">
        <f t="shared" si="8"/>
        <v>2657</v>
      </c>
      <c r="J58" s="38">
        <v>431</v>
      </c>
      <c r="K58" s="38">
        <v>394</v>
      </c>
      <c r="L58" s="41"/>
      <c r="M58" s="41"/>
      <c r="N58" s="41">
        <v>260</v>
      </c>
      <c r="O58" s="41">
        <v>260</v>
      </c>
      <c r="P58" s="41">
        <v>408</v>
      </c>
      <c r="Q58" s="41"/>
      <c r="R58" s="42">
        <v>45</v>
      </c>
      <c r="S58" s="41"/>
      <c r="T58" s="42">
        <v>11</v>
      </c>
      <c r="U58" s="41"/>
      <c r="V58" s="41"/>
      <c r="W58" s="41"/>
      <c r="X58" s="41"/>
      <c r="Y58" s="41"/>
      <c r="Z58" s="38">
        <v>1562</v>
      </c>
      <c r="AA58" s="38">
        <v>533</v>
      </c>
      <c r="AB58" s="38">
        <v>1052</v>
      </c>
      <c r="AC58" s="38">
        <v>979</v>
      </c>
      <c r="AD58" s="38">
        <v>499</v>
      </c>
      <c r="AE58" s="38">
        <v>491</v>
      </c>
      <c r="AF58" s="43"/>
      <c r="AG58" s="43"/>
      <c r="AH58" s="43"/>
      <c r="AI58" s="43">
        <v>234</v>
      </c>
      <c r="AJ58" s="16">
        <f t="shared" si="12"/>
        <v>0.15690238037151918</v>
      </c>
      <c r="AK58" s="16">
        <f t="shared" si="21"/>
        <v>0.9409638554216867</v>
      </c>
      <c r="AL58" s="16">
        <f t="shared" si="13"/>
        <v>1.0499001996007984</v>
      </c>
      <c r="AM58" s="16">
        <f t="shared" si="14"/>
        <v>1.0461215932914045</v>
      </c>
      <c r="AN58" s="16">
        <f t="shared" si="15"/>
        <v>0.82273391812865493</v>
      </c>
      <c r="AO58" s="17">
        <f t="shared" si="16"/>
        <v>9.260098281810894E-2</v>
      </c>
      <c r="AP58" s="17">
        <f t="shared" si="17"/>
        <v>0.32108433734939756</v>
      </c>
      <c r="AQ58" s="17">
        <f t="shared" si="18"/>
        <v>0.97704590818363268</v>
      </c>
      <c r="AR58" s="17">
        <f t="shared" si="19"/>
        <v>1.029350104821803</v>
      </c>
      <c r="AS58" s="17">
        <f t="shared" si="20"/>
        <v>1.0231035810550635</v>
      </c>
      <c r="AT58" s="22"/>
      <c r="AU58" s="22"/>
      <c r="AV58" s="22"/>
      <c r="AW58" s="30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s="13" customFormat="1" x14ac:dyDescent="0.25">
      <c r="A59" s="13" t="s">
        <v>58</v>
      </c>
      <c r="B59" s="14">
        <v>29692</v>
      </c>
      <c r="C59" s="14">
        <v>1914</v>
      </c>
      <c r="D59" s="14">
        <v>990</v>
      </c>
      <c r="E59" s="14">
        <v>524</v>
      </c>
      <c r="F59" s="31">
        <v>5749.22</v>
      </c>
      <c r="G59" s="31">
        <v>2173.2200000000003</v>
      </c>
      <c r="H59" s="15">
        <f t="shared" si="7"/>
        <v>4203</v>
      </c>
      <c r="I59" s="31">
        <f t="shared" si="8"/>
        <v>1855</v>
      </c>
      <c r="J59" s="43">
        <v>1017</v>
      </c>
      <c r="K59" s="43">
        <v>676</v>
      </c>
      <c r="L59" s="41">
        <v>21</v>
      </c>
      <c r="M59" s="41">
        <v>21</v>
      </c>
      <c r="N59" s="41"/>
      <c r="O59" s="41"/>
      <c r="P59" s="41"/>
      <c r="Q59" s="41"/>
      <c r="R59" s="42">
        <v>92</v>
      </c>
      <c r="S59" s="41"/>
      <c r="T59" s="41">
        <v>17</v>
      </c>
      <c r="U59" s="41"/>
      <c r="V59" s="41"/>
      <c r="W59" s="41"/>
      <c r="X59" s="41"/>
      <c r="Y59" s="41"/>
      <c r="Z59" s="43">
        <v>1593</v>
      </c>
      <c r="AA59" s="43">
        <v>163</v>
      </c>
      <c r="AB59" s="43">
        <v>885</v>
      </c>
      <c r="AC59" s="43">
        <v>804</v>
      </c>
      <c r="AD59" s="43">
        <v>578</v>
      </c>
      <c r="AE59" s="43">
        <v>191</v>
      </c>
      <c r="AF59" s="43"/>
      <c r="AG59" s="43"/>
      <c r="AH59" s="43"/>
      <c r="AI59" s="43"/>
      <c r="AJ59" s="16">
        <f t="shared" si="12"/>
        <v>0.14155328034487405</v>
      </c>
      <c r="AK59" s="16">
        <f t="shared" si="21"/>
        <v>0.83228840125391845</v>
      </c>
      <c r="AL59" s="16">
        <f t="shared" si="13"/>
        <v>0.89393939393939392</v>
      </c>
      <c r="AM59" s="16">
        <f t="shared" si="14"/>
        <v>1.1030534351145038</v>
      </c>
      <c r="AN59" s="16">
        <f t="shared" si="15"/>
        <v>0.73105569103287049</v>
      </c>
      <c r="AO59" s="17">
        <f t="shared" si="16"/>
        <v>6.2474740670887784E-2</v>
      </c>
      <c r="AP59" s="17">
        <f t="shared" si="17"/>
        <v>8.5161964472309296E-2</v>
      </c>
      <c r="AQ59" s="17">
        <f t="shared" si="18"/>
        <v>0.81212121212121213</v>
      </c>
      <c r="AR59" s="17">
        <f t="shared" si="19"/>
        <v>0.36450381679389315</v>
      </c>
      <c r="AS59" s="17">
        <f t="shared" si="20"/>
        <v>0.85357211879147066</v>
      </c>
      <c r="AT59" s="22"/>
      <c r="AU59" s="22"/>
      <c r="AV59" s="22"/>
      <c r="AW59" s="30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s="13" customFormat="1" x14ac:dyDescent="0.25">
      <c r="A60" s="13" t="s">
        <v>59</v>
      </c>
      <c r="B60" s="14">
        <v>19809</v>
      </c>
      <c r="C60" s="14">
        <v>1181</v>
      </c>
      <c r="D60" s="14">
        <v>781</v>
      </c>
      <c r="E60" s="14">
        <v>386</v>
      </c>
      <c r="F60" s="31">
        <v>4018</v>
      </c>
      <c r="G60" s="31">
        <v>1833.4</v>
      </c>
      <c r="H60" s="15">
        <f t="shared" si="7"/>
        <v>2983</v>
      </c>
      <c r="I60" s="31">
        <f t="shared" si="8"/>
        <v>1695</v>
      </c>
      <c r="J60" s="43">
        <v>303</v>
      </c>
      <c r="K60" s="43">
        <v>299</v>
      </c>
      <c r="L60" s="41"/>
      <c r="M60" s="41"/>
      <c r="N60" s="41"/>
      <c r="O60" s="41"/>
      <c r="P60" s="41">
        <v>231</v>
      </c>
      <c r="Q60" s="41"/>
      <c r="R60" s="43">
        <v>22</v>
      </c>
      <c r="S60" s="41"/>
      <c r="T60" s="43">
        <v>4</v>
      </c>
      <c r="U60" s="41"/>
      <c r="V60" s="41"/>
      <c r="W60" s="41"/>
      <c r="X60" s="41"/>
      <c r="Y60" s="41"/>
      <c r="Z60" s="57">
        <v>1083</v>
      </c>
      <c r="AA60" s="57">
        <v>356</v>
      </c>
      <c r="AB60" s="57">
        <v>866</v>
      </c>
      <c r="AC60" s="57">
        <v>824</v>
      </c>
      <c r="AD60" s="57">
        <v>467</v>
      </c>
      <c r="AE60" s="57">
        <v>216</v>
      </c>
      <c r="AF60" s="43"/>
      <c r="AG60" s="43">
        <v>1</v>
      </c>
      <c r="AH60" s="43"/>
      <c r="AI60" s="43">
        <v>6</v>
      </c>
      <c r="AJ60" s="16">
        <f t="shared" si="12"/>
        <v>0.15058811651269624</v>
      </c>
      <c r="AK60" s="16">
        <f t="shared" si="21"/>
        <v>0.91701947502116854</v>
      </c>
      <c r="AL60" s="16">
        <f t="shared" si="13"/>
        <v>1.1088348271446864</v>
      </c>
      <c r="AM60" s="16">
        <f t="shared" si="14"/>
        <v>1.2098445595854923</v>
      </c>
      <c r="AN60" s="16">
        <f t="shared" si="15"/>
        <v>0.74240915878546543</v>
      </c>
      <c r="AO60" s="17">
        <f t="shared" si="16"/>
        <v>8.5567166439497203E-2</v>
      </c>
      <c r="AP60" s="17">
        <f t="shared" si="17"/>
        <v>0.30143945808636746</v>
      </c>
      <c r="AQ60" s="17">
        <f t="shared" si="18"/>
        <v>1.0550576184379001</v>
      </c>
      <c r="AR60" s="17">
        <f t="shared" si="19"/>
        <v>0.55958549222797926</v>
      </c>
      <c r="AS60" s="17">
        <f t="shared" si="20"/>
        <v>0.92451183593323871</v>
      </c>
      <c r="AT60" s="22"/>
      <c r="AU60" s="22"/>
      <c r="AV60" s="22"/>
      <c r="AW60" s="30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s="13" customFormat="1" x14ac:dyDescent="0.25">
      <c r="A61" s="13" t="s">
        <v>60</v>
      </c>
      <c r="B61" s="14">
        <v>10284</v>
      </c>
      <c r="C61" s="14">
        <v>517</v>
      </c>
      <c r="D61" s="14">
        <v>275</v>
      </c>
      <c r="E61" s="14">
        <v>116</v>
      </c>
      <c r="F61" s="31">
        <v>1825.19</v>
      </c>
      <c r="G61" s="31">
        <v>804.88</v>
      </c>
      <c r="H61" s="15">
        <f t="shared" si="7"/>
        <v>1285</v>
      </c>
      <c r="I61" s="31">
        <f t="shared" si="8"/>
        <v>744</v>
      </c>
      <c r="J61" s="42">
        <v>206</v>
      </c>
      <c r="K61" s="42">
        <v>201</v>
      </c>
      <c r="L61" s="41"/>
      <c r="M61" s="41"/>
      <c r="N61" s="41"/>
      <c r="O61" s="41"/>
      <c r="P61" s="41">
        <v>160</v>
      </c>
      <c r="Q61" s="41"/>
      <c r="R61" s="42">
        <v>17</v>
      </c>
      <c r="S61" s="41"/>
      <c r="T61" s="43">
        <v>7</v>
      </c>
      <c r="U61" s="41"/>
      <c r="V61" s="41"/>
      <c r="W61" s="41"/>
      <c r="X61" s="41"/>
      <c r="Y61" s="41"/>
      <c r="Z61" s="42">
        <v>504</v>
      </c>
      <c r="AA61" s="42">
        <v>252</v>
      </c>
      <c r="AB61" s="42">
        <v>253</v>
      </c>
      <c r="AC61" s="42">
        <v>224</v>
      </c>
      <c r="AD61" s="42">
        <v>133</v>
      </c>
      <c r="AE61" s="42">
        <v>67</v>
      </c>
      <c r="AF61" s="43"/>
      <c r="AG61" s="43"/>
      <c r="AH61" s="43"/>
      <c r="AI61" s="43">
        <v>5</v>
      </c>
      <c r="AJ61" s="16">
        <f t="shared" si="12"/>
        <v>0.1249513807856865</v>
      </c>
      <c r="AK61" s="16">
        <f t="shared" si="21"/>
        <v>0.97485493230174081</v>
      </c>
      <c r="AL61" s="16">
        <f t="shared" si="13"/>
        <v>0.92</v>
      </c>
      <c r="AM61" s="16">
        <f t="shared" si="14"/>
        <v>1.146551724137931</v>
      </c>
      <c r="AN61" s="16">
        <f t="shared" si="15"/>
        <v>0.7040362921120541</v>
      </c>
      <c r="AO61" s="17">
        <f t="shared" si="16"/>
        <v>7.2345390898483075E-2</v>
      </c>
      <c r="AP61" s="17">
        <f t="shared" si="17"/>
        <v>0.4874274661508704</v>
      </c>
      <c r="AQ61" s="17">
        <f t="shared" si="18"/>
        <v>0.81454545454545457</v>
      </c>
      <c r="AR61" s="17">
        <f t="shared" si="19"/>
        <v>0.57758620689655171</v>
      </c>
      <c r="AS61" s="17">
        <f t="shared" si="20"/>
        <v>0.92436139548752605</v>
      </c>
      <c r="AT61" s="22"/>
      <c r="AU61" s="22"/>
      <c r="AV61" s="22"/>
      <c r="AW61" s="30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s="13" customFormat="1" x14ac:dyDescent="0.25">
      <c r="A62" s="13" t="s">
        <v>61</v>
      </c>
      <c r="B62" s="14">
        <v>18773</v>
      </c>
      <c r="C62" s="14">
        <v>1340</v>
      </c>
      <c r="D62" s="14">
        <v>892</v>
      </c>
      <c r="E62" s="14">
        <v>438</v>
      </c>
      <c r="F62" s="31">
        <v>3998.45</v>
      </c>
      <c r="G62" s="31">
        <v>2223</v>
      </c>
      <c r="H62" s="15">
        <f t="shared" si="7"/>
        <v>3109</v>
      </c>
      <c r="I62" s="31">
        <f t="shared" si="8"/>
        <v>2018</v>
      </c>
      <c r="J62" s="42">
        <v>387</v>
      </c>
      <c r="K62" s="42">
        <v>331</v>
      </c>
      <c r="L62" s="41">
        <v>49</v>
      </c>
      <c r="M62" s="41">
        <v>49</v>
      </c>
      <c r="N62" s="41"/>
      <c r="O62" s="41"/>
      <c r="P62" s="41"/>
      <c r="Q62" s="41"/>
      <c r="R62" s="42">
        <v>37</v>
      </c>
      <c r="S62" s="41"/>
      <c r="T62" s="43">
        <v>14</v>
      </c>
      <c r="U62" s="41"/>
      <c r="V62" s="41"/>
      <c r="W62" s="41"/>
      <c r="X62" s="41"/>
      <c r="Y62" s="41"/>
      <c r="Z62" s="42">
        <v>1217</v>
      </c>
      <c r="AA62" s="42">
        <v>394</v>
      </c>
      <c r="AB62" s="42">
        <v>839</v>
      </c>
      <c r="AC62" s="42">
        <v>834</v>
      </c>
      <c r="AD62" s="42">
        <v>443</v>
      </c>
      <c r="AE62" s="42">
        <v>410</v>
      </c>
      <c r="AF62" s="43"/>
      <c r="AG62" s="43">
        <v>1</v>
      </c>
      <c r="AH62" s="43">
        <v>21</v>
      </c>
      <c r="AI62" s="43">
        <v>101</v>
      </c>
      <c r="AJ62" s="16">
        <f t="shared" si="12"/>
        <v>0.16561018483992967</v>
      </c>
      <c r="AK62" s="16">
        <f t="shared" si="21"/>
        <v>0.90820895522388057</v>
      </c>
      <c r="AL62" s="16">
        <f t="shared" si="13"/>
        <v>0.9405829596412556</v>
      </c>
      <c r="AM62" s="16">
        <f t="shared" si="14"/>
        <v>1.0114155251141552</v>
      </c>
      <c r="AN62" s="16">
        <f t="shared" si="15"/>
        <v>0.77755130112918758</v>
      </c>
      <c r="AO62" s="17">
        <f t="shared" si="16"/>
        <v>0.10749480637085175</v>
      </c>
      <c r="AP62" s="17">
        <f t="shared" si="17"/>
        <v>0.29402985074626864</v>
      </c>
      <c r="AQ62" s="17">
        <f t="shared" si="18"/>
        <v>0.93497757847533636</v>
      </c>
      <c r="AR62" s="17">
        <f t="shared" si="19"/>
        <v>0.9360730593607306</v>
      </c>
      <c r="AS62" s="17">
        <f t="shared" si="20"/>
        <v>0.90778227620332885</v>
      </c>
      <c r="AT62" s="22"/>
      <c r="AU62" s="22"/>
      <c r="AV62" s="22"/>
      <c r="AW62" s="30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s="13" customFormat="1" x14ac:dyDescent="0.25">
      <c r="A63" s="13" t="s">
        <v>62</v>
      </c>
      <c r="B63" s="14">
        <v>11008</v>
      </c>
      <c r="C63" s="14">
        <v>544</v>
      </c>
      <c r="D63" s="14">
        <v>240</v>
      </c>
      <c r="E63" s="14">
        <v>97</v>
      </c>
      <c r="F63" s="31">
        <v>1709.1</v>
      </c>
      <c r="G63" s="31">
        <v>894.04</v>
      </c>
      <c r="H63" s="15">
        <f t="shared" si="7"/>
        <v>1207</v>
      </c>
      <c r="I63" s="31">
        <f t="shared" si="8"/>
        <v>765</v>
      </c>
      <c r="J63" s="42">
        <v>277</v>
      </c>
      <c r="K63" s="42">
        <v>261</v>
      </c>
      <c r="L63" s="41"/>
      <c r="M63" s="41"/>
      <c r="N63" s="41"/>
      <c r="O63" s="41"/>
      <c r="P63" s="41"/>
      <c r="Q63" s="41"/>
      <c r="R63" s="42">
        <v>22</v>
      </c>
      <c r="S63" s="41"/>
      <c r="T63" s="43">
        <v>10</v>
      </c>
      <c r="U63" s="41"/>
      <c r="V63" s="41"/>
      <c r="W63" s="41"/>
      <c r="X63" s="41"/>
      <c r="Y63" s="41"/>
      <c r="Z63" s="42">
        <v>427</v>
      </c>
      <c r="AA63" s="42">
        <v>111</v>
      </c>
      <c r="AB63" s="42">
        <v>325</v>
      </c>
      <c r="AC63" s="42">
        <v>272</v>
      </c>
      <c r="AD63" s="42">
        <v>130</v>
      </c>
      <c r="AE63" s="42">
        <v>121</v>
      </c>
      <c r="AF63" s="43"/>
      <c r="AG63" s="43"/>
      <c r="AH63" s="43"/>
      <c r="AI63" s="43">
        <v>16</v>
      </c>
      <c r="AJ63" s="16">
        <f t="shared" si="12"/>
        <v>0.10964752906976744</v>
      </c>
      <c r="AK63" s="16">
        <f t="shared" si="21"/>
        <v>0.78492647058823528</v>
      </c>
      <c r="AL63" s="16">
        <f t="shared" si="13"/>
        <v>1.3541666666666667</v>
      </c>
      <c r="AM63" s="16">
        <f t="shared" si="14"/>
        <v>1.3402061855670102</v>
      </c>
      <c r="AN63" s="16">
        <f t="shared" si="15"/>
        <v>0.70621964776783108</v>
      </c>
      <c r="AO63" s="17">
        <f t="shared" si="16"/>
        <v>6.949491279069768E-2</v>
      </c>
      <c r="AP63" s="17">
        <f t="shared" si="17"/>
        <v>0.20404411764705882</v>
      </c>
      <c r="AQ63" s="17">
        <f t="shared" si="18"/>
        <v>1.1333333333333333</v>
      </c>
      <c r="AR63" s="17">
        <f t="shared" si="19"/>
        <v>1.2474226804123711</v>
      </c>
      <c r="AS63" s="17">
        <f t="shared" si="20"/>
        <v>0.85566641313587766</v>
      </c>
      <c r="AT63" s="22"/>
      <c r="AU63" s="22"/>
      <c r="AV63" s="22"/>
      <c r="AW63" s="30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s="13" customFormat="1" x14ac:dyDescent="0.25">
      <c r="A64" s="13" t="s">
        <v>63</v>
      </c>
      <c r="B64" s="14">
        <v>20025</v>
      </c>
      <c r="C64" s="14">
        <v>1250</v>
      </c>
      <c r="D64" s="14">
        <v>780</v>
      </c>
      <c r="E64" s="14">
        <v>352</v>
      </c>
      <c r="F64" s="31">
        <v>3672.21</v>
      </c>
      <c r="G64" s="31">
        <v>1967.44</v>
      </c>
      <c r="H64" s="15">
        <f t="shared" si="7"/>
        <v>2725</v>
      </c>
      <c r="I64" s="31">
        <f t="shared" si="8"/>
        <v>1846</v>
      </c>
      <c r="J64" s="42">
        <v>269</v>
      </c>
      <c r="K64" s="42">
        <v>263</v>
      </c>
      <c r="L64" s="41"/>
      <c r="M64" s="41"/>
      <c r="N64" s="41"/>
      <c r="O64" s="41"/>
      <c r="P64" s="41"/>
      <c r="Q64" s="41"/>
      <c r="R64" s="42">
        <v>7</v>
      </c>
      <c r="S64" s="41"/>
      <c r="T64" s="43">
        <v>14</v>
      </c>
      <c r="U64" s="41"/>
      <c r="V64" s="41"/>
      <c r="W64" s="41"/>
      <c r="X64" s="41"/>
      <c r="Y64" s="41"/>
      <c r="Z64" s="42">
        <v>1170</v>
      </c>
      <c r="AA64" s="42">
        <v>385</v>
      </c>
      <c r="AB64" s="42">
        <v>838</v>
      </c>
      <c r="AC64" s="42">
        <v>797</v>
      </c>
      <c r="AD64" s="42">
        <v>408</v>
      </c>
      <c r="AE64" s="42">
        <v>401</v>
      </c>
      <c r="AF64" s="42"/>
      <c r="AG64" s="42"/>
      <c r="AH64" s="42"/>
      <c r="AI64" s="42">
        <v>19</v>
      </c>
      <c r="AJ64" s="16">
        <f t="shared" si="12"/>
        <v>0.13607990012484394</v>
      </c>
      <c r="AK64" s="16">
        <f t="shared" si="21"/>
        <v>0.93600000000000005</v>
      </c>
      <c r="AL64" s="16">
        <f t="shared" si="13"/>
        <v>1.0743589743589743</v>
      </c>
      <c r="AM64" s="16">
        <f t="shared" si="14"/>
        <v>1.1590909090909092</v>
      </c>
      <c r="AN64" s="16">
        <f t="shared" si="15"/>
        <v>0.74205995844464234</v>
      </c>
      <c r="AO64" s="17">
        <f t="shared" si="16"/>
        <v>9.2184769038701625E-2</v>
      </c>
      <c r="AP64" s="17">
        <f t="shared" si="17"/>
        <v>0.308</v>
      </c>
      <c r="AQ64" s="17">
        <f t="shared" si="18"/>
        <v>1.0217948717948717</v>
      </c>
      <c r="AR64" s="17">
        <f t="shared" si="19"/>
        <v>1.1392045454545454</v>
      </c>
      <c r="AS64" s="17">
        <f t="shared" si="20"/>
        <v>0.93827511893628268</v>
      </c>
      <c r="AT64" s="22"/>
      <c r="AU64" s="22"/>
      <c r="AV64" s="22"/>
      <c r="AW64" s="30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1:61" s="13" customFormat="1" x14ac:dyDescent="0.25">
      <c r="A65" s="13" t="s">
        <v>64</v>
      </c>
      <c r="B65" s="14">
        <v>14121</v>
      </c>
      <c r="C65" s="14">
        <v>758</v>
      </c>
      <c r="D65" s="14">
        <v>374</v>
      </c>
      <c r="E65" s="14">
        <v>156</v>
      </c>
      <c r="F65" s="31">
        <v>4811.32</v>
      </c>
      <c r="G65" s="31">
        <v>855.92000000000007</v>
      </c>
      <c r="H65" s="15">
        <f t="shared" si="7"/>
        <v>3289</v>
      </c>
      <c r="I65" s="31">
        <f t="shared" si="8"/>
        <v>712</v>
      </c>
      <c r="J65" s="42">
        <v>165</v>
      </c>
      <c r="K65" s="42">
        <v>147</v>
      </c>
      <c r="L65" s="41"/>
      <c r="M65" s="41"/>
      <c r="N65" s="41"/>
      <c r="O65" s="41"/>
      <c r="P65" s="41">
        <v>1857</v>
      </c>
      <c r="Q65" s="41"/>
      <c r="R65" s="43">
        <v>11</v>
      </c>
      <c r="S65" s="41"/>
      <c r="T65" s="43">
        <v>10</v>
      </c>
      <c r="U65" s="41"/>
      <c r="V65" s="41"/>
      <c r="W65" s="41"/>
      <c r="X65" s="41"/>
      <c r="Y65" s="41"/>
      <c r="Z65" s="38">
        <v>657</v>
      </c>
      <c r="AA65" s="38">
        <v>199</v>
      </c>
      <c r="AB65" s="38">
        <v>389</v>
      </c>
      <c r="AC65" s="38">
        <v>258</v>
      </c>
      <c r="AD65" s="38">
        <v>184</v>
      </c>
      <c r="AE65" s="38">
        <v>108</v>
      </c>
      <c r="AF65" s="43"/>
      <c r="AG65" s="43"/>
      <c r="AH65" s="43"/>
      <c r="AI65" s="43">
        <v>16</v>
      </c>
      <c r="AJ65" s="16">
        <f t="shared" si="12"/>
        <v>0.23291551589830747</v>
      </c>
      <c r="AK65" s="16">
        <f t="shared" si="21"/>
        <v>0.86675461741424797</v>
      </c>
      <c r="AL65" s="16">
        <f t="shared" si="13"/>
        <v>1.0401069518716577</v>
      </c>
      <c r="AM65" s="16">
        <f t="shared" si="14"/>
        <v>1.1794871794871795</v>
      </c>
      <c r="AN65" s="16">
        <f t="shared" si="15"/>
        <v>0.68359618566214686</v>
      </c>
      <c r="AO65" s="17">
        <f t="shared" si="16"/>
        <v>5.0421358260746403E-2</v>
      </c>
      <c r="AP65" s="17">
        <f t="shared" si="17"/>
        <v>0.26253298153034299</v>
      </c>
      <c r="AQ65" s="17">
        <f t="shared" si="18"/>
        <v>0.68983957219251335</v>
      </c>
      <c r="AR65" s="17">
        <f t="shared" si="19"/>
        <v>0.69230769230769229</v>
      </c>
      <c r="AS65" s="17">
        <f t="shared" si="20"/>
        <v>0.83185344424712582</v>
      </c>
      <c r="AT65" s="22"/>
      <c r="AU65" s="22"/>
      <c r="AV65" s="22"/>
      <c r="AW65" s="30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1:61" s="13" customFormat="1" x14ac:dyDescent="0.25">
      <c r="A66" s="13" t="s">
        <v>65</v>
      </c>
      <c r="B66" s="14">
        <v>3923</v>
      </c>
      <c r="C66" s="14">
        <v>403</v>
      </c>
      <c r="D66" s="14">
        <v>163</v>
      </c>
      <c r="E66" s="14">
        <v>88</v>
      </c>
      <c r="F66" s="31">
        <v>992</v>
      </c>
      <c r="G66" s="31">
        <v>492</v>
      </c>
      <c r="H66" s="15">
        <f t="shared" si="7"/>
        <v>607</v>
      </c>
      <c r="I66" s="31">
        <f t="shared" si="8"/>
        <v>383</v>
      </c>
      <c r="J66" s="42">
        <v>95</v>
      </c>
      <c r="K66" s="42">
        <v>95</v>
      </c>
      <c r="L66" s="41"/>
      <c r="M66" s="41"/>
      <c r="N66" s="41"/>
      <c r="O66" s="41"/>
      <c r="P66" s="41"/>
      <c r="Q66" s="41"/>
      <c r="R66" s="43">
        <v>14</v>
      </c>
      <c r="S66" s="41"/>
      <c r="T66" s="43">
        <v>3</v>
      </c>
      <c r="U66" s="41"/>
      <c r="V66" s="41"/>
      <c r="W66" s="41"/>
      <c r="X66" s="41"/>
      <c r="Y66" s="41"/>
      <c r="Z66" s="42">
        <v>227</v>
      </c>
      <c r="AA66" s="42">
        <v>93</v>
      </c>
      <c r="AB66" s="42">
        <v>175</v>
      </c>
      <c r="AC66" s="42">
        <v>168</v>
      </c>
      <c r="AD66" s="42">
        <v>93</v>
      </c>
      <c r="AE66" s="42">
        <v>27</v>
      </c>
      <c r="AF66" s="42"/>
      <c r="AG66" s="42"/>
      <c r="AH66" s="42"/>
      <c r="AI66" s="42"/>
      <c r="AJ66" s="16">
        <f t="shared" si="12"/>
        <v>0.15472852408870763</v>
      </c>
      <c r="AK66" s="16">
        <f t="shared" si="21"/>
        <v>0.56327543424317617</v>
      </c>
      <c r="AL66" s="16">
        <f t="shared" si="13"/>
        <v>1.0736196319018405</v>
      </c>
      <c r="AM66" s="16">
        <f t="shared" si="14"/>
        <v>1.0568181818181819</v>
      </c>
      <c r="AN66" s="16">
        <f t="shared" si="15"/>
        <v>0.61189516129032262</v>
      </c>
      <c r="AO66" s="17">
        <f t="shared" si="16"/>
        <v>9.7629365281672195E-2</v>
      </c>
      <c r="AP66" s="17">
        <f t="shared" si="17"/>
        <v>0.23076923076923078</v>
      </c>
      <c r="AQ66" s="17">
        <f t="shared" si="18"/>
        <v>1.0306748466257669</v>
      </c>
      <c r="AR66" s="17">
        <f t="shared" si="19"/>
        <v>0.30681818181818182</v>
      </c>
      <c r="AS66" s="17">
        <f t="shared" si="20"/>
        <v>0.77845528455284552</v>
      </c>
      <c r="AT66" s="22"/>
      <c r="AU66" s="22"/>
      <c r="AV66" s="22"/>
      <c r="AW66" s="30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1:61" s="13" customFormat="1" x14ac:dyDescent="0.25">
      <c r="A67" s="13" t="s">
        <v>66</v>
      </c>
      <c r="B67" s="14">
        <v>7844</v>
      </c>
      <c r="C67" s="14">
        <v>472</v>
      </c>
      <c r="D67" s="14">
        <v>218</v>
      </c>
      <c r="E67" s="14">
        <v>111</v>
      </c>
      <c r="F67" s="31">
        <v>878</v>
      </c>
      <c r="G67" s="31">
        <v>413</v>
      </c>
      <c r="H67" s="15">
        <f t="shared" si="7"/>
        <v>916</v>
      </c>
      <c r="I67" s="31">
        <f t="shared" si="8"/>
        <v>445</v>
      </c>
      <c r="J67" s="43">
        <v>115</v>
      </c>
      <c r="K67" s="43">
        <v>96</v>
      </c>
      <c r="L67" s="41"/>
      <c r="M67" s="41"/>
      <c r="N67" s="41"/>
      <c r="O67" s="41"/>
      <c r="P67" s="41"/>
      <c r="Q67" s="41"/>
      <c r="R67" s="43">
        <v>7</v>
      </c>
      <c r="S67" s="41"/>
      <c r="T67" s="43">
        <v>3</v>
      </c>
      <c r="U67" s="41"/>
      <c r="V67" s="41"/>
      <c r="W67" s="41"/>
      <c r="X67" s="41"/>
      <c r="Y67" s="41"/>
      <c r="Z67" s="38">
        <v>351</v>
      </c>
      <c r="AA67" s="38">
        <v>64</v>
      </c>
      <c r="AB67" s="38">
        <v>259</v>
      </c>
      <c r="AC67" s="38">
        <v>232</v>
      </c>
      <c r="AD67" s="38">
        <v>137</v>
      </c>
      <c r="AE67" s="38">
        <v>53</v>
      </c>
      <c r="AF67" s="42"/>
      <c r="AG67" s="42"/>
      <c r="AH67" s="42"/>
      <c r="AI67" s="42">
        <v>44</v>
      </c>
      <c r="AJ67" s="16">
        <f t="shared" si="12"/>
        <v>0.11677715451300356</v>
      </c>
      <c r="AK67" s="16">
        <f t="shared" si="21"/>
        <v>0.74364406779661019</v>
      </c>
      <c r="AL67" s="16">
        <f t="shared" si="13"/>
        <v>1.1880733944954129</v>
      </c>
      <c r="AM67" s="16">
        <f t="shared" si="14"/>
        <v>1.2342342342342343</v>
      </c>
      <c r="AN67" s="16">
        <f t="shared" si="15"/>
        <v>1.0432801822323463</v>
      </c>
      <c r="AO67" s="17">
        <f t="shared" si="16"/>
        <v>5.6731259561448241E-2</v>
      </c>
      <c r="AP67" s="17">
        <f t="shared" si="17"/>
        <v>0.13559322033898305</v>
      </c>
      <c r="AQ67" s="17">
        <f t="shared" si="18"/>
        <v>1.0642201834862386</v>
      </c>
      <c r="AR67" s="17">
        <f t="shared" si="19"/>
        <v>0.47747747747747749</v>
      </c>
      <c r="AS67" s="17">
        <f t="shared" si="20"/>
        <v>1.0774818401937045</v>
      </c>
      <c r="AT67" s="22"/>
      <c r="AU67" s="22"/>
      <c r="AV67" s="22"/>
      <c r="AW67" s="30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1:61" s="13" customFormat="1" x14ac:dyDescent="0.25">
      <c r="A68" s="13" t="s">
        <v>67</v>
      </c>
      <c r="B68" s="14">
        <v>12151</v>
      </c>
      <c r="C68" s="14">
        <v>774</v>
      </c>
      <c r="D68" s="14">
        <v>399</v>
      </c>
      <c r="E68" s="14">
        <v>205</v>
      </c>
      <c r="F68" s="31">
        <v>2150.4</v>
      </c>
      <c r="G68" s="31">
        <v>1093.7197513444021</v>
      </c>
      <c r="H68" s="15">
        <f t="shared" si="7"/>
        <v>1625</v>
      </c>
      <c r="I68" s="31">
        <f t="shared" si="8"/>
        <v>719</v>
      </c>
      <c r="J68" s="43">
        <v>167</v>
      </c>
      <c r="K68" s="43">
        <v>162</v>
      </c>
      <c r="L68" s="41"/>
      <c r="M68" s="41"/>
      <c r="N68" s="41"/>
      <c r="O68" s="41"/>
      <c r="P68" s="41"/>
      <c r="Q68" s="41"/>
      <c r="R68" s="43">
        <v>26</v>
      </c>
      <c r="S68" s="41"/>
      <c r="T68" s="43">
        <v>8</v>
      </c>
      <c r="U68" s="41"/>
      <c r="V68" s="41"/>
      <c r="W68" s="41"/>
      <c r="X68" s="41"/>
      <c r="Y68" s="41"/>
      <c r="Z68" s="43">
        <v>767</v>
      </c>
      <c r="AA68" s="43">
        <v>25</v>
      </c>
      <c r="AB68" s="43">
        <v>422</v>
      </c>
      <c r="AC68" s="43">
        <v>305</v>
      </c>
      <c r="AD68" s="43">
        <v>235</v>
      </c>
      <c r="AE68" s="43">
        <v>227</v>
      </c>
      <c r="AF68" s="43"/>
      <c r="AG68" s="43"/>
      <c r="AH68" s="43"/>
      <c r="AI68" s="43"/>
      <c r="AJ68" s="16">
        <f t="shared" ref="AJ68:AJ78" si="22">H68/B68</f>
        <v>0.13373384906592051</v>
      </c>
      <c r="AK68" s="16">
        <f t="shared" si="21"/>
        <v>0.99095607235142114</v>
      </c>
      <c r="AL68" s="16">
        <f t="shared" ref="AL68:AL79" si="23">AB68/D68</f>
        <v>1.0576441102756893</v>
      </c>
      <c r="AM68" s="16">
        <f t="shared" ref="AM68:AM79" si="24">AD68/E68</f>
        <v>1.1463414634146341</v>
      </c>
      <c r="AN68" s="16">
        <f t="shared" ref="AN68:AN78" si="25">H68/F68</f>
        <v>0.75567336309523803</v>
      </c>
      <c r="AO68" s="17">
        <f t="shared" ref="AO68:AO79" si="26">I68/B68</f>
        <v>5.9172084602090363E-2</v>
      </c>
      <c r="AP68" s="17">
        <f t="shared" ref="AP68:AP79" si="27">AA68/C68</f>
        <v>3.2299741602067181E-2</v>
      </c>
      <c r="AQ68" s="17">
        <f t="shared" ref="AQ68:AQ79" si="28">AC68/D68</f>
        <v>0.76441102756892232</v>
      </c>
      <c r="AR68" s="17">
        <f t="shared" ref="AR68:AR79" si="29">AE68/E68</f>
        <v>1.1073170731707318</v>
      </c>
      <c r="AS68" s="17">
        <f t="shared" si="20"/>
        <v>0.6573896092817233</v>
      </c>
      <c r="AT68" s="22"/>
      <c r="AU68" s="22"/>
      <c r="AV68" s="22"/>
      <c r="AW68" s="30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1:61" s="13" customFormat="1" x14ac:dyDescent="0.25">
      <c r="A69" s="13" t="s">
        <v>68</v>
      </c>
      <c r="B69" s="14">
        <v>91093</v>
      </c>
      <c r="C69" s="14">
        <v>5663</v>
      </c>
      <c r="D69" s="14">
        <v>2400</v>
      </c>
      <c r="E69" s="14">
        <v>989</v>
      </c>
      <c r="F69" s="31">
        <v>14697</v>
      </c>
      <c r="G69" s="31">
        <v>6222</v>
      </c>
      <c r="H69" s="15">
        <f t="shared" ref="H69:H78" si="30">J69+L69+N69+Z69+AB69+AD69+P69+X69+R69+T69+V69+AF69+AG69+AH69+AI69</f>
        <v>9600</v>
      </c>
      <c r="I69" s="31">
        <f t="shared" ref="I69:I78" si="31">K69+M69+O69+AA69+AC69+AE69+Q69+Y69+W69</f>
        <v>4961</v>
      </c>
      <c r="J69" s="38">
        <v>1288</v>
      </c>
      <c r="K69" s="38">
        <v>779</v>
      </c>
      <c r="L69" s="41">
        <v>27</v>
      </c>
      <c r="M69" s="41">
        <v>26</v>
      </c>
      <c r="N69" s="41"/>
      <c r="O69" s="41"/>
      <c r="P69" s="41">
        <v>30</v>
      </c>
      <c r="Q69" s="41"/>
      <c r="R69" s="42">
        <v>102</v>
      </c>
      <c r="S69" s="41"/>
      <c r="T69" s="43">
        <v>43</v>
      </c>
      <c r="U69" s="41"/>
      <c r="V69" s="41"/>
      <c r="W69" s="41"/>
      <c r="X69" s="41"/>
      <c r="Y69" s="41"/>
      <c r="Z69" s="38">
        <v>4783</v>
      </c>
      <c r="AA69" s="38">
        <v>1792</v>
      </c>
      <c r="AB69" s="38">
        <v>2194</v>
      </c>
      <c r="AC69" s="38">
        <v>2004</v>
      </c>
      <c r="AD69" s="38">
        <v>1070</v>
      </c>
      <c r="AE69" s="38">
        <v>360</v>
      </c>
      <c r="AF69" s="43">
        <v>1</v>
      </c>
      <c r="AG69" s="43">
        <v>2</v>
      </c>
      <c r="AH69" s="43"/>
      <c r="AI69" s="43">
        <v>60</v>
      </c>
      <c r="AJ69" s="16">
        <f t="shared" si="22"/>
        <v>0.10538680249854544</v>
      </c>
      <c r="AK69" s="16">
        <f t="shared" ref="AK69:AK79" si="32">Z69/C69</f>
        <v>0.84460533286244044</v>
      </c>
      <c r="AL69" s="16">
        <f t="shared" si="23"/>
        <v>0.91416666666666668</v>
      </c>
      <c r="AM69" s="16">
        <f t="shared" si="24"/>
        <v>1.0819009100101111</v>
      </c>
      <c r="AN69" s="16">
        <f t="shared" si="25"/>
        <v>0.65319452949581547</v>
      </c>
      <c r="AO69" s="17">
        <f t="shared" si="26"/>
        <v>5.4460825749508744E-2</v>
      </c>
      <c r="AP69" s="17">
        <f t="shared" si="27"/>
        <v>0.3164400494437577</v>
      </c>
      <c r="AQ69" s="17">
        <f t="shared" si="28"/>
        <v>0.83499999999999996</v>
      </c>
      <c r="AR69" s="17">
        <f t="shared" si="29"/>
        <v>0.36400404448938323</v>
      </c>
      <c r="AS69" s="17">
        <f t="shared" ref="AS69:AS79" si="33">I69/G69</f>
        <v>0.79733204757312759</v>
      </c>
      <c r="AT69" s="22"/>
      <c r="AU69" s="22"/>
      <c r="AV69" s="22"/>
      <c r="AW69" s="30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1:61" s="13" customFormat="1" x14ac:dyDescent="0.25">
      <c r="A70" s="13" t="s">
        <v>69</v>
      </c>
      <c r="B70" s="14">
        <v>11207</v>
      </c>
      <c r="C70" s="14">
        <v>817</v>
      </c>
      <c r="D70" s="14">
        <v>488</v>
      </c>
      <c r="E70" s="14">
        <v>218</v>
      </c>
      <c r="F70" s="31">
        <v>2171</v>
      </c>
      <c r="G70" s="31">
        <v>1176</v>
      </c>
      <c r="H70" s="15">
        <f t="shared" si="30"/>
        <v>1764</v>
      </c>
      <c r="I70" s="31">
        <f t="shared" si="31"/>
        <v>1038</v>
      </c>
      <c r="J70" s="38">
        <v>164</v>
      </c>
      <c r="K70" s="38">
        <v>142</v>
      </c>
      <c r="L70" s="41"/>
      <c r="M70" s="41"/>
      <c r="N70" s="41"/>
      <c r="O70" s="41"/>
      <c r="P70" s="41"/>
      <c r="Q70" s="41"/>
      <c r="R70" s="42">
        <v>17</v>
      </c>
      <c r="S70" s="41"/>
      <c r="T70" s="41">
        <v>15</v>
      </c>
      <c r="U70" s="41"/>
      <c r="V70" s="41"/>
      <c r="W70" s="41"/>
      <c r="X70" s="41"/>
      <c r="Y70" s="41"/>
      <c r="Z70" s="38">
        <v>747</v>
      </c>
      <c r="AA70" s="38">
        <v>229</v>
      </c>
      <c r="AB70" s="38">
        <v>479</v>
      </c>
      <c r="AC70" s="38">
        <v>476</v>
      </c>
      <c r="AD70" s="38">
        <v>191</v>
      </c>
      <c r="AE70" s="38">
        <v>191</v>
      </c>
      <c r="AF70" s="42"/>
      <c r="AG70" s="42"/>
      <c r="AH70" s="42">
        <v>24</v>
      </c>
      <c r="AI70" s="42">
        <v>127</v>
      </c>
      <c r="AJ70" s="16">
        <f t="shared" si="22"/>
        <v>0.15740162398500937</v>
      </c>
      <c r="AK70" s="16">
        <f t="shared" si="32"/>
        <v>0.9143206854345165</v>
      </c>
      <c r="AL70" s="16">
        <f t="shared" si="23"/>
        <v>0.98155737704918034</v>
      </c>
      <c r="AM70" s="16">
        <f t="shared" si="24"/>
        <v>0.87614678899082565</v>
      </c>
      <c r="AN70" s="16">
        <f t="shared" si="25"/>
        <v>0.81252878857669275</v>
      </c>
      <c r="AO70" s="17">
        <f t="shared" si="26"/>
        <v>9.2620683501383069E-2</v>
      </c>
      <c r="AP70" s="17">
        <f t="shared" si="27"/>
        <v>0.2802937576499388</v>
      </c>
      <c r="AQ70" s="17">
        <f t="shared" si="28"/>
        <v>0.97540983606557374</v>
      </c>
      <c r="AR70" s="17">
        <f t="shared" si="29"/>
        <v>0.87614678899082565</v>
      </c>
      <c r="AS70" s="17">
        <f t="shared" si="33"/>
        <v>0.88265306122448983</v>
      </c>
      <c r="AT70" s="22"/>
      <c r="AU70" s="22"/>
      <c r="AV70" s="22"/>
      <c r="AW70" s="30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1:61" s="13" customFormat="1" x14ac:dyDescent="0.25">
      <c r="A71" s="13" t="s">
        <v>70</v>
      </c>
      <c r="B71" s="14">
        <v>3781</v>
      </c>
      <c r="C71" s="14">
        <v>246</v>
      </c>
      <c r="D71" s="14">
        <v>138</v>
      </c>
      <c r="E71" s="14">
        <v>64</v>
      </c>
      <c r="F71" s="31">
        <v>703.94</v>
      </c>
      <c r="G71" s="31">
        <v>338.94</v>
      </c>
      <c r="H71" s="15">
        <f t="shared" si="30"/>
        <v>504</v>
      </c>
      <c r="I71" s="31">
        <f t="shared" si="31"/>
        <v>302</v>
      </c>
      <c r="J71" s="38">
        <v>76</v>
      </c>
      <c r="K71" s="38">
        <v>71</v>
      </c>
      <c r="L71" s="41"/>
      <c r="M71" s="41"/>
      <c r="N71" s="41"/>
      <c r="O71" s="41"/>
      <c r="P71" s="41"/>
      <c r="Q71" s="41"/>
      <c r="R71" s="42">
        <v>11</v>
      </c>
      <c r="S71" s="41"/>
      <c r="T71" s="41">
        <v>1</v>
      </c>
      <c r="U71" s="41"/>
      <c r="V71" s="41"/>
      <c r="W71" s="41"/>
      <c r="X71" s="41"/>
      <c r="Y71" s="41"/>
      <c r="Z71" s="38">
        <v>227</v>
      </c>
      <c r="AA71" s="38">
        <v>103</v>
      </c>
      <c r="AB71" s="38">
        <v>116</v>
      </c>
      <c r="AC71" s="38">
        <v>108</v>
      </c>
      <c r="AD71" s="38">
        <v>63</v>
      </c>
      <c r="AE71" s="38">
        <v>20</v>
      </c>
      <c r="AF71" s="43"/>
      <c r="AG71" s="43"/>
      <c r="AH71" s="43"/>
      <c r="AI71" s="43">
        <v>10</v>
      </c>
      <c r="AJ71" s="16">
        <f t="shared" si="22"/>
        <v>0.13329806929383761</v>
      </c>
      <c r="AK71" s="16">
        <f t="shared" si="32"/>
        <v>0.92276422764227639</v>
      </c>
      <c r="AL71" s="16">
        <f t="shared" si="23"/>
        <v>0.84057971014492749</v>
      </c>
      <c r="AM71" s="16">
        <f t="shared" si="24"/>
        <v>0.984375</v>
      </c>
      <c r="AN71" s="16">
        <f t="shared" si="25"/>
        <v>0.71597011108901321</v>
      </c>
      <c r="AO71" s="17">
        <f t="shared" si="26"/>
        <v>7.9873049457815398E-2</v>
      </c>
      <c r="AP71" s="17">
        <f t="shared" si="27"/>
        <v>0.41869918699186992</v>
      </c>
      <c r="AQ71" s="17">
        <f t="shared" si="28"/>
        <v>0.78260869565217395</v>
      </c>
      <c r="AR71" s="17">
        <f t="shared" si="29"/>
        <v>0.3125</v>
      </c>
      <c r="AS71" s="17">
        <f t="shared" si="33"/>
        <v>0.89101315867115127</v>
      </c>
      <c r="AT71" s="22"/>
      <c r="AU71" s="22"/>
      <c r="AV71" s="22"/>
      <c r="AW71" s="30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1:61" s="13" customFormat="1" x14ac:dyDescent="0.25">
      <c r="A72" s="13" t="s">
        <v>71</v>
      </c>
      <c r="B72" s="14">
        <v>3947</v>
      </c>
      <c r="C72" s="14">
        <v>283</v>
      </c>
      <c r="D72" s="14">
        <v>169</v>
      </c>
      <c r="E72" s="14">
        <v>83</v>
      </c>
      <c r="F72" s="31">
        <v>839</v>
      </c>
      <c r="G72" s="31">
        <v>469</v>
      </c>
      <c r="H72" s="15">
        <f t="shared" si="30"/>
        <v>667</v>
      </c>
      <c r="I72" s="31">
        <f t="shared" si="31"/>
        <v>373</v>
      </c>
      <c r="J72" s="43">
        <v>90</v>
      </c>
      <c r="K72" s="43">
        <v>89</v>
      </c>
      <c r="L72" s="41"/>
      <c r="M72" s="41"/>
      <c r="N72" s="41"/>
      <c r="O72" s="41"/>
      <c r="P72" s="41"/>
      <c r="Q72" s="41"/>
      <c r="R72" s="41">
        <v>8</v>
      </c>
      <c r="S72" s="41"/>
      <c r="T72" s="41">
        <v>2</v>
      </c>
      <c r="U72" s="41"/>
      <c r="V72" s="41"/>
      <c r="W72" s="41"/>
      <c r="X72" s="41"/>
      <c r="Y72" s="41"/>
      <c r="Z72" s="38">
        <v>286</v>
      </c>
      <c r="AA72" s="38">
        <v>8</v>
      </c>
      <c r="AB72" s="38">
        <v>184</v>
      </c>
      <c r="AC72" s="38">
        <v>183</v>
      </c>
      <c r="AD72" s="38">
        <v>94</v>
      </c>
      <c r="AE72" s="38">
        <v>93</v>
      </c>
      <c r="AF72" s="43"/>
      <c r="AG72" s="43"/>
      <c r="AH72" s="43"/>
      <c r="AI72" s="43">
        <v>3</v>
      </c>
      <c r="AJ72" s="16">
        <f t="shared" si="22"/>
        <v>0.16898910564986067</v>
      </c>
      <c r="AK72" s="16">
        <f t="shared" si="32"/>
        <v>1.010600706713781</v>
      </c>
      <c r="AL72" s="16">
        <f t="shared" si="23"/>
        <v>1.0887573964497042</v>
      </c>
      <c r="AM72" s="16">
        <f t="shared" si="24"/>
        <v>1.1325301204819278</v>
      </c>
      <c r="AN72" s="16">
        <f t="shared" si="25"/>
        <v>0.7949940405244339</v>
      </c>
      <c r="AO72" s="17">
        <f t="shared" si="26"/>
        <v>9.4502153534329877E-2</v>
      </c>
      <c r="AP72" s="17">
        <f t="shared" si="27"/>
        <v>2.8268551236749116E-2</v>
      </c>
      <c r="AQ72" s="17">
        <f t="shared" si="28"/>
        <v>1.0828402366863905</v>
      </c>
      <c r="AR72" s="17">
        <f t="shared" si="29"/>
        <v>1.1204819277108433</v>
      </c>
      <c r="AS72" s="17">
        <f t="shared" si="33"/>
        <v>0.79530916844349675</v>
      </c>
      <c r="AT72" s="22"/>
      <c r="AU72" s="22"/>
      <c r="AV72" s="22"/>
      <c r="AW72" s="30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1:61" s="13" customFormat="1" x14ac:dyDescent="0.25">
      <c r="A73" s="13" t="s">
        <v>72</v>
      </c>
      <c r="B73" s="14">
        <v>40606</v>
      </c>
      <c r="C73" s="14">
        <v>2657</v>
      </c>
      <c r="D73" s="14">
        <v>1749</v>
      </c>
      <c r="E73" s="14">
        <v>914</v>
      </c>
      <c r="F73" s="31">
        <v>8455.48</v>
      </c>
      <c r="G73" s="31">
        <v>3920.48</v>
      </c>
      <c r="H73" s="15">
        <f t="shared" si="30"/>
        <v>6494</v>
      </c>
      <c r="I73" s="31">
        <f t="shared" si="31"/>
        <v>3069</v>
      </c>
      <c r="J73" s="38">
        <v>784</v>
      </c>
      <c r="K73" s="38">
        <v>630</v>
      </c>
      <c r="L73" s="41">
        <v>12</v>
      </c>
      <c r="M73" s="41">
        <v>12</v>
      </c>
      <c r="N73" s="41"/>
      <c r="O73" s="41"/>
      <c r="P73" s="41">
        <v>254</v>
      </c>
      <c r="Q73" s="41"/>
      <c r="R73" s="38">
        <v>86</v>
      </c>
      <c r="S73" s="41"/>
      <c r="T73" s="43">
        <v>20</v>
      </c>
      <c r="U73" s="41"/>
      <c r="V73" s="41"/>
      <c r="W73" s="41"/>
      <c r="X73" s="41"/>
      <c r="Y73" s="41"/>
      <c r="Z73" s="38">
        <v>2375</v>
      </c>
      <c r="AA73" s="38">
        <v>532</v>
      </c>
      <c r="AB73" s="38">
        <v>1832</v>
      </c>
      <c r="AC73" s="38">
        <v>1416</v>
      </c>
      <c r="AD73" s="38">
        <v>1123</v>
      </c>
      <c r="AE73" s="38">
        <v>479</v>
      </c>
      <c r="AF73" s="43"/>
      <c r="AG73" s="43"/>
      <c r="AH73" s="43"/>
      <c r="AI73" s="38">
        <v>8</v>
      </c>
      <c r="AJ73" s="16">
        <f t="shared" si="22"/>
        <v>0.15992710436881249</v>
      </c>
      <c r="AK73" s="16">
        <f t="shared" si="32"/>
        <v>0.8938652615732029</v>
      </c>
      <c r="AL73" s="16">
        <f t="shared" si="23"/>
        <v>1.047455688965123</v>
      </c>
      <c r="AM73" s="16">
        <f t="shared" si="24"/>
        <v>1.2286652078774618</v>
      </c>
      <c r="AN73" s="16">
        <f t="shared" si="25"/>
        <v>0.76802263147686478</v>
      </c>
      <c r="AO73" s="17">
        <f t="shared" si="26"/>
        <v>7.5579963552184409E-2</v>
      </c>
      <c r="AP73" s="17">
        <f t="shared" si="27"/>
        <v>0.20022581859239744</v>
      </c>
      <c r="AQ73" s="17">
        <f t="shared" si="28"/>
        <v>0.80960548885077188</v>
      </c>
      <c r="AR73" s="17">
        <f t="shared" si="29"/>
        <v>0.52407002188183804</v>
      </c>
      <c r="AS73" s="17">
        <f t="shared" si="33"/>
        <v>0.78281230869689422</v>
      </c>
      <c r="AT73" s="22"/>
      <c r="AU73" s="22"/>
      <c r="AV73" s="22"/>
      <c r="AW73" s="30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1:61" s="13" customFormat="1" x14ac:dyDescent="0.25">
      <c r="A74" s="13" t="s">
        <v>73</v>
      </c>
      <c r="B74" s="14">
        <v>8970</v>
      </c>
      <c r="C74" s="14">
        <v>533</v>
      </c>
      <c r="D74" s="14">
        <v>316</v>
      </c>
      <c r="E74" s="14">
        <v>154</v>
      </c>
      <c r="F74" s="31">
        <v>1758.2</v>
      </c>
      <c r="G74" s="31">
        <v>913.2</v>
      </c>
      <c r="H74" s="15">
        <f t="shared" si="30"/>
        <v>1295</v>
      </c>
      <c r="I74" s="31">
        <f t="shared" si="31"/>
        <v>807</v>
      </c>
      <c r="J74" s="38">
        <v>151</v>
      </c>
      <c r="K74" s="38">
        <v>133</v>
      </c>
      <c r="L74" s="41"/>
      <c r="M74" s="41"/>
      <c r="N74" s="41"/>
      <c r="O74" s="41"/>
      <c r="P74" s="41">
        <v>168</v>
      </c>
      <c r="Q74" s="41"/>
      <c r="R74" s="38">
        <v>10</v>
      </c>
      <c r="S74" s="41"/>
      <c r="T74" s="43">
        <v>1</v>
      </c>
      <c r="U74" s="41"/>
      <c r="V74" s="41"/>
      <c r="W74" s="41"/>
      <c r="X74" s="41"/>
      <c r="Y74" s="41"/>
      <c r="Z74" s="38">
        <v>456</v>
      </c>
      <c r="AA74" s="38">
        <v>230</v>
      </c>
      <c r="AB74" s="38">
        <v>305</v>
      </c>
      <c r="AC74" s="38">
        <v>289</v>
      </c>
      <c r="AD74" s="38">
        <v>161</v>
      </c>
      <c r="AE74" s="38">
        <v>155</v>
      </c>
      <c r="AF74" s="43"/>
      <c r="AG74" s="43"/>
      <c r="AH74" s="43">
        <v>1</v>
      </c>
      <c r="AI74" s="38">
        <v>42</v>
      </c>
      <c r="AJ74" s="16">
        <f t="shared" si="22"/>
        <v>0.14437012263099219</v>
      </c>
      <c r="AK74" s="16">
        <f t="shared" si="32"/>
        <v>0.85553470919324581</v>
      </c>
      <c r="AL74" s="16">
        <f t="shared" si="23"/>
        <v>0.96518987341772156</v>
      </c>
      <c r="AM74" s="16">
        <f t="shared" si="24"/>
        <v>1.0454545454545454</v>
      </c>
      <c r="AN74" s="16">
        <f t="shared" si="25"/>
        <v>0.73654874303264706</v>
      </c>
      <c r="AO74" s="17">
        <f t="shared" si="26"/>
        <v>8.9966555183946487E-2</v>
      </c>
      <c r="AP74" s="17">
        <f t="shared" si="27"/>
        <v>0.43151969981238275</v>
      </c>
      <c r="AQ74" s="17">
        <f t="shared" si="28"/>
        <v>0.91455696202531644</v>
      </c>
      <c r="AR74" s="17">
        <f t="shared" si="29"/>
        <v>1.0064935064935066</v>
      </c>
      <c r="AS74" s="17">
        <f t="shared" si="33"/>
        <v>0.88370565045992111</v>
      </c>
      <c r="AT74" s="22"/>
      <c r="AU74" s="22"/>
      <c r="AV74" s="22"/>
      <c r="AW74" s="30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1:61" s="13" customFormat="1" x14ac:dyDescent="0.25">
      <c r="A75" s="13" t="s">
        <v>74</v>
      </c>
      <c r="B75" s="14">
        <v>3249</v>
      </c>
      <c r="C75" s="14">
        <v>178</v>
      </c>
      <c r="D75" s="14">
        <v>100</v>
      </c>
      <c r="E75" s="14">
        <v>49</v>
      </c>
      <c r="F75" s="31">
        <v>589</v>
      </c>
      <c r="G75" s="31">
        <v>299</v>
      </c>
      <c r="H75" s="15">
        <f t="shared" si="30"/>
        <v>452</v>
      </c>
      <c r="I75" s="31">
        <f t="shared" si="31"/>
        <v>273</v>
      </c>
      <c r="J75" s="38">
        <v>88</v>
      </c>
      <c r="K75" s="38">
        <v>81</v>
      </c>
      <c r="L75" s="41"/>
      <c r="M75" s="41"/>
      <c r="N75" s="41"/>
      <c r="O75" s="41"/>
      <c r="P75" s="41"/>
      <c r="Q75" s="41"/>
      <c r="R75" s="38">
        <v>11</v>
      </c>
      <c r="S75" s="41"/>
      <c r="T75" s="43">
        <v>4</v>
      </c>
      <c r="U75" s="41"/>
      <c r="V75" s="41"/>
      <c r="W75" s="41"/>
      <c r="X75" s="41"/>
      <c r="Y75" s="41"/>
      <c r="Z75" s="38">
        <v>176</v>
      </c>
      <c r="AA75" s="38">
        <v>68</v>
      </c>
      <c r="AB75" s="38">
        <v>101</v>
      </c>
      <c r="AC75" s="38">
        <v>98</v>
      </c>
      <c r="AD75" s="38">
        <v>59</v>
      </c>
      <c r="AE75" s="38">
        <v>26</v>
      </c>
      <c r="AF75" s="43"/>
      <c r="AG75" s="43"/>
      <c r="AH75" s="43"/>
      <c r="AI75" s="38">
        <v>13</v>
      </c>
      <c r="AJ75" s="16">
        <f t="shared" si="22"/>
        <v>0.13911972914742998</v>
      </c>
      <c r="AK75" s="16">
        <f t="shared" si="32"/>
        <v>0.9887640449438202</v>
      </c>
      <c r="AL75" s="16">
        <f t="shared" si="23"/>
        <v>1.01</v>
      </c>
      <c r="AM75" s="16">
        <f t="shared" si="24"/>
        <v>1.2040816326530612</v>
      </c>
      <c r="AN75" s="16">
        <f t="shared" si="25"/>
        <v>0.767402376910017</v>
      </c>
      <c r="AO75" s="17">
        <f t="shared" si="26"/>
        <v>8.4025854108956605E-2</v>
      </c>
      <c r="AP75" s="17">
        <f t="shared" si="27"/>
        <v>0.38202247191011235</v>
      </c>
      <c r="AQ75" s="17">
        <f t="shared" si="28"/>
        <v>0.98</v>
      </c>
      <c r="AR75" s="17">
        <f t="shared" si="29"/>
        <v>0.53061224489795922</v>
      </c>
      <c r="AS75" s="17">
        <f t="shared" si="33"/>
        <v>0.91304347826086951</v>
      </c>
      <c r="AT75" s="22"/>
      <c r="AU75" s="22"/>
      <c r="AV75" s="22"/>
      <c r="AW75" s="30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1:61" s="13" customFormat="1" x14ac:dyDescent="0.25">
      <c r="A76" s="13" t="s">
        <v>75</v>
      </c>
      <c r="B76" s="14">
        <v>52530</v>
      </c>
      <c r="C76" s="14">
        <v>3513</v>
      </c>
      <c r="D76" s="14">
        <v>2188</v>
      </c>
      <c r="E76" s="14">
        <v>1046</v>
      </c>
      <c r="F76" s="31">
        <v>10362.6</v>
      </c>
      <c r="G76" s="31">
        <v>4967.6000000000004</v>
      </c>
      <c r="H76" s="15">
        <f t="shared" si="30"/>
        <v>7798</v>
      </c>
      <c r="I76" s="31">
        <f t="shared" si="31"/>
        <v>4561</v>
      </c>
      <c r="J76" s="38">
        <v>985</v>
      </c>
      <c r="K76" s="38">
        <v>887</v>
      </c>
      <c r="L76" s="41">
        <v>33</v>
      </c>
      <c r="M76" s="41">
        <v>33</v>
      </c>
      <c r="N76" s="41"/>
      <c r="O76" s="41"/>
      <c r="P76" s="41"/>
      <c r="Q76" s="41"/>
      <c r="R76" s="38">
        <v>179</v>
      </c>
      <c r="S76" s="41"/>
      <c r="T76" s="43">
        <v>33</v>
      </c>
      <c r="U76" s="41"/>
      <c r="V76" s="41"/>
      <c r="W76" s="41"/>
      <c r="X76" s="41"/>
      <c r="Y76" s="41"/>
      <c r="Z76" s="38">
        <v>3007</v>
      </c>
      <c r="AA76" s="38">
        <v>1241</v>
      </c>
      <c r="AB76" s="38">
        <v>2082</v>
      </c>
      <c r="AC76" s="38">
        <v>1957</v>
      </c>
      <c r="AD76" s="38">
        <v>1300</v>
      </c>
      <c r="AE76" s="38">
        <v>443</v>
      </c>
      <c r="AF76" s="43"/>
      <c r="AG76" s="43"/>
      <c r="AH76" s="43">
        <v>5</v>
      </c>
      <c r="AI76" s="38">
        <v>174</v>
      </c>
      <c r="AJ76" s="16">
        <f t="shared" si="22"/>
        <v>0.14844850561583856</v>
      </c>
      <c r="AK76" s="16">
        <f t="shared" si="32"/>
        <v>0.85596356390549388</v>
      </c>
      <c r="AL76" s="16">
        <f t="shared" si="23"/>
        <v>0.95155393053016457</v>
      </c>
      <c r="AM76" s="16">
        <f t="shared" si="24"/>
        <v>1.24282982791587</v>
      </c>
      <c r="AN76" s="16">
        <f t="shared" si="25"/>
        <v>0.75251384787601561</v>
      </c>
      <c r="AO76" s="17">
        <f t="shared" si="26"/>
        <v>8.6826575290310293E-2</v>
      </c>
      <c r="AP76" s="17">
        <f t="shared" si="27"/>
        <v>0.35325932251636777</v>
      </c>
      <c r="AQ76" s="17">
        <f t="shared" si="28"/>
        <v>0.8944241316270567</v>
      </c>
      <c r="AR76" s="17">
        <f t="shared" si="29"/>
        <v>0.42351816443594648</v>
      </c>
      <c r="AS76" s="17">
        <f t="shared" si="33"/>
        <v>0.91814960946936142</v>
      </c>
      <c r="AT76" s="22"/>
      <c r="AU76" s="22"/>
      <c r="AV76" s="22"/>
      <c r="AW76" s="30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1:61" s="13" customFormat="1" x14ac:dyDescent="0.25">
      <c r="A77" s="13" t="s">
        <v>76</v>
      </c>
      <c r="B77" s="14">
        <v>13535</v>
      </c>
      <c r="C77" s="14">
        <v>760</v>
      </c>
      <c r="D77" s="14">
        <v>446</v>
      </c>
      <c r="E77" s="14">
        <v>208</v>
      </c>
      <c r="F77" s="31">
        <v>2206</v>
      </c>
      <c r="G77" s="31">
        <v>996</v>
      </c>
      <c r="H77" s="15">
        <f t="shared" si="30"/>
        <v>1452</v>
      </c>
      <c r="I77" s="31">
        <f t="shared" si="31"/>
        <v>831</v>
      </c>
      <c r="J77" s="38">
        <v>172</v>
      </c>
      <c r="K77" s="38">
        <v>133</v>
      </c>
      <c r="L77" s="41"/>
      <c r="M77" s="41"/>
      <c r="N77" s="41"/>
      <c r="O77" s="41"/>
      <c r="P77" s="41"/>
      <c r="Q77" s="41"/>
      <c r="R77" s="38">
        <v>14</v>
      </c>
      <c r="S77" s="41"/>
      <c r="T77" s="43">
        <v>0</v>
      </c>
      <c r="U77" s="41"/>
      <c r="V77" s="41"/>
      <c r="W77" s="41"/>
      <c r="X77" s="41"/>
      <c r="Y77" s="41"/>
      <c r="Z77" s="38">
        <v>626</v>
      </c>
      <c r="AA77" s="38">
        <v>218</v>
      </c>
      <c r="AB77" s="38">
        <v>437</v>
      </c>
      <c r="AC77" s="38">
        <v>355</v>
      </c>
      <c r="AD77" s="38">
        <v>203</v>
      </c>
      <c r="AE77" s="38">
        <v>125</v>
      </c>
      <c r="AF77" s="43"/>
      <c r="AG77" s="43"/>
      <c r="AH77" s="43"/>
      <c r="AI77" s="38">
        <v>0</v>
      </c>
      <c r="AJ77" s="16">
        <f t="shared" si="22"/>
        <v>0.10727742888806797</v>
      </c>
      <c r="AK77" s="16">
        <f t="shared" si="32"/>
        <v>0.8236842105263158</v>
      </c>
      <c r="AL77" s="16">
        <f t="shared" si="23"/>
        <v>0.97982062780269064</v>
      </c>
      <c r="AM77" s="16">
        <f t="shared" si="24"/>
        <v>0.97596153846153844</v>
      </c>
      <c r="AN77" s="16">
        <f t="shared" si="25"/>
        <v>0.65820489573889396</v>
      </c>
      <c r="AO77" s="17">
        <f t="shared" si="26"/>
        <v>6.1396379756187662E-2</v>
      </c>
      <c r="AP77" s="17">
        <f t="shared" si="27"/>
        <v>0.2868421052631579</v>
      </c>
      <c r="AQ77" s="17">
        <f t="shared" si="28"/>
        <v>0.79596412556053808</v>
      </c>
      <c r="AR77" s="17">
        <f t="shared" si="29"/>
        <v>0.60096153846153844</v>
      </c>
      <c r="AS77" s="17">
        <f t="shared" si="33"/>
        <v>0.83433734939759041</v>
      </c>
      <c r="AT77" s="22"/>
      <c r="AU77" s="22"/>
      <c r="AV77" s="22"/>
      <c r="AW77" s="30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1:61" s="13" customFormat="1" x14ac:dyDescent="0.25">
      <c r="A78" s="13" t="s">
        <v>77</v>
      </c>
      <c r="B78" s="14">
        <v>25550</v>
      </c>
      <c r="C78" s="14">
        <v>1482</v>
      </c>
      <c r="D78" s="14">
        <v>725</v>
      </c>
      <c r="E78" s="14">
        <v>308</v>
      </c>
      <c r="F78" s="31">
        <v>4098</v>
      </c>
      <c r="G78" s="31">
        <v>1868</v>
      </c>
      <c r="H78" s="15">
        <f t="shared" si="30"/>
        <v>2757</v>
      </c>
      <c r="I78" s="31">
        <f t="shared" si="31"/>
        <v>1629</v>
      </c>
      <c r="J78" s="38">
        <v>433</v>
      </c>
      <c r="K78" s="38">
        <v>363</v>
      </c>
      <c r="L78" s="41"/>
      <c r="M78" s="41"/>
      <c r="N78" s="41"/>
      <c r="O78" s="41"/>
      <c r="P78" s="41"/>
      <c r="Q78" s="41"/>
      <c r="R78" s="41">
        <v>22</v>
      </c>
      <c r="S78" s="41"/>
      <c r="T78" s="41">
        <v>24</v>
      </c>
      <c r="U78" s="41"/>
      <c r="V78" s="41"/>
      <c r="W78" s="41"/>
      <c r="X78" s="41"/>
      <c r="Y78" s="41"/>
      <c r="Z78" s="38">
        <v>1214</v>
      </c>
      <c r="AA78" s="38">
        <v>495</v>
      </c>
      <c r="AB78" s="38">
        <v>698</v>
      </c>
      <c r="AC78" s="38">
        <v>646</v>
      </c>
      <c r="AD78" s="38">
        <v>366</v>
      </c>
      <c r="AE78" s="38">
        <v>125</v>
      </c>
      <c r="AF78" s="38"/>
      <c r="AG78" s="38"/>
      <c r="AH78" s="38"/>
      <c r="AI78" s="38"/>
      <c r="AJ78" s="16">
        <f t="shared" si="22"/>
        <v>0.10790606653620352</v>
      </c>
      <c r="AK78" s="16">
        <f t="shared" si="32"/>
        <v>0.81916329284750333</v>
      </c>
      <c r="AL78" s="16">
        <f t="shared" si="23"/>
        <v>0.96275862068965512</v>
      </c>
      <c r="AM78" s="16">
        <f t="shared" si="24"/>
        <v>1.1883116883116882</v>
      </c>
      <c r="AN78" s="16">
        <f t="shared" si="25"/>
        <v>0.67276720351390917</v>
      </c>
      <c r="AO78" s="17">
        <f t="shared" si="26"/>
        <v>6.3757338551859097E-2</v>
      </c>
      <c r="AP78" s="17">
        <f t="shared" si="27"/>
        <v>0.33400809716599189</v>
      </c>
      <c r="AQ78" s="17">
        <f t="shared" si="28"/>
        <v>0.89103448275862074</v>
      </c>
      <c r="AR78" s="17">
        <f t="shared" si="29"/>
        <v>0.40584415584415584</v>
      </c>
      <c r="AS78" s="17">
        <f t="shared" si="33"/>
        <v>0.87205567451820132</v>
      </c>
      <c r="AT78" s="22"/>
      <c r="AU78" s="22"/>
      <c r="AV78" s="22"/>
      <c r="AW78" s="30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1:61" s="11" customFormat="1" x14ac:dyDescent="0.25">
      <c r="A79" s="11" t="s">
        <v>78</v>
      </c>
      <c r="B79" s="23">
        <v>2318822</v>
      </c>
      <c r="C79" s="23">
        <v>148480</v>
      </c>
      <c r="D79" s="23">
        <v>79110</v>
      </c>
      <c r="E79" s="23">
        <v>34996</v>
      </c>
      <c r="F79" s="32">
        <v>450047.91581746755</v>
      </c>
      <c r="G79" s="32">
        <v>192214.68534750646</v>
      </c>
      <c r="H79" s="24">
        <f>SUM(H4:H78)</f>
        <v>334046</v>
      </c>
      <c r="I79" s="25">
        <f t="shared" ref="I79:P79" si="34">SUM(I4:I78)</f>
        <v>154060</v>
      </c>
      <c r="J79" s="3">
        <f t="shared" si="34"/>
        <v>59670</v>
      </c>
      <c r="K79" s="35">
        <f t="shared" si="34"/>
        <v>40207</v>
      </c>
      <c r="L79" s="35">
        <f t="shared" si="34"/>
        <v>886</v>
      </c>
      <c r="M79" s="35">
        <f t="shared" si="34"/>
        <v>800</v>
      </c>
      <c r="N79" s="35">
        <f t="shared" si="34"/>
        <v>260</v>
      </c>
      <c r="O79" s="35">
        <f t="shared" si="34"/>
        <v>260</v>
      </c>
      <c r="P79" s="35">
        <f t="shared" si="34"/>
        <v>10773</v>
      </c>
      <c r="Q79" s="3">
        <f t="shared" ref="Q79:S79" si="35">SUM(Q4:Q78)</f>
        <v>50</v>
      </c>
      <c r="R79" s="3">
        <f>SUM(R4:R78)</f>
        <v>5449</v>
      </c>
      <c r="S79" s="3">
        <f t="shared" si="35"/>
        <v>1</v>
      </c>
      <c r="T79" s="3">
        <f>SUM(T4:T78)</f>
        <v>1198</v>
      </c>
      <c r="U79" s="3">
        <f>SUM(U4:U78)</f>
        <v>0</v>
      </c>
      <c r="V79" s="3"/>
      <c r="W79" s="3"/>
      <c r="X79" s="3">
        <f>SUM(X4:X78)</f>
        <v>73</v>
      </c>
      <c r="Y79" s="3">
        <f t="shared" ref="Y79" si="36">SUM(Y4:Y78)</f>
        <v>41</v>
      </c>
      <c r="Z79" s="18">
        <f t="shared" ref="Z79:AD79" si="37">SUM(Z4:Z78)</f>
        <v>131025</v>
      </c>
      <c r="AA79" s="3">
        <f t="shared" si="37"/>
        <v>30541</v>
      </c>
      <c r="AB79" s="3">
        <f t="shared" si="37"/>
        <v>80333</v>
      </c>
      <c r="AC79" s="3">
        <f t="shared" si="37"/>
        <v>63181</v>
      </c>
      <c r="AD79" s="19">
        <f t="shared" si="37"/>
        <v>39882</v>
      </c>
      <c r="AE79" s="3">
        <f>SUM(AE4:AE78)</f>
        <v>18980</v>
      </c>
      <c r="AF79" s="3">
        <f t="shared" ref="AF79:AI79" si="38">SUM(AF4:AF78)</f>
        <v>25</v>
      </c>
      <c r="AG79" s="3">
        <f t="shared" si="38"/>
        <v>69</v>
      </c>
      <c r="AH79" s="3">
        <f t="shared" si="38"/>
        <v>180</v>
      </c>
      <c r="AI79" s="3">
        <f t="shared" si="38"/>
        <v>4187</v>
      </c>
      <c r="AJ79" s="26">
        <f>H79/B79</f>
        <v>0.14405849176866531</v>
      </c>
      <c r="AK79" s="26">
        <f t="shared" si="32"/>
        <v>0.88244207974137934</v>
      </c>
      <c r="AL79" s="26">
        <f t="shared" si="23"/>
        <v>1.0154594867905449</v>
      </c>
      <c r="AM79" s="26">
        <f t="shared" si="24"/>
        <v>1.1396159561092696</v>
      </c>
      <c r="AN79" s="26">
        <f>H79/F79</f>
        <v>0.74224541045421455</v>
      </c>
      <c r="AO79" s="27">
        <f t="shared" si="26"/>
        <v>6.6438907341745082E-2</v>
      </c>
      <c r="AP79" s="27">
        <f t="shared" si="27"/>
        <v>0.20569100215517241</v>
      </c>
      <c r="AQ79" s="27">
        <f t="shared" si="28"/>
        <v>0.79864745291366457</v>
      </c>
      <c r="AR79" s="27">
        <f t="shared" si="29"/>
        <v>0.54234769687964335</v>
      </c>
      <c r="AS79" s="27">
        <f t="shared" si="33"/>
        <v>0.80149963423176385</v>
      </c>
      <c r="AT79" s="28"/>
      <c r="AU79" s="28"/>
      <c r="AV79" s="29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</row>
    <row r="81" spans="1:38" x14ac:dyDescent="0.25">
      <c r="A81" s="89" t="s">
        <v>117</v>
      </c>
      <c r="B81" s="89"/>
      <c r="C81" s="89"/>
      <c r="D81" s="89"/>
      <c r="E81" s="89"/>
      <c r="F81" s="44"/>
      <c r="G81" s="44"/>
      <c r="H81" s="44"/>
      <c r="I81" s="44"/>
      <c r="J81" s="44"/>
      <c r="K81" s="44"/>
      <c r="L81" s="44"/>
      <c r="M81" s="4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4"/>
      <c r="AA81" s="2"/>
      <c r="AB81" s="44"/>
      <c r="AC81" s="44"/>
      <c r="AD81" s="2"/>
      <c r="AE81" s="2"/>
      <c r="AF81" s="2"/>
      <c r="AG81" s="2"/>
      <c r="AH81" s="2"/>
      <c r="AI81" s="2"/>
    </row>
    <row r="82" spans="1:38" x14ac:dyDescent="0.25">
      <c r="A82" t="s">
        <v>106</v>
      </c>
    </row>
    <row r="83" spans="1:38" x14ac:dyDescent="0.25">
      <c r="A83" s="87" t="s">
        <v>79</v>
      </c>
      <c r="B83" s="87"/>
      <c r="C83" s="87"/>
      <c r="D83" s="87"/>
      <c r="E83" s="87"/>
      <c r="F83" s="87"/>
      <c r="G83" s="87"/>
      <c r="H83" s="45"/>
    </row>
    <row r="84" spans="1:38" x14ac:dyDescent="0.25">
      <c r="A84" s="63" t="s">
        <v>97</v>
      </c>
      <c r="B84" s="63"/>
      <c r="C84" s="63"/>
      <c r="D84" s="63"/>
      <c r="E84" s="63"/>
      <c r="F84" s="63"/>
      <c r="G84" s="63"/>
      <c r="H84" s="45"/>
    </row>
    <row r="85" spans="1:38" x14ac:dyDescent="0.25">
      <c r="A85" s="63" t="s">
        <v>104</v>
      </c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49"/>
      <c r="AG85" s="49"/>
      <c r="AH85" s="49"/>
      <c r="AI85" s="49"/>
    </row>
    <row r="86" spans="1:38" x14ac:dyDescent="0.25">
      <c r="A86" s="45" t="s">
        <v>98</v>
      </c>
      <c r="B86" s="45"/>
      <c r="C86" s="45"/>
      <c r="D86" s="45"/>
    </row>
    <row r="87" spans="1:38" x14ac:dyDescent="0.25">
      <c r="A87" s="63" t="s">
        <v>103</v>
      </c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</row>
    <row r="88" spans="1:38" x14ac:dyDescent="0.25">
      <c r="A88" t="s">
        <v>112</v>
      </c>
    </row>
    <row r="90" spans="1:38" x14ac:dyDescent="0.25">
      <c r="F90" s="34"/>
    </row>
  </sheetData>
  <dataConsolidate/>
  <mergeCells count="24">
    <mergeCell ref="AB2:AC2"/>
    <mergeCell ref="AO2:AS2"/>
    <mergeCell ref="R2:S2"/>
    <mergeCell ref="T2:U2"/>
    <mergeCell ref="A81:E81"/>
    <mergeCell ref="X2:Y2"/>
    <mergeCell ref="P2:Q2"/>
    <mergeCell ref="V2:W2"/>
    <mergeCell ref="J1:AI1"/>
    <mergeCell ref="A87:AL87"/>
    <mergeCell ref="A85:AE85"/>
    <mergeCell ref="A1:A3"/>
    <mergeCell ref="F1:G2"/>
    <mergeCell ref="B1:E2"/>
    <mergeCell ref="H1:I2"/>
    <mergeCell ref="AJ2:AN2"/>
    <mergeCell ref="AJ1:AS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2021-05-06T22:55:24Z</dcterms:modified>
</cp:coreProperties>
</file>