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:\2021\Coronavírus\Vacina\05 - maio\"/>
    </mc:Choice>
  </mc:AlternateContent>
  <bookViews>
    <workbookView xWindow="-120" yWindow="-120" windowWidth="29040" windowHeight="15840"/>
  </bookViews>
  <sheets>
    <sheet name="Plan 1" sheetId="4" r:id="rId1"/>
  </sheets>
  <calcPr calcId="181029"/>
</workbook>
</file>

<file path=xl/calcChain.xml><?xml version="1.0" encoding="utf-8"?>
<calcChain xmlns="http://schemas.openxmlformats.org/spreadsheetml/2006/main">
  <c r="I79" i="4" l="1"/>
  <c r="AL4" i="4"/>
  <c r="AK4" i="4"/>
  <c r="G79" i="4"/>
  <c r="AK25" i="4"/>
  <c r="AL25" i="4"/>
  <c r="AM25" i="4"/>
  <c r="AP9" i="4"/>
  <c r="AQ9" i="4"/>
  <c r="AR9" i="4"/>
  <c r="AK9" i="4"/>
  <c r="AL9" i="4"/>
  <c r="AM9" i="4"/>
  <c r="V79" i="4" l="1"/>
  <c r="W79" i="4"/>
  <c r="AK12" i="4"/>
  <c r="AL12" i="4"/>
  <c r="AM12" i="4"/>
  <c r="AP12" i="4"/>
  <c r="AQ12" i="4"/>
  <c r="AR12" i="4"/>
  <c r="F79" i="4" l="1"/>
  <c r="H67" i="4" l="1"/>
  <c r="AI79" i="4" l="1"/>
  <c r="H4" i="4" l="1"/>
  <c r="AJ4" i="4" s="1"/>
  <c r="AF79" i="4"/>
  <c r="AG79" i="4"/>
  <c r="AH79" i="4"/>
  <c r="H12" i="4"/>
  <c r="H5" i="4"/>
  <c r="H6" i="4"/>
  <c r="H7" i="4"/>
  <c r="H8" i="4"/>
  <c r="H9" i="4"/>
  <c r="H10" i="4"/>
  <c r="H11" i="4"/>
  <c r="H13" i="4"/>
  <c r="H14" i="4"/>
  <c r="H15" i="4"/>
  <c r="H16" i="4"/>
  <c r="H17" i="4"/>
  <c r="H18" i="4"/>
  <c r="H19" i="4"/>
  <c r="AJ19" i="4" s="1"/>
  <c r="H20" i="4"/>
  <c r="H21" i="4"/>
  <c r="H22" i="4"/>
  <c r="H23" i="4"/>
  <c r="H24" i="4"/>
  <c r="H25" i="4"/>
  <c r="AJ25" i="4" s="1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8" i="4"/>
  <c r="H69" i="4"/>
  <c r="H70" i="4"/>
  <c r="H71" i="4"/>
  <c r="H72" i="4"/>
  <c r="H73" i="4"/>
  <c r="H74" i="4"/>
  <c r="H75" i="4"/>
  <c r="H76" i="4"/>
  <c r="H77" i="4"/>
  <c r="H78" i="4"/>
  <c r="AJ9" i="4" l="1"/>
  <c r="AN9" i="4"/>
  <c r="AJ12" i="4"/>
  <c r="AN12" i="4"/>
  <c r="H79" i="4"/>
  <c r="J79" i="4"/>
  <c r="K79" i="4"/>
  <c r="L79" i="4"/>
  <c r="M79" i="4"/>
  <c r="N79" i="4"/>
  <c r="O79" i="4"/>
  <c r="P79" i="4"/>
  <c r="Q79" i="4"/>
  <c r="R79" i="4"/>
  <c r="S79" i="4"/>
  <c r="T79" i="4"/>
  <c r="U79" i="4"/>
  <c r="X79" i="4"/>
  <c r="Y79" i="4"/>
  <c r="Z79" i="4"/>
  <c r="AK79" i="4" s="1"/>
  <c r="AA79" i="4"/>
  <c r="AB79" i="4"/>
  <c r="AL79" i="4" s="1"/>
  <c r="AC79" i="4"/>
  <c r="AD79" i="4"/>
  <c r="AE79" i="4"/>
  <c r="I6" i="4" l="1"/>
  <c r="I7" i="4"/>
  <c r="I8" i="4"/>
  <c r="I9" i="4"/>
  <c r="I10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4" i="4"/>
  <c r="AO9" i="4" l="1"/>
  <c r="AS9" i="4"/>
  <c r="AO12" i="4"/>
  <c r="AS12" i="4"/>
  <c r="AN68" i="4"/>
  <c r="AN4" i="4"/>
  <c r="AN6" i="4" l="1"/>
  <c r="AJ6" i="4"/>
  <c r="AS65" i="4" l="1"/>
  <c r="AS59" i="4" l="1"/>
  <c r="AL63" i="4" l="1"/>
  <c r="AM63" i="4"/>
  <c r="AP5" i="4" l="1"/>
  <c r="AK6" i="4"/>
  <c r="AL6" i="4"/>
  <c r="AM6" i="4"/>
  <c r="AP6" i="4"/>
  <c r="AQ6" i="4"/>
  <c r="AR6" i="4"/>
  <c r="AK7" i="4"/>
  <c r="AL7" i="4"/>
  <c r="AM7" i="4"/>
  <c r="AP7" i="4"/>
  <c r="AQ7" i="4"/>
  <c r="AR7" i="4"/>
  <c r="AK8" i="4"/>
  <c r="AL8" i="4"/>
  <c r="AM8" i="4"/>
  <c r="AP8" i="4"/>
  <c r="AQ8" i="4"/>
  <c r="AR8" i="4"/>
  <c r="AK10" i="4"/>
  <c r="AL10" i="4"/>
  <c r="AM10" i="4"/>
  <c r="AP10" i="4"/>
  <c r="AQ10" i="4"/>
  <c r="AR10" i="4"/>
  <c r="AP11" i="4"/>
  <c r="AK13" i="4"/>
  <c r="AL13" i="4"/>
  <c r="AM13" i="4"/>
  <c r="AP13" i="4"/>
  <c r="AQ13" i="4"/>
  <c r="AR13" i="4"/>
  <c r="AK14" i="4"/>
  <c r="AL14" i="4"/>
  <c r="AM14" i="4"/>
  <c r="AP14" i="4"/>
  <c r="AQ14" i="4"/>
  <c r="AR14" i="4"/>
  <c r="AK15" i="4"/>
  <c r="AL15" i="4"/>
  <c r="AM15" i="4"/>
  <c r="AP15" i="4"/>
  <c r="AQ15" i="4"/>
  <c r="AR15" i="4"/>
  <c r="AK16" i="4"/>
  <c r="AL16" i="4"/>
  <c r="AM16" i="4"/>
  <c r="AP16" i="4"/>
  <c r="AQ16" i="4"/>
  <c r="AR16" i="4"/>
  <c r="AK17" i="4"/>
  <c r="AL17" i="4"/>
  <c r="AM17" i="4"/>
  <c r="AP17" i="4"/>
  <c r="AQ17" i="4"/>
  <c r="AR17" i="4"/>
  <c r="AK18" i="4"/>
  <c r="AL18" i="4"/>
  <c r="AM18" i="4"/>
  <c r="AP18" i="4"/>
  <c r="AQ18" i="4"/>
  <c r="AR18" i="4"/>
  <c r="AK19" i="4"/>
  <c r="AL19" i="4"/>
  <c r="AM19" i="4"/>
  <c r="AP19" i="4"/>
  <c r="AQ19" i="4"/>
  <c r="AR19" i="4"/>
  <c r="AK20" i="4"/>
  <c r="AL20" i="4"/>
  <c r="AM20" i="4"/>
  <c r="AP20" i="4"/>
  <c r="AQ20" i="4"/>
  <c r="AR20" i="4"/>
  <c r="AK21" i="4"/>
  <c r="AL21" i="4"/>
  <c r="AM21" i="4"/>
  <c r="AP21" i="4"/>
  <c r="AQ21" i="4"/>
  <c r="AR21" i="4"/>
  <c r="AK22" i="4"/>
  <c r="AL22" i="4"/>
  <c r="AM22" i="4"/>
  <c r="AP22" i="4"/>
  <c r="AQ22" i="4"/>
  <c r="AR22" i="4"/>
  <c r="AK23" i="4"/>
  <c r="AL23" i="4"/>
  <c r="AM23" i="4"/>
  <c r="AP23" i="4"/>
  <c r="AQ23" i="4"/>
  <c r="AR23" i="4"/>
  <c r="AK24" i="4"/>
  <c r="AL24" i="4"/>
  <c r="AM24" i="4"/>
  <c r="AP24" i="4"/>
  <c r="AQ24" i="4"/>
  <c r="AR24" i="4"/>
  <c r="AP25" i="4"/>
  <c r="AQ25" i="4"/>
  <c r="AR25" i="4"/>
  <c r="AK26" i="4"/>
  <c r="AL26" i="4"/>
  <c r="AM26" i="4"/>
  <c r="AP26" i="4"/>
  <c r="AQ26" i="4"/>
  <c r="AR26" i="4"/>
  <c r="AK27" i="4"/>
  <c r="AL27" i="4"/>
  <c r="AM27" i="4"/>
  <c r="AP27" i="4"/>
  <c r="AQ27" i="4"/>
  <c r="AR27" i="4"/>
  <c r="AK28" i="4"/>
  <c r="AL28" i="4"/>
  <c r="AM28" i="4"/>
  <c r="AP28" i="4"/>
  <c r="AQ28" i="4"/>
  <c r="AR28" i="4"/>
  <c r="AK29" i="4"/>
  <c r="AL29" i="4"/>
  <c r="AM29" i="4"/>
  <c r="AP29" i="4"/>
  <c r="AQ29" i="4"/>
  <c r="AR29" i="4"/>
  <c r="AK30" i="4"/>
  <c r="AL30" i="4"/>
  <c r="AM30" i="4"/>
  <c r="AP30" i="4"/>
  <c r="AQ30" i="4"/>
  <c r="AR30" i="4"/>
  <c r="AK31" i="4"/>
  <c r="AL31" i="4"/>
  <c r="AM31" i="4"/>
  <c r="AP31" i="4"/>
  <c r="AQ31" i="4"/>
  <c r="AR31" i="4"/>
  <c r="AK32" i="4"/>
  <c r="AL32" i="4"/>
  <c r="AM32" i="4"/>
  <c r="AP32" i="4"/>
  <c r="AQ32" i="4"/>
  <c r="AR32" i="4"/>
  <c r="AK33" i="4"/>
  <c r="AL33" i="4"/>
  <c r="AM33" i="4"/>
  <c r="AP33" i="4"/>
  <c r="AQ33" i="4"/>
  <c r="AR33" i="4"/>
  <c r="AK34" i="4"/>
  <c r="AL34" i="4"/>
  <c r="AM34" i="4"/>
  <c r="AP34" i="4"/>
  <c r="AQ34" i="4"/>
  <c r="AR34" i="4"/>
  <c r="AK35" i="4"/>
  <c r="AL35" i="4"/>
  <c r="AM35" i="4"/>
  <c r="AP35" i="4"/>
  <c r="AQ35" i="4"/>
  <c r="AR35" i="4"/>
  <c r="AK36" i="4"/>
  <c r="AL36" i="4"/>
  <c r="AM36" i="4"/>
  <c r="AP36" i="4"/>
  <c r="AQ36" i="4"/>
  <c r="AR36" i="4"/>
  <c r="AK37" i="4"/>
  <c r="AL37" i="4"/>
  <c r="AM37" i="4"/>
  <c r="AP37" i="4"/>
  <c r="AQ37" i="4"/>
  <c r="AR37" i="4"/>
  <c r="AK38" i="4"/>
  <c r="AL38" i="4"/>
  <c r="AM38" i="4"/>
  <c r="AP38" i="4"/>
  <c r="AQ38" i="4"/>
  <c r="AR38" i="4"/>
  <c r="AK39" i="4"/>
  <c r="AL39" i="4"/>
  <c r="AM39" i="4"/>
  <c r="AP39" i="4"/>
  <c r="AQ39" i="4"/>
  <c r="AR39" i="4"/>
  <c r="AK40" i="4"/>
  <c r="AL40" i="4"/>
  <c r="AM40" i="4"/>
  <c r="AP40" i="4"/>
  <c r="AQ40" i="4"/>
  <c r="AR40" i="4"/>
  <c r="AK41" i="4"/>
  <c r="AL41" i="4"/>
  <c r="AM41" i="4"/>
  <c r="AP41" i="4"/>
  <c r="AQ41" i="4"/>
  <c r="AR41" i="4"/>
  <c r="AK42" i="4"/>
  <c r="AL42" i="4"/>
  <c r="AM42" i="4"/>
  <c r="AP42" i="4"/>
  <c r="AQ42" i="4"/>
  <c r="AR42" i="4"/>
  <c r="AK43" i="4"/>
  <c r="AL43" i="4"/>
  <c r="AM43" i="4"/>
  <c r="AP43" i="4"/>
  <c r="AQ43" i="4"/>
  <c r="AR43" i="4"/>
  <c r="AK44" i="4"/>
  <c r="AL44" i="4"/>
  <c r="AM44" i="4"/>
  <c r="AP44" i="4"/>
  <c r="AQ44" i="4"/>
  <c r="AR44" i="4"/>
  <c r="AK45" i="4"/>
  <c r="AL45" i="4"/>
  <c r="AM45" i="4"/>
  <c r="AP45" i="4"/>
  <c r="AQ45" i="4"/>
  <c r="AR45" i="4"/>
  <c r="AK46" i="4"/>
  <c r="AL46" i="4"/>
  <c r="AM46" i="4"/>
  <c r="AP46" i="4"/>
  <c r="AQ46" i="4"/>
  <c r="AR46" i="4"/>
  <c r="AK47" i="4"/>
  <c r="AL47" i="4"/>
  <c r="AM47" i="4"/>
  <c r="AP47" i="4"/>
  <c r="AQ47" i="4"/>
  <c r="AR47" i="4"/>
  <c r="AK48" i="4"/>
  <c r="AL48" i="4"/>
  <c r="AM48" i="4"/>
  <c r="AP48" i="4"/>
  <c r="AQ48" i="4"/>
  <c r="AR48" i="4"/>
  <c r="AK49" i="4"/>
  <c r="AL49" i="4"/>
  <c r="AM49" i="4"/>
  <c r="AP49" i="4"/>
  <c r="AQ49" i="4"/>
  <c r="AR49" i="4"/>
  <c r="AK50" i="4"/>
  <c r="AL50" i="4"/>
  <c r="AM50" i="4"/>
  <c r="AP50" i="4"/>
  <c r="AQ50" i="4"/>
  <c r="AR50" i="4"/>
  <c r="AK51" i="4"/>
  <c r="AL51" i="4"/>
  <c r="AM51" i="4"/>
  <c r="AP51" i="4"/>
  <c r="AQ51" i="4"/>
  <c r="AR51" i="4"/>
  <c r="AK52" i="4"/>
  <c r="AL52" i="4"/>
  <c r="AM52" i="4"/>
  <c r="AP52" i="4"/>
  <c r="AQ52" i="4"/>
  <c r="AR52" i="4"/>
  <c r="AK53" i="4"/>
  <c r="AL53" i="4"/>
  <c r="AM53" i="4"/>
  <c r="AP53" i="4"/>
  <c r="AQ53" i="4"/>
  <c r="AR53" i="4"/>
  <c r="AK54" i="4"/>
  <c r="AL54" i="4"/>
  <c r="AM54" i="4"/>
  <c r="AP54" i="4"/>
  <c r="AQ54" i="4"/>
  <c r="AR54" i="4"/>
  <c r="AK55" i="4"/>
  <c r="AL55" i="4"/>
  <c r="AM55" i="4"/>
  <c r="AP55" i="4"/>
  <c r="AQ55" i="4"/>
  <c r="AR55" i="4"/>
  <c r="AK56" i="4"/>
  <c r="AL56" i="4"/>
  <c r="AM56" i="4"/>
  <c r="AP56" i="4"/>
  <c r="AQ56" i="4"/>
  <c r="AR56" i="4"/>
  <c r="AK57" i="4"/>
  <c r="AL57" i="4"/>
  <c r="AM57" i="4"/>
  <c r="AP57" i="4"/>
  <c r="AQ57" i="4"/>
  <c r="AR57" i="4"/>
  <c r="AK58" i="4"/>
  <c r="AL58" i="4"/>
  <c r="AM58" i="4"/>
  <c r="AP58" i="4"/>
  <c r="AQ58" i="4"/>
  <c r="AR58" i="4"/>
  <c r="AK59" i="4"/>
  <c r="AL59" i="4"/>
  <c r="AM59" i="4"/>
  <c r="AP59" i="4"/>
  <c r="AQ59" i="4"/>
  <c r="AR59" i="4"/>
  <c r="AK60" i="4"/>
  <c r="AL60" i="4"/>
  <c r="AM60" i="4"/>
  <c r="AP60" i="4"/>
  <c r="AQ60" i="4"/>
  <c r="AR60" i="4"/>
  <c r="AK61" i="4"/>
  <c r="AL61" i="4"/>
  <c r="AM61" i="4"/>
  <c r="AP61" i="4"/>
  <c r="AQ61" i="4"/>
  <c r="AR61" i="4"/>
  <c r="AK62" i="4"/>
  <c r="AL62" i="4"/>
  <c r="AM62" i="4"/>
  <c r="AP62" i="4"/>
  <c r="AQ62" i="4"/>
  <c r="AR62" i="4"/>
  <c r="AK63" i="4"/>
  <c r="AP63" i="4"/>
  <c r="AQ63" i="4"/>
  <c r="AR63" i="4"/>
  <c r="AK64" i="4"/>
  <c r="AL64" i="4"/>
  <c r="AM64" i="4"/>
  <c r="AP64" i="4"/>
  <c r="AQ64" i="4"/>
  <c r="AR64" i="4"/>
  <c r="AK65" i="4"/>
  <c r="AL65" i="4"/>
  <c r="AM65" i="4"/>
  <c r="AP65" i="4"/>
  <c r="AQ65" i="4"/>
  <c r="AR65" i="4"/>
  <c r="AK66" i="4"/>
  <c r="AL66" i="4"/>
  <c r="AM66" i="4"/>
  <c r="AP66" i="4"/>
  <c r="AQ66" i="4"/>
  <c r="AR66" i="4"/>
  <c r="AK67" i="4"/>
  <c r="AL67" i="4"/>
  <c r="AM67" i="4"/>
  <c r="AP67" i="4"/>
  <c r="AQ67" i="4"/>
  <c r="AR67" i="4"/>
  <c r="AK68" i="4"/>
  <c r="AL68" i="4"/>
  <c r="AM68" i="4"/>
  <c r="AP68" i="4"/>
  <c r="AQ68" i="4"/>
  <c r="AR68" i="4"/>
  <c r="AK69" i="4"/>
  <c r="AL69" i="4"/>
  <c r="AM69" i="4"/>
  <c r="AP69" i="4"/>
  <c r="AQ69" i="4"/>
  <c r="AR69" i="4"/>
  <c r="AK70" i="4"/>
  <c r="AL70" i="4"/>
  <c r="AM70" i="4"/>
  <c r="AP70" i="4"/>
  <c r="AQ70" i="4"/>
  <c r="AR70" i="4"/>
  <c r="AK71" i="4"/>
  <c r="AL71" i="4"/>
  <c r="AM71" i="4"/>
  <c r="AP71" i="4"/>
  <c r="AQ71" i="4"/>
  <c r="AR71" i="4"/>
  <c r="AK72" i="4"/>
  <c r="AL72" i="4"/>
  <c r="AM72" i="4"/>
  <c r="AP72" i="4"/>
  <c r="AQ72" i="4"/>
  <c r="AR72" i="4"/>
  <c r="AK73" i="4"/>
  <c r="AL73" i="4"/>
  <c r="AM73" i="4"/>
  <c r="AP73" i="4"/>
  <c r="AQ73" i="4"/>
  <c r="AR73" i="4"/>
  <c r="AK74" i="4"/>
  <c r="AL74" i="4"/>
  <c r="AM74" i="4"/>
  <c r="AP74" i="4"/>
  <c r="AQ74" i="4"/>
  <c r="AR74" i="4"/>
  <c r="AK75" i="4"/>
  <c r="AL75" i="4"/>
  <c r="AM75" i="4"/>
  <c r="AP75" i="4"/>
  <c r="AQ75" i="4"/>
  <c r="AR75" i="4"/>
  <c r="AK76" i="4"/>
  <c r="AL76" i="4"/>
  <c r="AM76" i="4"/>
  <c r="AP76" i="4"/>
  <c r="AQ76" i="4"/>
  <c r="AR76" i="4"/>
  <c r="AK77" i="4"/>
  <c r="AL77" i="4"/>
  <c r="AM77" i="4"/>
  <c r="AP77" i="4"/>
  <c r="AQ77" i="4"/>
  <c r="AR77" i="4"/>
  <c r="AK78" i="4"/>
  <c r="AL78" i="4"/>
  <c r="AM78" i="4"/>
  <c r="AP78" i="4"/>
  <c r="AQ78" i="4"/>
  <c r="AR78" i="4"/>
  <c r="AP79" i="4"/>
  <c r="AR4" i="4"/>
  <c r="AQ4" i="4"/>
  <c r="AP4" i="4"/>
  <c r="AM4" i="4"/>
  <c r="AO15" i="4" l="1"/>
  <c r="AS22" i="4"/>
  <c r="AN41" i="4"/>
  <c r="AN62" i="4"/>
  <c r="AN63" i="4"/>
  <c r="AS4" i="4" l="1"/>
  <c r="AO4" i="4"/>
  <c r="AJ74" i="4"/>
  <c r="AN74" i="4"/>
  <c r="AJ70" i="4"/>
  <c r="AN70" i="4"/>
  <c r="AJ68" i="4"/>
  <c r="AJ64" i="4"/>
  <c r="AN64" i="4"/>
  <c r="AJ58" i="4"/>
  <c r="AN58" i="4"/>
  <c r="AJ54" i="4"/>
  <c r="AN54" i="4"/>
  <c r="AJ50" i="4"/>
  <c r="AN50" i="4"/>
  <c r="AJ46" i="4"/>
  <c r="AN46" i="4"/>
  <c r="AJ42" i="4"/>
  <c r="AN42" i="4"/>
  <c r="AJ40" i="4"/>
  <c r="AN40" i="4"/>
  <c r="AJ36" i="4"/>
  <c r="AN36" i="4"/>
  <c r="AJ32" i="4"/>
  <c r="AN32" i="4"/>
  <c r="AJ28" i="4"/>
  <c r="AN28" i="4"/>
  <c r="AJ26" i="4"/>
  <c r="AN26" i="4"/>
  <c r="AJ22" i="4"/>
  <c r="AN22" i="4"/>
  <c r="AJ18" i="4"/>
  <c r="AN18" i="4"/>
  <c r="AJ14" i="4"/>
  <c r="AN14" i="4"/>
  <c r="AJ8" i="4"/>
  <c r="AN8" i="4"/>
  <c r="AS77" i="4"/>
  <c r="AO77" i="4"/>
  <c r="AO73" i="4"/>
  <c r="AS73" i="4"/>
  <c r="AO69" i="4"/>
  <c r="AS69" i="4"/>
  <c r="AO65" i="4"/>
  <c r="AO61" i="4"/>
  <c r="AS61" i="4"/>
  <c r="AO59" i="4"/>
  <c r="AO55" i="4"/>
  <c r="AS55" i="4"/>
  <c r="AO51" i="4"/>
  <c r="AS51" i="4"/>
  <c r="AO47" i="4"/>
  <c r="AS47" i="4"/>
  <c r="AO43" i="4"/>
  <c r="AS43" i="4"/>
  <c r="AO39" i="4"/>
  <c r="AS39" i="4"/>
  <c r="AO35" i="4"/>
  <c r="AS35" i="4"/>
  <c r="AO31" i="4"/>
  <c r="AS31" i="4"/>
  <c r="AO27" i="4"/>
  <c r="AS27" i="4"/>
  <c r="AO23" i="4"/>
  <c r="AS23" i="4"/>
  <c r="AO21" i="4"/>
  <c r="AS21" i="4"/>
  <c r="AO17" i="4"/>
  <c r="AS17" i="4"/>
  <c r="AS15" i="4"/>
  <c r="AO7" i="4"/>
  <c r="AS7" i="4"/>
  <c r="AJ77" i="4"/>
  <c r="AN77" i="4"/>
  <c r="AJ75" i="4"/>
  <c r="AN75" i="4"/>
  <c r="AJ73" i="4"/>
  <c r="AN73" i="4"/>
  <c r="AJ71" i="4"/>
  <c r="AN71" i="4"/>
  <c r="AJ69" i="4"/>
  <c r="AN69" i="4"/>
  <c r="AJ67" i="4"/>
  <c r="AN67" i="4"/>
  <c r="AJ65" i="4"/>
  <c r="AN65" i="4"/>
  <c r="AJ63" i="4"/>
  <c r="AJ61" i="4"/>
  <c r="AN61" i="4"/>
  <c r="AJ59" i="4"/>
  <c r="AN59" i="4"/>
  <c r="AJ57" i="4"/>
  <c r="AN57" i="4"/>
  <c r="AJ53" i="4"/>
  <c r="AN53" i="4"/>
  <c r="AJ51" i="4"/>
  <c r="AN51" i="4"/>
  <c r="AJ49" i="4"/>
  <c r="AN49" i="4"/>
  <c r="AJ47" i="4"/>
  <c r="AN47" i="4"/>
  <c r="AJ45" i="4"/>
  <c r="AN45" i="4"/>
  <c r="AJ43" i="4"/>
  <c r="AN43" i="4"/>
  <c r="AJ41" i="4"/>
  <c r="AJ39" i="4"/>
  <c r="AN39" i="4"/>
  <c r="AJ37" i="4"/>
  <c r="AN37" i="4"/>
  <c r="AJ35" i="4"/>
  <c r="AN35" i="4"/>
  <c r="AJ33" i="4"/>
  <c r="AN33" i="4"/>
  <c r="AJ31" i="4"/>
  <c r="AN31" i="4"/>
  <c r="AJ29" i="4"/>
  <c r="AN29" i="4"/>
  <c r="AJ27" i="4"/>
  <c r="AN27" i="4"/>
  <c r="AN25" i="4"/>
  <c r="AJ23" i="4"/>
  <c r="AN23" i="4"/>
  <c r="AJ21" i="4"/>
  <c r="AN21" i="4"/>
  <c r="AN19" i="4"/>
  <c r="AJ17" i="4"/>
  <c r="AN17" i="4"/>
  <c r="AJ15" i="4"/>
  <c r="AN15" i="4"/>
  <c r="AJ13" i="4"/>
  <c r="AN13" i="4"/>
  <c r="AJ7" i="4"/>
  <c r="AN7" i="4"/>
  <c r="AO78" i="4"/>
  <c r="AS78" i="4"/>
  <c r="AO76" i="4"/>
  <c r="AS76" i="4"/>
  <c r="AO74" i="4"/>
  <c r="AS74" i="4"/>
  <c r="AO72" i="4"/>
  <c r="AS72" i="4"/>
  <c r="AO70" i="4"/>
  <c r="AS70" i="4"/>
  <c r="AO68" i="4"/>
  <c r="AS68" i="4"/>
  <c r="AO66" i="4"/>
  <c r="AS66" i="4"/>
  <c r="AO64" i="4"/>
  <c r="AS64" i="4"/>
  <c r="AO62" i="4"/>
  <c r="AS62" i="4"/>
  <c r="AO60" i="4"/>
  <c r="AS60" i="4"/>
  <c r="AO58" i="4"/>
  <c r="AS58" i="4"/>
  <c r="AO56" i="4"/>
  <c r="AS56" i="4"/>
  <c r="AO54" i="4"/>
  <c r="AS54" i="4"/>
  <c r="AO52" i="4"/>
  <c r="AS52" i="4"/>
  <c r="AO50" i="4"/>
  <c r="AS50" i="4"/>
  <c r="AO48" i="4"/>
  <c r="AS48" i="4"/>
  <c r="AO46" i="4"/>
  <c r="AS46" i="4"/>
  <c r="AO44" i="4"/>
  <c r="AS44" i="4"/>
  <c r="AO42" i="4"/>
  <c r="AS42" i="4"/>
  <c r="AO40" i="4"/>
  <c r="AS40" i="4"/>
  <c r="AO38" i="4"/>
  <c r="AS38" i="4"/>
  <c r="AO36" i="4"/>
  <c r="AS36" i="4"/>
  <c r="AO34" i="4"/>
  <c r="AS34" i="4"/>
  <c r="AO32" i="4"/>
  <c r="AS32" i="4"/>
  <c r="AO30" i="4"/>
  <c r="AS30" i="4"/>
  <c r="AO28" i="4"/>
  <c r="AS28" i="4"/>
  <c r="AO26" i="4"/>
  <c r="AS26" i="4"/>
  <c r="AO24" i="4"/>
  <c r="AS24" i="4"/>
  <c r="AO22" i="4"/>
  <c r="AO20" i="4"/>
  <c r="AS20" i="4"/>
  <c r="AO18" i="4"/>
  <c r="AS18" i="4"/>
  <c r="AO16" i="4"/>
  <c r="AS16" i="4"/>
  <c r="AO14" i="4"/>
  <c r="AS14" i="4"/>
  <c r="AO10" i="4"/>
  <c r="AS10" i="4"/>
  <c r="AO8" i="4"/>
  <c r="AS8" i="4"/>
  <c r="AO6" i="4"/>
  <c r="AS6" i="4"/>
  <c r="AJ78" i="4"/>
  <c r="AN78" i="4"/>
  <c r="AJ76" i="4"/>
  <c r="AN76" i="4"/>
  <c r="AJ72" i="4"/>
  <c r="AN72" i="4"/>
  <c r="AJ66" i="4"/>
  <c r="AN66" i="4"/>
  <c r="AJ62" i="4"/>
  <c r="AJ60" i="4"/>
  <c r="AN60" i="4"/>
  <c r="AJ56" i="4"/>
  <c r="AN56" i="4"/>
  <c r="AJ52" i="4"/>
  <c r="AN52" i="4"/>
  <c r="AJ48" i="4"/>
  <c r="AN48" i="4"/>
  <c r="AJ44" i="4"/>
  <c r="AN44" i="4"/>
  <c r="AJ38" i="4"/>
  <c r="AN38" i="4"/>
  <c r="AJ34" i="4"/>
  <c r="AN34" i="4"/>
  <c r="AJ30" i="4"/>
  <c r="AN30" i="4"/>
  <c r="AJ24" i="4"/>
  <c r="AN24" i="4"/>
  <c r="AJ20" i="4"/>
  <c r="AN20" i="4"/>
  <c r="AJ16" i="4"/>
  <c r="AN16" i="4"/>
  <c r="AJ10" i="4"/>
  <c r="AN10" i="4"/>
  <c r="AO75" i="4"/>
  <c r="AS75" i="4"/>
  <c r="AS71" i="4"/>
  <c r="AO71" i="4"/>
  <c r="AS67" i="4"/>
  <c r="AO67" i="4"/>
  <c r="AO63" i="4"/>
  <c r="AS63" i="4"/>
  <c r="AO57" i="4"/>
  <c r="AS57" i="4"/>
  <c r="AO53" i="4"/>
  <c r="AS53" i="4"/>
  <c r="AO49" i="4"/>
  <c r="AS49" i="4"/>
  <c r="AO45" i="4"/>
  <c r="AS45" i="4"/>
  <c r="AO41" i="4"/>
  <c r="AS41" i="4"/>
  <c r="AO37" i="4"/>
  <c r="AS37" i="4"/>
  <c r="AO33" i="4"/>
  <c r="AS33" i="4"/>
  <c r="AO29" i="4"/>
  <c r="AS29" i="4"/>
  <c r="AO25" i="4"/>
  <c r="AS25" i="4"/>
  <c r="AO19" i="4"/>
  <c r="AS19" i="4"/>
  <c r="AO13" i="4"/>
  <c r="AS13" i="4"/>
  <c r="AJ55" i="4"/>
  <c r="AN55" i="4"/>
  <c r="AL11" i="4"/>
  <c r="AM11" i="4"/>
  <c r="AQ11" i="4"/>
  <c r="I11" i="4"/>
  <c r="AR11" i="4"/>
  <c r="AJ11" i="4"/>
  <c r="AK11" i="4"/>
  <c r="AS11" i="4" l="1"/>
  <c r="AN11" i="4"/>
  <c r="AO11" i="4"/>
  <c r="AK5" i="4" l="1"/>
  <c r="AQ79" i="4"/>
  <c r="AR79" i="4"/>
  <c r="AR5" i="4"/>
  <c r="AM79" i="4"/>
  <c r="AM5" i="4"/>
  <c r="AQ5" i="4"/>
  <c r="I5" i="4"/>
  <c r="AL5" i="4"/>
  <c r="AO5" i="4" l="1"/>
  <c r="AS79" i="4"/>
  <c r="AN5" i="4"/>
  <c r="AJ79" i="4"/>
  <c r="AS5" i="4"/>
  <c r="AJ5" i="4"/>
  <c r="AO79" i="4" l="1"/>
  <c r="AN79" i="4"/>
</calcChain>
</file>

<file path=xl/sharedStrings.xml><?xml version="1.0" encoding="utf-8"?>
<sst xmlns="http://schemas.openxmlformats.org/spreadsheetml/2006/main" count="151" uniqueCount="118">
  <si>
    <t>Pessoas com 60 anos ou mais e deficientes Institucionalizados</t>
  </si>
  <si>
    <t>População Geral</t>
  </si>
  <si>
    <t>Município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</si>
  <si>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</si>
  <si>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</si>
  <si>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</si>
  <si>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</si>
  <si>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</si>
  <si>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</si>
  <si>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</si>
  <si>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</si>
  <si>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</si>
  <si>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</si>
  <si>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</si>
  <si>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</si>
  <si>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</si>
  <si>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</si>
  <si>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</si>
  <si>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</si>
  <si>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</si>
  <si>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</si>
  <si>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</si>
  <si>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</si>
  <si>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</si>
  <si>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</si>
  <si>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</si>
  <si>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</si>
  <si>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</si>
  <si>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</si>
  <si>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</si>
  <si>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</si>
  <si>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</si>
  <si>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</si>
  <si>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</si>
  <si>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</si>
  <si>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</si>
  <si>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</si>
  <si>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</si>
  <si>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</si>
  <si>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</si>
  <si>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</si>
  <si>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</si>
  <si>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</si>
  <si>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</si>
  <si>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</si>
  <si>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</si>
  <si>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</si>
  <si>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</si>
  <si>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</si>
  <si>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</si>
  <si>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</si>
  <si>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</si>
  <si>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</si>
  <si>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</si>
  <si>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</si>
  <si>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</si>
  <si>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</si>
  <si>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</si>
  <si>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</si>
  <si>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</si>
  <si>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</si>
  <si>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</si>
  <si>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</si>
  <si>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</si>
  <si>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</si>
  <si>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</si>
  <si>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</si>
  <si>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</si>
  <si>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</si>
  <si>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</si>
  <si>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</si>
  <si>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</si>
  <si>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</si>
  <si>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</si>
  <si>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</si>
  <si>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</si>
  <si>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</si>
  <si>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</si>
  <si>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</si>
  <si>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</si>
  <si>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</si>
  <si>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</si>
  <si>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</si>
  <si>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</si>
  <si>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</si>
  <si>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</si>
  <si>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</si>
  <si>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</si>
  <si>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</si>
  <si>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</si>
  <si>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DOSES ENVIADAS **</t>
  </si>
  <si>
    <t>DOSES APLICADAS</t>
  </si>
  <si>
    <t>% 1ª dose aplicada</t>
  </si>
  <si>
    <t>% 2ª dose aplicada</t>
  </si>
  <si>
    <t>PRIMEIRA DOSE</t>
  </si>
  <si>
    <t>SEGUNDA DOSE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</si>
  <si>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</si>
  <si>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</si>
  <si>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</si>
  <si>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ESTIMATIVA POPULACIONAL*</t>
  </si>
  <si>
    <t>População Total</t>
  </si>
  <si>
    <t>COBERTURA VACINAL (%)</t>
  </si>
  <si>
    <t>DOSES APLICADAS POR GRUPO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</si>
  <si>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</si>
  <si>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</si>
  <si>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</si>
  <si>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</si>
  <si>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</si>
  <si>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</si>
  <si>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>Pessoas com Síndrome de Dowm e Autismo</t>
  </si>
  <si>
    <t xml:space="preserve">Trabalhadores das forças de segurança e Forças Armadas </t>
  </si>
  <si>
    <t>Outros****</t>
  </si>
  <si>
    <t>**** População vacinada com resíduos da vacina aos final do dia</t>
  </si>
  <si>
    <t>Gestante com comorbidade</t>
  </si>
  <si>
    <t>Deficiente Permanente</t>
  </si>
  <si>
    <t>Puerperas com comorbidade</t>
  </si>
  <si>
    <t>Comorbidas</t>
  </si>
  <si>
    <t>FONTE: Planilha CEAD/GIM/COVEP/DVS (Data de atualização: 15.05.2021)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</si>
</sst>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center"/>
    </xf>
    <xf numFmtId="0" fontId="0" fillId="3" borderId="0" xfId="0" quotePrefix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/>
    <xf numFmtId="0" fontId="1" fillId="6" borderId="1" xfId="0" applyFont="1" applyFill="1" applyBorder="1" applyAlignment="1">
      <alignment horizontal="center" wrapText="1"/>
    </xf>
    <xf numFmtId="0" fontId="3" fillId="0" borderId="0" xfId="0" applyFont="1"/>
    <xf numFmtId="0" fontId="3" fillId="6" borderId="1" xfId="0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wrapText="1"/>
    </xf>
    <xf numFmtId="0" fontId="3" fillId="0" borderId="0" xfId="0" applyFont="1" applyFill="1"/>
    <xf numFmtId="0" fontId="1" fillId="6" borderId="1" xfId="0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10" fontId="1" fillId="4" borderId="1" xfId="1" applyNumberFormat="1" applyFont="1" applyFill="1" applyBorder="1" applyAlignment="1">
      <alignment horizontal="center"/>
    </xf>
    <xf numFmtId="10" fontId="1" fillId="8" borderId="1" xfId="1" applyNumberFormat="1" applyFont="1" applyFill="1" applyBorder="1" applyAlignment="1">
      <alignment horizontal="center"/>
    </xf>
    <xf numFmtId="0" fontId="1" fillId="0" borderId="0" xfId="0" applyFont="1" applyFill="1"/>
    <xf numFmtId="1" fontId="3" fillId="5" borderId="1" xfId="0" applyNumberFormat="1" applyFont="1" applyFill="1" applyBorder="1" applyAlignment="1">
      <alignment horizontal="center"/>
    </xf>
    <xf numFmtId="1" fontId="1" fillId="5" borderId="1" xfId="0" applyNumberFormat="1" applyFont="1" applyFill="1" applyBorder="1" applyAlignment="1">
      <alignment horizontal="center"/>
    </xf>
    <xf numFmtId="1" fontId="0" fillId="0" borderId="0" xfId="0" applyNumberFormat="1"/>
    <xf numFmtId="0" fontId="0" fillId="0" borderId="0" xfId="0" applyFont="1"/>
    <xf numFmtId="0" fontId="0" fillId="0" borderId="0" xfId="0" applyFont="1" applyAlignment="1">
      <alignment horizontal="center"/>
    </xf>
    <xf numFmtId="0" fontId="6" fillId="7" borderId="1" xfId="0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0" fontId="3" fillId="4" borderId="6" xfId="1" applyNumberFormat="1" applyFont="1" applyFill="1" applyBorder="1" applyAlignment="1">
      <alignment horizontal="center"/>
    </xf>
    <xf numFmtId="0" fontId="1" fillId="4" borderId="1" xfId="0" quotePrefix="1" applyFont="1" applyFill="1" applyBorder="1" applyAlignment="1">
      <alignment horizontal="center" wrapText="1"/>
    </xf>
    <xf numFmtId="3" fontId="6" fillId="7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" fontId="5" fillId="7" borderId="1" xfId="0" applyNumberFormat="1" applyFont="1" applyFill="1" applyBorder="1" applyAlignment="1">
      <alignment horizontal="center" vertical="center"/>
    </xf>
    <xf numFmtId="1" fontId="7" fillId="7" borderId="1" xfId="0" applyNumberFormat="1" applyFont="1" applyFill="1" applyBorder="1" applyAlignment="1">
      <alignment horizontal="center" vertical="center"/>
    </xf>
    <xf numFmtId="1" fontId="7" fillId="7" borderId="1" xfId="1" applyNumberFormat="1" applyFont="1" applyFill="1" applyBorder="1" applyAlignment="1">
      <alignment horizontal="center" vertical="center"/>
    </xf>
    <xf numFmtId="3" fontId="7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wrapText="1"/>
    </xf>
    <xf numFmtId="0" fontId="8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1" fontId="4" fillId="5" borderId="1" xfId="0" applyNumberFormat="1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2" borderId="7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1" fillId="8" borderId="1" xfId="0" applyFont="1" applyFill="1" applyBorder="1" applyAlignment="1">
      <alignment horizontal="center" vertical="center"/>
    </xf>
    <xf numFmtId="0" fontId="0" fillId="3" borderId="0" xfId="0" quotePrefix="1" applyFont="1" applyFill="1" applyBorder="1" applyAlignment="1">
      <alignment horizontal="left"/>
    </xf>
  </cellXfs>
  <cellStyles count="3">
    <cellStyle name="Normal" xfId="0" builtinId="0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90"/>
  <sheetViews>
    <sheetView tabSelected="1" zoomScale="70" zoomScaleNormal="70" workbookViewId="0">
      <pane xSplit="1" topLeftCell="AM1" activePane="topRight" state="frozen"/>
      <selection pane="topRight" activeCell="AS4" sqref="AS4:AS78"/>
    </sheetView>
  </sheetViews>
  <sheetFormatPr defaultRowHeight="15" x14ac:dyDescent="0.25"/>
  <cols>
    <col min="1" max="1" width="30.28515625" customWidth="1"/>
    <col min="2" max="2" width="11.5703125" style="1" customWidth="1"/>
    <col min="3" max="3" width="10.85546875" style="1" customWidth="1"/>
    <col min="4" max="4" width="9.5703125" style="1" customWidth="1"/>
    <col min="5" max="5" width="10.42578125" style="1" customWidth="1"/>
    <col min="6" max="6" width="14.42578125" customWidth="1"/>
    <col min="7" max="7" width="14.7109375" customWidth="1"/>
    <col min="8" max="8" width="14.5703125" customWidth="1"/>
    <col min="9" max="9" width="15.7109375" customWidth="1"/>
    <col min="10" max="10" width="9.140625" customWidth="1"/>
    <col min="11" max="11" width="10" customWidth="1"/>
    <col min="12" max="12" width="9.5703125" customWidth="1"/>
    <col min="13" max="13" width="9" customWidth="1"/>
    <col min="14" max="14" width="7.85546875" style="1" customWidth="1"/>
    <col min="15" max="18" width="8.7109375" style="1" customWidth="1"/>
    <col min="19" max="19" width="11.5703125" style="1" customWidth="1"/>
    <col min="20" max="25" width="8.7109375" style="1" customWidth="1"/>
    <col min="26" max="26" width="9.28515625" style="27" customWidth="1"/>
    <col min="27" max="27" width="8.28515625" style="28" bestFit="1" customWidth="1"/>
    <col min="28" max="28" width="8.5703125" style="27" customWidth="1"/>
    <col min="29" max="29" width="8.85546875" style="27" bestFit="1" customWidth="1"/>
    <col min="30" max="30" width="10" style="28" customWidth="1"/>
    <col min="31" max="31" width="8.5703125" style="28" customWidth="1"/>
    <col min="32" max="33" width="13.7109375" style="28" customWidth="1"/>
    <col min="34" max="34" width="13.140625" style="28" bestFit="1" customWidth="1"/>
    <col min="35" max="35" width="12.7109375" style="28" customWidth="1"/>
    <col min="36" max="36" width="11.42578125" style="1" customWidth="1"/>
    <col min="37" max="37" width="10.140625" style="1" bestFit="1" customWidth="1"/>
    <col min="38" max="38" width="11.42578125" style="1" bestFit="1" customWidth="1"/>
    <col min="39" max="39" width="13.28515625" style="1" customWidth="1"/>
    <col min="40" max="40" width="12" style="1" customWidth="1"/>
    <col min="41" max="41" width="10.85546875" customWidth="1"/>
    <col min="42" max="43" width="10.28515625" bestFit="1" customWidth="1"/>
    <col min="44" max="44" width="10.7109375" bestFit="1" customWidth="1"/>
    <col min="45" max="45" width="12.28515625" customWidth="1"/>
    <col min="46" max="57" width="9.140625" style="16"/>
  </cols>
  <sheetData>
    <row r="1" spans="1:57" x14ac:dyDescent="0.25">
      <c r="A1" s="49" t="s">
        <v>2</v>
      </c>
      <c r="B1" s="54" t="s">
        <v>99</v>
      </c>
      <c r="C1" s="55"/>
      <c r="D1" s="55"/>
      <c r="E1" s="56"/>
      <c r="F1" s="50" t="s">
        <v>90</v>
      </c>
      <c r="G1" s="51"/>
      <c r="H1" s="60" t="s">
        <v>91</v>
      </c>
      <c r="I1" s="61"/>
      <c r="J1" s="47" t="s">
        <v>102</v>
      </c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65" t="s">
        <v>101</v>
      </c>
      <c r="AK1" s="65"/>
      <c r="AL1" s="65"/>
      <c r="AM1" s="65"/>
      <c r="AN1" s="65"/>
      <c r="AO1" s="65"/>
      <c r="AP1" s="65"/>
      <c r="AQ1" s="65"/>
      <c r="AR1" s="65"/>
      <c r="AS1" s="65"/>
    </row>
    <row r="2" spans="1:57" ht="45.75" customHeight="1" x14ac:dyDescent="0.25">
      <c r="A2" s="49"/>
      <c r="B2" s="57"/>
      <c r="C2" s="58"/>
      <c r="D2" s="58"/>
      <c r="E2" s="59"/>
      <c r="F2" s="52"/>
      <c r="G2" s="53"/>
      <c r="H2" s="52"/>
      <c r="I2" s="53"/>
      <c r="J2" s="66" t="s">
        <v>86</v>
      </c>
      <c r="K2" s="66"/>
      <c r="L2" s="66" t="s">
        <v>0</v>
      </c>
      <c r="M2" s="66"/>
      <c r="N2" s="66" t="s">
        <v>89</v>
      </c>
      <c r="O2" s="66"/>
      <c r="P2" s="66" t="s">
        <v>107</v>
      </c>
      <c r="Q2" s="66"/>
      <c r="R2" s="66" t="s">
        <v>110</v>
      </c>
      <c r="S2" s="66"/>
      <c r="T2" s="66" t="s">
        <v>109</v>
      </c>
      <c r="U2" s="66"/>
      <c r="V2" s="66" t="s">
        <v>111</v>
      </c>
      <c r="W2" s="66"/>
      <c r="X2" s="66" t="s">
        <v>108</v>
      </c>
      <c r="Y2" s="66"/>
      <c r="Z2" s="47" t="s">
        <v>83</v>
      </c>
      <c r="AA2" s="47"/>
      <c r="AB2" s="47" t="s">
        <v>84</v>
      </c>
      <c r="AC2" s="47"/>
      <c r="AD2" s="47" t="s">
        <v>85</v>
      </c>
      <c r="AE2" s="47"/>
      <c r="AF2" s="45" t="s">
        <v>115</v>
      </c>
      <c r="AG2" s="45" t="s">
        <v>113</v>
      </c>
      <c r="AH2" s="45" t="s">
        <v>114</v>
      </c>
      <c r="AI2" s="45" t="s">
        <v>116</v>
      </c>
      <c r="AJ2" s="62" t="s">
        <v>94</v>
      </c>
      <c r="AK2" s="63"/>
      <c r="AL2" s="63"/>
      <c r="AM2" s="63"/>
      <c r="AN2" s="64"/>
      <c r="AO2" s="68" t="s">
        <v>95</v>
      </c>
      <c r="AP2" s="68"/>
      <c r="AQ2" s="68"/>
      <c r="AR2" s="68"/>
      <c r="AS2" s="68"/>
    </row>
    <row r="3" spans="1:57" s="8" customFormat="1" ht="30" x14ac:dyDescent="0.25">
      <c r="A3" s="49"/>
      <c r="B3" s="10" t="s">
        <v>100</v>
      </c>
      <c r="C3" s="10" t="s">
        <v>83</v>
      </c>
      <c r="D3" s="10" t="s">
        <v>84</v>
      </c>
      <c r="E3" s="10" t="s">
        <v>85</v>
      </c>
      <c r="F3" s="3" t="s">
        <v>80</v>
      </c>
      <c r="G3" s="4" t="s">
        <v>81</v>
      </c>
      <c r="H3" s="5" t="s">
        <v>82</v>
      </c>
      <c r="I3" s="5" t="s">
        <v>105</v>
      </c>
      <c r="J3" s="45" t="s">
        <v>87</v>
      </c>
      <c r="K3" s="45" t="s">
        <v>88</v>
      </c>
      <c r="L3" s="45" t="s">
        <v>87</v>
      </c>
      <c r="M3" s="45" t="s">
        <v>88</v>
      </c>
      <c r="N3" s="45" t="s">
        <v>87</v>
      </c>
      <c r="O3" s="45" t="s">
        <v>88</v>
      </c>
      <c r="P3" s="45" t="s">
        <v>87</v>
      </c>
      <c r="Q3" s="45" t="s">
        <v>88</v>
      </c>
      <c r="R3" s="45" t="s">
        <v>87</v>
      </c>
      <c r="S3" s="45" t="s">
        <v>88</v>
      </c>
      <c r="T3" s="45" t="s">
        <v>87</v>
      </c>
      <c r="U3" s="45" t="s">
        <v>88</v>
      </c>
      <c r="V3" s="45" t="s">
        <v>87</v>
      </c>
      <c r="W3" s="45" t="s">
        <v>88</v>
      </c>
      <c r="X3" s="45" t="s">
        <v>87</v>
      </c>
      <c r="Y3" s="45" t="s">
        <v>88</v>
      </c>
      <c r="Z3" s="45" t="s">
        <v>87</v>
      </c>
      <c r="AA3" s="45" t="s">
        <v>88</v>
      </c>
      <c r="AB3" s="45" t="s">
        <v>87</v>
      </c>
      <c r="AC3" s="45" t="s">
        <v>88</v>
      </c>
      <c r="AD3" s="45" t="s">
        <v>87</v>
      </c>
      <c r="AE3" s="45" t="s">
        <v>88</v>
      </c>
      <c r="AF3" s="45" t="s">
        <v>87</v>
      </c>
      <c r="AG3" s="45" t="s">
        <v>87</v>
      </c>
      <c r="AH3" s="45" t="s">
        <v>87</v>
      </c>
      <c r="AI3" s="45" t="s">
        <v>87</v>
      </c>
      <c r="AJ3" s="34" t="s">
        <v>1</v>
      </c>
      <c r="AK3" s="6" t="s">
        <v>83</v>
      </c>
      <c r="AL3" s="6" t="s">
        <v>84</v>
      </c>
      <c r="AM3" s="6" t="s">
        <v>96</v>
      </c>
      <c r="AN3" s="6" t="s">
        <v>92</v>
      </c>
      <c r="AO3" s="7" t="s">
        <v>1</v>
      </c>
      <c r="AP3" s="7" t="s">
        <v>83</v>
      </c>
      <c r="AQ3" s="7" t="s">
        <v>84</v>
      </c>
      <c r="AR3" s="7" t="s">
        <v>85</v>
      </c>
      <c r="AS3" s="7" t="s">
        <v>93</v>
      </c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</row>
    <row r="4" spans="1:57" s="11" customFormat="1" x14ac:dyDescent="0.25">
      <c r="A4" s="11" t="s">
        <v>3</v>
      </c>
      <c r="B4" s="12">
        <v>2380</v>
      </c>
      <c r="C4" s="12">
        <v>140</v>
      </c>
      <c r="D4" s="12">
        <v>89</v>
      </c>
      <c r="E4" s="12">
        <v>51</v>
      </c>
      <c r="F4" s="24">
        <v>642</v>
      </c>
      <c r="G4" s="24">
        <v>232</v>
      </c>
      <c r="H4" s="13">
        <f>J4+L4+N4+Z4+AB4+AD4+P4+X4+R4+T4+V4+AF4+AG4+AH4+AI4</f>
        <v>509</v>
      </c>
      <c r="I4" s="24">
        <f>K4+M4+O4+AA4+AC4+AE4+Q4+Y4+W4</f>
        <v>203</v>
      </c>
      <c r="J4" s="37">
        <v>63</v>
      </c>
      <c r="K4" s="38">
        <v>56</v>
      </c>
      <c r="L4" s="37"/>
      <c r="M4" s="37"/>
      <c r="N4" s="37"/>
      <c r="O4" s="37"/>
      <c r="P4" s="37">
        <v>153</v>
      </c>
      <c r="Q4" s="37"/>
      <c r="R4" s="37">
        <v>21</v>
      </c>
      <c r="S4" s="37"/>
      <c r="T4" s="37">
        <v>0</v>
      </c>
      <c r="U4" s="37"/>
      <c r="V4" s="37"/>
      <c r="W4" s="37"/>
      <c r="X4" s="37"/>
      <c r="Y4" s="37"/>
      <c r="Z4" s="29">
        <v>134</v>
      </c>
      <c r="AA4" s="29">
        <v>37</v>
      </c>
      <c r="AB4" s="29">
        <v>96</v>
      </c>
      <c r="AC4" s="29">
        <v>84</v>
      </c>
      <c r="AD4" s="29">
        <v>42</v>
      </c>
      <c r="AE4" s="29">
        <v>26</v>
      </c>
      <c r="AF4" s="29"/>
      <c r="AG4" s="29"/>
      <c r="AH4" s="29"/>
      <c r="AI4" s="29">
        <v>0</v>
      </c>
      <c r="AJ4" s="14">
        <f>H4/B4</f>
        <v>0.21386554621848738</v>
      </c>
      <c r="AK4" s="14">
        <f t="shared" ref="AK4:AK36" si="0">Z4/C4</f>
        <v>0.95714285714285718</v>
      </c>
      <c r="AL4" s="14">
        <f t="shared" ref="AL4:AL35" si="1">AB4/D4</f>
        <v>1.0786516853932584</v>
      </c>
      <c r="AM4" s="14">
        <f t="shared" ref="AM4:AM35" si="2">AD4/E4</f>
        <v>0.82352941176470584</v>
      </c>
      <c r="AN4" s="14">
        <f>H4/F4</f>
        <v>0.79283489096573212</v>
      </c>
      <c r="AO4" s="15">
        <f t="shared" ref="AO4:AO35" si="3">I4/B4</f>
        <v>8.5294117647058826E-2</v>
      </c>
      <c r="AP4" s="15">
        <f t="shared" ref="AP4:AP35" si="4">AA4/C4</f>
        <v>0.26428571428571429</v>
      </c>
      <c r="AQ4" s="15">
        <f t="shared" ref="AQ4:AQ35" si="5">AC4/D4</f>
        <v>0.9438202247191011</v>
      </c>
      <c r="AR4" s="15">
        <f t="shared" ref="AR4:AR35" si="6">AE4/E4</f>
        <v>0.50980392156862742</v>
      </c>
      <c r="AS4" s="15">
        <f t="shared" ref="AS4:AS35" si="7">I4/G4</f>
        <v>0.875</v>
      </c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</row>
    <row r="5" spans="1:57" s="11" customFormat="1" x14ac:dyDescent="0.25">
      <c r="A5" s="11" t="s">
        <v>4</v>
      </c>
      <c r="B5" s="12">
        <v>21681</v>
      </c>
      <c r="C5" s="12">
        <v>1543</v>
      </c>
      <c r="D5" s="12">
        <v>932</v>
      </c>
      <c r="E5" s="12">
        <v>481</v>
      </c>
      <c r="F5" s="24">
        <v>4544</v>
      </c>
      <c r="G5" s="24">
        <v>2314.14</v>
      </c>
      <c r="H5" s="13">
        <f t="shared" ref="H5:H68" si="8">J5+L5+N5+Z5+AB5+AD5+P5+X5+R5+T5+V5+AF5+AG5+AH5+AI5</f>
        <v>3352</v>
      </c>
      <c r="I5" s="24">
        <f t="shared" ref="I5:I68" si="9">K5+M5+O5+AA5+AC5+AE5+Q5+Y5+W5</f>
        <v>1941</v>
      </c>
      <c r="J5" s="29">
        <v>402</v>
      </c>
      <c r="K5" s="29">
        <v>377</v>
      </c>
      <c r="L5" s="37">
        <v>18</v>
      </c>
      <c r="M5" s="37">
        <v>17</v>
      </c>
      <c r="N5" s="37"/>
      <c r="O5" s="37"/>
      <c r="P5" s="42">
        <v>156</v>
      </c>
      <c r="Q5" s="42"/>
      <c r="R5" s="29">
        <v>23</v>
      </c>
      <c r="S5" s="29">
        <v>15</v>
      </c>
      <c r="T5" s="29">
        <v>11</v>
      </c>
      <c r="U5" s="29">
        <v>2</v>
      </c>
      <c r="V5" s="37"/>
      <c r="W5" s="37"/>
      <c r="X5" s="37"/>
      <c r="Y5" s="37"/>
      <c r="Z5" s="29">
        <v>1329</v>
      </c>
      <c r="AA5" s="29">
        <v>624</v>
      </c>
      <c r="AB5" s="29">
        <v>854</v>
      </c>
      <c r="AC5" s="29">
        <v>763</v>
      </c>
      <c r="AD5" s="29">
        <v>481</v>
      </c>
      <c r="AE5" s="29">
        <v>160</v>
      </c>
      <c r="AF5" s="43"/>
      <c r="AG5" s="43">
        <v>1</v>
      </c>
      <c r="AH5" s="43"/>
      <c r="AI5" s="43">
        <v>77</v>
      </c>
      <c r="AJ5" s="33">
        <f t="shared" ref="AJ5:AJ35" si="10">H5/B5</f>
        <v>0.15460541487938748</v>
      </c>
      <c r="AK5" s="14">
        <f t="shared" si="0"/>
        <v>0.86130913804277387</v>
      </c>
      <c r="AL5" s="14">
        <f t="shared" si="1"/>
        <v>0.91630901287553645</v>
      </c>
      <c r="AM5" s="14">
        <f t="shared" si="2"/>
        <v>1</v>
      </c>
      <c r="AN5" s="14">
        <f t="shared" ref="AN5:AN35" si="11">H5/F5</f>
        <v>0.73767605633802813</v>
      </c>
      <c r="AO5" s="15">
        <f t="shared" si="3"/>
        <v>8.9525390895253909E-2</v>
      </c>
      <c r="AP5" s="15">
        <f t="shared" si="4"/>
        <v>0.40440699935191188</v>
      </c>
      <c r="AQ5" s="15">
        <f t="shared" si="5"/>
        <v>0.81866952789699576</v>
      </c>
      <c r="AR5" s="15">
        <f t="shared" si="6"/>
        <v>0.33264033264033266</v>
      </c>
      <c r="AS5" s="15">
        <f t="shared" si="7"/>
        <v>0.83875651429904852</v>
      </c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</row>
    <row r="6" spans="1:57" s="11" customFormat="1" ht="15" customHeight="1" x14ac:dyDescent="0.25">
      <c r="A6" s="11" t="s">
        <v>5</v>
      </c>
      <c r="B6" s="12">
        <v>664908</v>
      </c>
      <c r="C6" s="12">
        <v>47854</v>
      </c>
      <c r="D6" s="12">
        <v>24138</v>
      </c>
      <c r="E6" s="12">
        <v>10149</v>
      </c>
      <c r="F6" s="24">
        <v>149225</v>
      </c>
      <c r="G6" s="24">
        <v>66350</v>
      </c>
      <c r="H6" s="13">
        <f t="shared" si="8"/>
        <v>118942</v>
      </c>
      <c r="I6" s="24">
        <f t="shared" si="9"/>
        <v>39810</v>
      </c>
      <c r="J6" s="35">
        <v>32362</v>
      </c>
      <c r="K6" s="35">
        <v>18652</v>
      </c>
      <c r="L6" s="37">
        <v>349</v>
      </c>
      <c r="M6" s="37">
        <v>339</v>
      </c>
      <c r="N6" s="37"/>
      <c r="O6" s="37"/>
      <c r="P6" s="37">
        <v>202</v>
      </c>
      <c r="Q6" s="37">
        <v>50</v>
      </c>
      <c r="R6" s="29">
        <v>3064</v>
      </c>
      <c r="S6" s="37">
        <v>2</v>
      </c>
      <c r="T6" s="37">
        <v>363</v>
      </c>
      <c r="U6" s="37"/>
      <c r="V6" s="37">
        <v>40</v>
      </c>
      <c r="W6" s="37"/>
      <c r="X6" s="37">
        <v>73</v>
      </c>
      <c r="Y6" s="37">
        <v>41</v>
      </c>
      <c r="Z6" s="35">
        <v>44138</v>
      </c>
      <c r="AA6" s="35">
        <v>5305</v>
      </c>
      <c r="AB6" s="35">
        <v>24923</v>
      </c>
      <c r="AC6" s="35">
        <v>14335</v>
      </c>
      <c r="AD6" s="35">
        <v>11792</v>
      </c>
      <c r="AE6" s="29">
        <v>1088</v>
      </c>
      <c r="AF6" s="29"/>
      <c r="AG6" s="29"/>
      <c r="AH6" s="29">
        <v>4</v>
      </c>
      <c r="AI6" s="29">
        <v>1632</v>
      </c>
      <c r="AJ6" s="14">
        <f t="shared" si="10"/>
        <v>0.17888489836187862</v>
      </c>
      <c r="AK6" s="14">
        <f t="shared" si="0"/>
        <v>0.92234713921511269</v>
      </c>
      <c r="AL6" s="14">
        <f t="shared" si="1"/>
        <v>1.0325213356533267</v>
      </c>
      <c r="AM6" s="14">
        <f t="shared" si="2"/>
        <v>1.1618878707261799</v>
      </c>
      <c r="AN6" s="14">
        <f>H6/F6</f>
        <v>0.79706483498073377</v>
      </c>
      <c r="AO6" s="15">
        <f t="shared" si="3"/>
        <v>5.9872944828457474E-2</v>
      </c>
      <c r="AP6" s="15">
        <f t="shared" si="4"/>
        <v>0.11085802649726251</v>
      </c>
      <c r="AQ6" s="15">
        <f t="shared" si="5"/>
        <v>0.59387687463750105</v>
      </c>
      <c r="AR6" s="15">
        <f t="shared" si="6"/>
        <v>0.10720268006700168</v>
      </c>
      <c r="AS6" s="15">
        <f t="shared" si="7"/>
        <v>0.6</v>
      </c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</row>
    <row r="7" spans="1:57" s="11" customFormat="1" x14ac:dyDescent="0.25">
      <c r="A7" s="11" t="s">
        <v>6</v>
      </c>
      <c r="B7" s="12">
        <v>9947</v>
      </c>
      <c r="C7" s="12">
        <v>644</v>
      </c>
      <c r="D7" s="12">
        <v>348</v>
      </c>
      <c r="E7" s="12">
        <v>149</v>
      </c>
      <c r="F7" s="24">
        <v>1812</v>
      </c>
      <c r="G7" s="24">
        <v>941.79578712196042</v>
      </c>
      <c r="H7" s="13">
        <f t="shared" si="8"/>
        <v>1603</v>
      </c>
      <c r="I7" s="24">
        <f t="shared" si="9"/>
        <v>886</v>
      </c>
      <c r="J7" s="43">
        <v>165</v>
      </c>
      <c r="K7" s="43">
        <v>162</v>
      </c>
      <c r="L7" s="37"/>
      <c r="M7" s="37"/>
      <c r="N7" s="37"/>
      <c r="O7" s="37"/>
      <c r="P7" s="37"/>
      <c r="Q7" s="37"/>
      <c r="R7" s="43">
        <v>11</v>
      </c>
      <c r="S7" s="43">
        <v>0</v>
      </c>
      <c r="T7" s="43">
        <v>9</v>
      </c>
      <c r="U7" s="43">
        <v>4</v>
      </c>
      <c r="V7" s="37"/>
      <c r="W7" s="37"/>
      <c r="X7" s="37"/>
      <c r="Y7" s="37"/>
      <c r="Z7" s="43">
        <v>633</v>
      </c>
      <c r="AA7" s="43">
        <v>150</v>
      </c>
      <c r="AB7" s="43">
        <v>466</v>
      </c>
      <c r="AC7" s="43">
        <v>463</v>
      </c>
      <c r="AD7" s="43">
        <v>211</v>
      </c>
      <c r="AE7" s="43">
        <v>111</v>
      </c>
      <c r="AF7" s="43">
        <v>0</v>
      </c>
      <c r="AG7" s="43">
        <v>0</v>
      </c>
      <c r="AH7" s="43">
        <v>15</v>
      </c>
      <c r="AI7" s="43">
        <v>93</v>
      </c>
      <c r="AJ7" s="14">
        <f t="shared" si="10"/>
        <v>0.16115411681914146</v>
      </c>
      <c r="AK7" s="14">
        <f t="shared" si="0"/>
        <v>0.98291925465838514</v>
      </c>
      <c r="AL7" s="14">
        <f t="shared" si="1"/>
        <v>1.3390804597701149</v>
      </c>
      <c r="AM7" s="14">
        <f t="shared" si="2"/>
        <v>1.4161073825503356</v>
      </c>
      <c r="AN7" s="14">
        <f t="shared" si="11"/>
        <v>0.88465783664459163</v>
      </c>
      <c r="AO7" s="15">
        <f t="shared" si="3"/>
        <v>8.9072082034784353E-2</v>
      </c>
      <c r="AP7" s="15">
        <f t="shared" si="4"/>
        <v>0.23291925465838509</v>
      </c>
      <c r="AQ7" s="15">
        <f t="shared" si="5"/>
        <v>1.3304597701149425</v>
      </c>
      <c r="AR7" s="15">
        <f t="shared" si="6"/>
        <v>0.74496644295302017</v>
      </c>
      <c r="AS7" s="15">
        <f t="shared" si="7"/>
        <v>0.94075596017214402</v>
      </c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</row>
    <row r="8" spans="1:57" s="11" customFormat="1" x14ac:dyDescent="0.25">
      <c r="A8" s="11" t="s">
        <v>7</v>
      </c>
      <c r="B8" s="12">
        <v>18686</v>
      </c>
      <c r="C8" s="12">
        <v>1047</v>
      </c>
      <c r="D8" s="12">
        <v>548</v>
      </c>
      <c r="E8" s="12">
        <v>281</v>
      </c>
      <c r="F8" s="24">
        <v>3071.4</v>
      </c>
      <c r="G8" s="24">
        <v>1521</v>
      </c>
      <c r="H8" s="13">
        <f t="shared" si="8"/>
        <v>2413</v>
      </c>
      <c r="I8" s="24">
        <f t="shared" si="9"/>
        <v>1317</v>
      </c>
      <c r="J8" s="43">
        <v>262</v>
      </c>
      <c r="K8" s="43">
        <v>251</v>
      </c>
      <c r="L8" s="37"/>
      <c r="M8" s="37"/>
      <c r="N8" s="37"/>
      <c r="O8" s="37"/>
      <c r="P8" s="37"/>
      <c r="Q8" s="37"/>
      <c r="R8" s="43">
        <v>61</v>
      </c>
      <c r="S8" s="43">
        <v>10</v>
      </c>
      <c r="T8" s="43">
        <v>7</v>
      </c>
      <c r="U8" s="43">
        <v>2</v>
      </c>
      <c r="V8" s="37"/>
      <c r="W8" s="37"/>
      <c r="X8" s="37"/>
      <c r="Y8" s="37"/>
      <c r="Z8" s="43">
        <v>971</v>
      </c>
      <c r="AA8" s="43">
        <v>372</v>
      </c>
      <c r="AB8" s="43">
        <v>573</v>
      </c>
      <c r="AC8" s="43">
        <v>548</v>
      </c>
      <c r="AD8" s="43">
        <v>336</v>
      </c>
      <c r="AE8" s="43">
        <v>146</v>
      </c>
      <c r="AF8" s="43">
        <v>0</v>
      </c>
      <c r="AG8" s="43">
        <v>1</v>
      </c>
      <c r="AH8" s="43">
        <v>5</v>
      </c>
      <c r="AI8" s="43">
        <v>197</v>
      </c>
      <c r="AJ8" s="14">
        <f t="shared" si="10"/>
        <v>0.12913411109921866</v>
      </c>
      <c r="AK8" s="14">
        <f t="shared" si="0"/>
        <v>0.9274116523400191</v>
      </c>
      <c r="AL8" s="14">
        <f t="shared" si="1"/>
        <v>1.0456204379562044</v>
      </c>
      <c r="AM8" s="14">
        <f t="shared" si="2"/>
        <v>1.195729537366548</v>
      </c>
      <c r="AN8" s="14">
        <f t="shared" si="11"/>
        <v>0.78563521521130431</v>
      </c>
      <c r="AO8" s="15">
        <f t="shared" si="3"/>
        <v>7.0480573691533766E-2</v>
      </c>
      <c r="AP8" s="15">
        <f t="shared" si="4"/>
        <v>0.35530085959885388</v>
      </c>
      <c r="AQ8" s="15">
        <f t="shared" si="5"/>
        <v>1</v>
      </c>
      <c r="AR8" s="15">
        <f t="shared" si="6"/>
        <v>0.5195729537366548</v>
      </c>
      <c r="AS8" s="15">
        <f t="shared" si="7"/>
        <v>0.86587771203155817</v>
      </c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</row>
    <row r="9" spans="1:57" s="11" customFormat="1" x14ac:dyDescent="0.25">
      <c r="A9" s="11" t="s">
        <v>8</v>
      </c>
      <c r="B9" s="12">
        <v>30930</v>
      </c>
      <c r="C9" s="12">
        <v>1754</v>
      </c>
      <c r="D9" s="12">
        <v>816</v>
      </c>
      <c r="E9" s="12">
        <v>358</v>
      </c>
      <c r="F9" s="24">
        <v>5235</v>
      </c>
      <c r="G9" s="24">
        <v>3375</v>
      </c>
      <c r="H9" s="13">
        <f t="shared" si="8"/>
        <v>4116</v>
      </c>
      <c r="I9" s="24">
        <f t="shared" si="9"/>
        <v>2206</v>
      </c>
      <c r="J9" s="29">
        <v>584</v>
      </c>
      <c r="K9" s="29">
        <v>411</v>
      </c>
      <c r="L9" s="37"/>
      <c r="M9" s="37"/>
      <c r="N9" s="37"/>
      <c r="O9" s="37"/>
      <c r="P9" s="37">
        <v>201</v>
      </c>
      <c r="Q9" s="37">
        <v>1</v>
      </c>
      <c r="R9" s="29">
        <v>70</v>
      </c>
      <c r="S9" s="29">
        <v>33</v>
      </c>
      <c r="T9" s="29">
        <v>23</v>
      </c>
      <c r="U9" s="29">
        <v>10</v>
      </c>
      <c r="V9" s="37"/>
      <c r="W9" s="37"/>
      <c r="X9" s="37"/>
      <c r="Y9" s="37"/>
      <c r="Z9" s="29">
        <v>1600</v>
      </c>
      <c r="AA9" s="29">
        <v>784</v>
      </c>
      <c r="AB9" s="29">
        <v>875</v>
      </c>
      <c r="AC9" s="29">
        <v>821</v>
      </c>
      <c r="AD9" s="29">
        <v>424</v>
      </c>
      <c r="AE9" s="29">
        <v>189</v>
      </c>
      <c r="AF9" s="29">
        <v>1</v>
      </c>
      <c r="AG9" s="29">
        <v>2</v>
      </c>
      <c r="AH9" s="29">
        <v>4</v>
      </c>
      <c r="AI9" s="29">
        <v>332</v>
      </c>
      <c r="AJ9" s="14">
        <f t="shared" ref="AJ9" si="12">H9/B9</f>
        <v>0.13307468477206597</v>
      </c>
      <c r="AK9" s="14">
        <f t="shared" ref="AK9" si="13">Z9/C9</f>
        <v>0.91220068415051314</v>
      </c>
      <c r="AL9" s="14">
        <f t="shared" ref="AL9" si="14">AB9/D9</f>
        <v>1.0723039215686274</v>
      </c>
      <c r="AM9" s="14">
        <f t="shared" ref="AM9" si="15">AD9/E9</f>
        <v>1.1843575418994414</v>
      </c>
      <c r="AN9" s="14">
        <f t="shared" ref="AN9" si="16">H9/F9</f>
        <v>0.78624641833810893</v>
      </c>
      <c r="AO9" s="15">
        <f t="shared" ref="AO9" si="17">I9/B9</f>
        <v>7.1322340769479464E-2</v>
      </c>
      <c r="AP9" s="15">
        <f t="shared" ref="AP9" si="18">AA9/C9</f>
        <v>0.44697833523375141</v>
      </c>
      <c r="AQ9" s="15">
        <f t="shared" ref="AQ9" si="19">AC9/D9</f>
        <v>1.0061274509803921</v>
      </c>
      <c r="AR9" s="15">
        <f t="shared" ref="AR9" si="20">AE9/E9</f>
        <v>0.52793296089385477</v>
      </c>
      <c r="AS9" s="15">
        <f t="shared" ref="AS9" si="21">I9/G9</f>
        <v>0.65362962962962967</v>
      </c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</row>
    <row r="10" spans="1:57" s="11" customFormat="1" x14ac:dyDescent="0.25">
      <c r="A10" s="11" t="s">
        <v>9</v>
      </c>
      <c r="B10" s="12">
        <v>26899</v>
      </c>
      <c r="C10" s="12">
        <v>1852</v>
      </c>
      <c r="D10" s="12">
        <v>1158</v>
      </c>
      <c r="E10" s="12">
        <v>476</v>
      </c>
      <c r="F10" s="24">
        <v>5631</v>
      </c>
      <c r="G10" s="24">
        <v>3106</v>
      </c>
      <c r="H10" s="13">
        <f t="shared" si="8"/>
        <v>4382</v>
      </c>
      <c r="I10" s="24">
        <f t="shared" si="9"/>
        <v>2577</v>
      </c>
      <c r="J10" s="43">
        <v>622</v>
      </c>
      <c r="K10" s="43">
        <v>478</v>
      </c>
      <c r="L10" s="37">
        <v>9</v>
      </c>
      <c r="M10" s="37">
        <v>9</v>
      </c>
      <c r="N10" s="37"/>
      <c r="O10" s="37"/>
      <c r="P10" s="37"/>
      <c r="Q10" s="37"/>
      <c r="R10" s="43">
        <v>32</v>
      </c>
      <c r="S10" s="43">
        <v>11</v>
      </c>
      <c r="T10" s="43">
        <v>21</v>
      </c>
      <c r="U10" s="43">
        <v>9</v>
      </c>
      <c r="V10" s="37"/>
      <c r="W10" s="37"/>
      <c r="X10" s="37"/>
      <c r="Y10" s="37"/>
      <c r="Z10" s="43">
        <v>1699</v>
      </c>
      <c r="AA10" s="43">
        <v>692</v>
      </c>
      <c r="AB10" s="43">
        <v>1194</v>
      </c>
      <c r="AC10" s="43">
        <v>1169</v>
      </c>
      <c r="AD10" s="43">
        <v>564</v>
      </c>
      <c r="AE10" s="43">
        <v>229</v>
      </c>
      <c r="AF10" s="43">
        <v>0</v>
      </c>
      <c r="AG10" s="43">
        <v>1</v>
      </c>
      <c r="AH10" s="43">
        <v>8</v>
      </c>
      <c r="AI10" s="43">
        <v>232</v>
      </c>
      <c r="AJ10" s="14">
        <f t="shared" si="10"/>
        <v>0.1629056842261794</v>
      </c>
      <c r="AK10" s="14">
        <f t="shared" si="0"/>
        <v>0.91738660907127434</v>
      </c>
      <c r="AL10" s="14">
        <f t="shared" si="1"/>
        <v>1.0310880829015545</v>
      </c>
      <c r="AM10" s="14">
        <f t="shared" si="2"/>
        <v>1.1848739495798319</v>
      </c>
      <c r="AN10" s="14">
        <f t="shared" si="11"/>
        <v>0.77819215059492097</v>
      </c>
      <c r="AO10" s="15">
        <f t="shared" si="3"/>
        <v>9.5802817948622623E-2</v>
      </c>
      <c r="AP10" s="15">
        <f t="shared" si="4"/>
        <v>0.37365010799136067</v>
      </c>
      <c r="AQ10" s="15">
        <f t="shared" si="5"/>
        <v>1.0094991364421417</v>
      </c>
      <c r="AR10" s="15">
        <f t="shared" si="6"/>
        <v>0.48109243697478993</v>
      </c>
      <c r="AS10" s="15">
        <f t="shared" si="7"/>
        <v>0.82968448164842246</v>
      </c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</row>
    <row r="11" spans="1:57" s="11" customFormat="1" x14ac:dyDescent="0.25">
      <c r="A11" s="11" t="s">
        <v>10</v>
      </c>
      <c r="B11" s="12">
        <v>8353</v>
      </c>
      <c r="C11" s="12">
        <v>417</v>
      </c>
      <c r="D11" s="12">
        <v>199</v>
      </c>
      <c r="E11" s="12">
        <v>121</v>
      </c>
      <c r="F11" s="24">
        <v>2168</v>
      </c>
      <c r="G11" s="24">
        <v>548</v>
      </c>
      <c r="H11" s="13">
        <f t="shared" si="8"/>
        <v>1991</v>
      </c>
      <c r="I11" s="24">
        <f t="shared" si="9"/>
        <v>427</v>
      </c>
      <c r="J11" s="43">
        <v>135</v>
      </c>
      <c r="K11" s="43">
        <v>126</v>
      </c>
      <c r="L11" s="37"/>
      <c r="M11" s="37"/>
      <c r="N11" s="37"/>
      <c r="O11" s="37"/>
      <c r="P11" s="37">
        <v>668</v>
      </c>
      <c r="Q11" s="37"/>
      <c r="R11" s="43">
        <v>13</v>
      </c>
      <c r="S11" s="43">
        <v>5</v>
      </c>
      <c r="T11" s="43">
        <v>0</v>
      </c>
      <c r="U11" s="43">
        <v>0</v>
      </c>
      <c r="V11" s="37"/>
      <c r="W11" s="37"/>
      <c r="X11" s="37"/>
      <c r="Y11" s="37"/>
      <c r="Z11" s="43">
        <v>420</v>
      </c>
      <c r="AA11" s="43">
        <v>45</v>
      </c>
      <c r="AB11" s="43">
        <v>199</v>
      </c>
      <c r="AC11" s="43">
        <v>189</v>
      </c>
      <c r="AD11" s="43">
        <v>153</v>
      </c>
      <c r="AE11" s="43">
        <v>67</v>
      </c>
      <c r="AF11" s="43">
        <v>0</v>
      </c>
      <c r="AG11" s="43">
        <v>0</v>
      </c>
      <c r="AH11" s="43">
        <v>0</v>
      </c>
      <c r="AI11" s="43">
        <v>403</v>
      </c>
      <c r="AJ11" s="14">
        <f t="shared" si="10"/>
        <v>0.23835747635580032</v>
      </c>
      <c r="AK11" s="14">
        <f t="shared" si="0"/>
        <v>1.0071942446043165</v>
      </c>
      <c r="AL11" s="14">
        <f t="shared" si="1"/>
        <v>1</v>
      </c>
      <c r="AM11" s="14">
        <f t="shared" si="2"/>
        <v>1.2644628099173554</v>
      </c>
      <c r="AN11" s="14">
        <f t="shared" si="11"/>
        <v>0.91835793357933582</v>
      </c>
      <c r="AO11" s="15">
        <f t="shared" si="3"/>
        <v>5.1119358314378069E-2</v>
      </c>
      <c r="AP11" s="15">
        <f t="shared" si="4"/>
        <v>0.1079136690647482</v>
      </c>
      <c r="AQ11" s="15">
        <f t="shared" si="5"/>
        <v>0.94974874371859297</v>
      </c>
      <c r="AR11" s="15">
        <f t="shared" si="6"/>
        <v>0.55371900826446285</v>
      </c>
      <c r="AS11" s="15">
        <f t="shared" si="7"/>
        <v>0.77919708029197077</v>
      </c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</row>
    <row r="12" spans="1:57" s="11" customFormat="1" x14ac:dyDescent="0.25">
      <c r="A12" s="11" t="s">
        <v>11</v>
      </c>
      <c r="B12" s="12">
        <v>18218</v>
      </c>
      <c r="C12" s="12">
        <v>1318</v>
      </c>
      <c r="D12" s="12">
        <v>774</v>
      </c>
      <c r="E12" s="12">
        <v>408</v>
      </c>
      <c r="F12" s="24">
        <v>3660</v>
      </c>
      <c r="G12" s="24">
        <v>2204.9</v>
      </c>
      <c r="H12" s="13">
        <f>J12+L12+N12+Z12+AB12+AD12+P12+X12+R12+T12+V12+AF12+AG12+AH12+AI12</f>
        <v>2866</v>
      </c>
      <c r="I12" s="24">
        <f t="shared" si="9"/>
        <v>1931</v>
      </c>
      <c r="J12" s="43">
        <v>271</v>
      </c>
      <c r="K12" s="43">
        <v>240</v>
      </c>
      <c r="L12" s="37"/>
      <c r="M12" s="37"/>
      <c r="N12" s="37"/>
      <c r="O12" s="37"/>
      <c r="P12" s="37"/>
      <c r="Q12" s="37"/>
      <c r="R12" s="43">
        <v>10</v>
      </c>
      <c r="S12" s="43">
        <v>0</v>
      </c>
      <c r="T12" s="43">
        <v>19</v>
      </c>
      <c r="U12" s="43">
        <v>16</v>
      </c>
      <c r="V12" s="37"/>
      <c r="W12" s="37"/>
      <c r="X12" s="37"/>
      <c r="Y12" s="37"/>
      <c r="Z12" s="43">
        <v>1150</v>
      </c>
      <c r="AA12" s="43">
        <v>504</v>
      </c>
      <c r="AB12" s="43">
        <v>802</v>
      </c>
      <c r="AC12" s="43">
        <v>760</v>
      </c>
      <c r="AD12" s="43">
        <v>436</v>
      </c>
      <c r="AE12" s="43">
        <v>427</v>
      </c>
      <c r="AF12" s="43">
        <v>1</v>
      </c>
      <c r="AG12" s="43">
        <v>2</v>
      </c>
      <c r="AH12" s="43">
        <v>29</v>
      </c>
      <c r="AI12" s="43">
        <v>146</v>
      </c>
      <c r="AJ12" s="14">
        <f t="shared" si="10"/>
        <v>0.15731693929081128</v>
      </c>
      <c r="AK12" s="14">
        <f t="shared" si="0"/>
        <v>0.87253414264036422</v>
      </c>
      <c r="AL12" s="14">
        <f t="shared" si="1"/>
        <v>1.0361757105943152</v>
      </c>
      <c r="AM12" s="14">
        <f t="shared" si="2"/>
        <v>1.0686274509803921</v>
      </c>
      <c r="AN12" s="14">
        <f t="shared" si="11"/>
        <v>0.78306010928961745</v>
      </c>
      <c r="AO12" s="15">
        <f t="shared" si="3"/>
        <v>0.10599407179712372</v>
      </c>
      <c r="AP12" s="15">
        <f t="shared" si="4"/>
        <v>0.38239757207890746</v>
      </c>
      <c r="AQ12" s="15">
        <f t="shared" si="5"/>
        <v>0.98191214470284238</v>
      </c>
      <c r="AR12" s="15">
        <f t="shared" si="6"/>
        <v>1.0465686274509804</v>
      </c>
      <c r="AS12" s="15">
        <f t="shared" si="7"/>
        <v>0.87577667921447677</v>
      </c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</row>
    <row r="13" spans="1:57" s="11" customFormat="1" x14ac:dyDescent="0.25">
      <c r="A13" s="11" t="s">
        <v>12</v>
      </c>
      <c r="B13" s="12">
        <v>4006</v>
      </c>
      <c r="C13" s="12">
        <v>232</v>
      </c>
      <c r="D13" s="12">
        <v>156</v>
      </c>
      <c r="E13" s="12">
        <v>72</v>
      </c>
      <c r="F13" s="24">
        <v>733</v>
      </c>
      <c r="G13" s="24">
        <v>408</v>
      </c>
      <c r="H13" s="13">
        <f t="shared" si="8"/>
        <v>720</v>
      </c>
      <c r="I13" s="24">
        <f t="shared" si="9"/>
        <v>338</v>
      </c>
      <c r="J13" s="43">
        <v>84</v>
      </c>
      <c r="K13" s="43">
        <v>78</v>
      </c>
      <c r="L13" s="37"/>
      <c r="M13" s="37"/>
      <c r="N13" s="37"/>
      <c r="O13" s="37"/>
      <c r="P13" s="37"/>
      <c r="Q13" s="37"/>
      <c r="R13" s="43">
        <v>8</v>
      </c>
      <c r="S13" s="43">
        <v>7</v>
      </c>
      <c r="T13" s="43">
        <v>0</v>
      </c>
      <c r="U13" s="43">
        <v>0</v>
      </c>
      <c r="V13" s="37"/>
      <c r="W13" s="37"/>
      <c r="X13" s="37"/>
      <c r="Y13" s="37"/>
      <c r="Z13" s="43">
        <v>350</v>
      </c>
      <c r="AA13" s="43">
        <v>60</v>
      </c>
      <c r="AB13" s="43">
        <v>176</v>
      </c>
      <c r="AC13" s="43">
        <v>157</v>
      </c>
      <c r="AD13" s="43">
        <v>100</v>
      </c>
      <c r="AE13" s="43">
        <v>43</v>
      </c>
      <c r="AF13" s="43">
        <v>0</v>
      </c>
      <c r="AG13" s="43">
        <v>0</v>
      </c>
      <c r="AH13" s="43">
        <v>0</v>
      </c>
      <c r="AI13" s="43">
        <v>2</v>
      </c>
      <c r="AJ13" s="14">
        <f t="shared" si="10"/>
        <v>0.1797304043934099</v>
      </c>
      <c r="AK13" s="14">
        <f t="shared" si="0"/>
        <v>1.5086206896551724</v>
      </c>
      <c r="AL13" s="14">
        <f t="shared" si="1"/>
        <v>1.1282051282051282</v>
      </c>
      <c r="AM13" s="14">
        <f t="shared" si="2"/>
        <v>1.3888888888888888</v>
      </c>
      <c r="AN13" s="14">
        <f t="shared" si="11"/>
        <v>0.98226466575716231</v>
      </c>
      <c r="AO13" s="15">
        <f t="shared" si="3"/>
        <v>8.4373439840239636E-2</v>
      </c>
      <c r="AP13" s="15">
        <f t="shared" si="4"/>
        <v>0.25862068965517243</v>
      </c>
      <c r="AQ13" s="15">
        <f t="shared" si="5"/>
        <v>1.0064102564102564</v>
      </c>
      <c r="AR13" s="15">
        <f t="shared" si="6"/>
        <v>0.59722222222222221</v>
      </c>
      <c r="AS13" s="15">
        <f t="shared" si="7"/>
        <v>0.82843137254901966</v>
      </c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</row>
    <row r="14" spans="1:57" s="11" customFormat="1" x14ac:dyDescent="0.25">
      <c r="A14" s="11" t="s">
        <v>13</v>
      </c>
      <c r="B14" s="12">
        <v>30402</v>
      </c>
      <c r="C14" s="12">
        <v>1214</v>
      </c>
      <c r="D14" s="12">
        <v>703</v>
      </c>
      <c r="E14" s="12">
        <v>278</v>
      </c>
      <c r="F14" s="24">
        <v>4095</v>
      </c>
      <c r="G14" s="24">
        <v>1975.38</v>
      </c>
      <c r="H14" s="13">
        <f t="shared" si="8"/>
        <v>3815</v>
      </c>
      <c r="I14" s="24">
        <f t="shared" si="9"/>
        <v>1746</v>
      </c>
      <c r="J14" s="43">
        <v>442</v>
      </c>
      <c r="K14" s="43">
        <v>354</v>
      </c>
      <c r="L14" s="37"/>
      <c r="M14" s="37"/>
      <c r="N14" s="37"/>
      <c r="O14" s="37"/>
      <c r="P14" s="29">
        <v>393</v>
      </c>
      <c r="Q14" s="37"/>
      <c r="R14" s="43">
        <v>67</v>
      </c>
      <c r="S14" s="43">
        <v>10</v>
      </c>
      <c r="T14" s="43">
        <v>12</v>
      </c>
      <c r="U14" s="43">
        <v>2</v>
      </c>
      <c r="V14" s="37"/>
      <c r="W14" s="37"/>
      <c r="X14" s="37"/>
      <c r="Y14" s="37"/>
      <c r="Z14" s="43">
        <v>1197</v>
      </c>
      <c r="AA14" s="43">
        <v>321</v>
      </c>
      <c r="AB14" s="43">
        <v>803</v>
      </c>
      <c r="AC14" s="43">
        <v>740</v>
      </c>
      <c r="AD14" s="43">
        <v>343</v>
      </c>
      <c r="AE14" s="43">
        <v>331</v>
      </c>
      <c r="AF14" s="43">
        <v>3</v>
      </c>
      <c r="AG14" s="43">
        <v>3</v>
      </c>
      <c r="AH14" s="43">
        <v>10</v>
      </c>
      <c r="AI14" s="43">
        <v>542</v>
      </c>
      <c r="AJ14" s="14">
        <f t="shared" si="10"/>
        <v>0.12548516544964147</v>
      </c>
      <c r="AK14" s="14">
        <f t="shared" si="0"/>
        <v>0.98599670510708404</v>
      </c>
      <c r="AL14" s="14">
        <f t="shared" si="1"/>
        <v>1.1422475106685632</v>
      </c>
      <c r="AM14" s="14">
        <f t="shared" si="2"/>
        <v>1.2338129496402879</v>
      </c>
      <c r="AN14" s="14">
        <f t="shared" si="11"/>
        <v>0.93162393162393164</v>
      </c>
      <c r="AO14" s="15">
        <f t="shared" si="3"/>
        <v>5.7430432208407343E-2</v>
      </c>
      <c r="AP14" s="15">
        <f t="shared" si="4"/>
        <v>0.26441515650741348</v>
      </c>
      <c r="AQ14" s="15">
        <f t="shared" si="5"/>
        <v>1.0526315789473684</v>
      </c>
      <c r="AR14" s="15">
        <f t="shared" si="6"/>
        <v>1.1906474820143884</v>
      </c>
      <c r="AS14" s="15">
        <f t="shared" si="7"/>
        <v>0.88388056981441543</v>
      </c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</row>
    <row r="15" spans="1:57" s="11" customFormat="1" x14ac:dyDescent="0.25">
      <c r="A15" s="11" t="s">
        <v>14</v>
      </c>
      <c r="B15" s="12">
        <v>34514</v>
      </c>
      <c r="C15" s="12">
        <v>2006</v>
      </c>
      <c r="D15" s="12">
        <v>1121</v>
      </c>
      <c r="E15" s="12">
        <v>564</v>
      </c>
      <c r="F15" s="24">
        <v>6518</v>
      </c>
      <c r="G15" s="24">
        <v>2473</v>
      </c>
      <c r="H15" s="13">
        <f t="shared" si="8"/>
        <v>5057</v>
      </c>
      <c r="I15" s="24">
        <f t="shared" si="9"/>
        <v>1802</v>
      </c>
      <c r="J15" s="29">
        <v>718</v>
      </c>
      <c r="K15" s="29">
        <v>589</v>
      </c>
      <c r="L15" s="37"/>
      <c r="M15" s="37"/>
      <c r="N15" s="37"/>
      <c r="O15" s="37"/>
      <c r="P15" s="29">
        <v>582</v>
      </c>
      <c r="Q15" s="37"/>
      <c r="R15" s="29">
        <v>43</v>
      </c>
      <c r="S15" s="29">
        <v>34</v>
      </c>
      <c r="T15" s="29">
        <v>17</v>
      </c>
      <c r="U15" s="29">
        <v>4</v>
      </c>
      <c r="V15" s="37"/>
      <c r="W15" s="37"/>
      <c r="X15" s="37"/>
      <c r="Y15" s="37"/>
      <c r="Z15" s="29">
        <v>1706</v>
      </c>
      <c r="AA15" s="29">
        <v>130</v>
      </c>
      <c r="AB15" s="29">
        <v>1100</v>
      </c>
      <c r="AC15" s="29">
        <v>842</v>
      </c>
      <c r="AD15" s="29">
        <v>573</v>
      </c>
      <c r="AE15" s="29">
        <v>241</v>
      </c>
      <c r="AF15" s="29">
        <v>2</v>
      </c>
      <c r="AG15" s="29">
        <v>0</v>
      </c>
      <c r="AH15" s="29">
        <v>3</v>
      </c>
      <c r="AI15" s="29">
        <v>313</v>
      </c>
      <c r="AJ15" s="14">
        <f t="shared" si="10"/>
        <v>0.14652025265109811</v>
      </c>
      <c r="AK15" s="14">
        <f t="shared" si="0"/>
        <v>0.85044865403788639</v>
      </c>
      <c r="AL15" s="14">
        <f t="shared" si="1"/>
        <v>0.98126672613737731</v>
      </c>
      <c r="AM15" s="14">
        <f t="shared" si="2"/>
        <v>1.0159574468085106</v>
      </c>
      <c r="AN15" s="14">
        <f t="shared" si="11"/>
        <v>0.77585148818656025</v>
      </c>
      <c r="AO15" s="15">
        <f t="shared" si="3"/>
        <v>5.2210697108419774E-2</v>
      </c>
      <c r="AP15" s="15">
        <f t="shared" si="4"/>
        <v>6.4805583250249252E-2</v>
      </c>
      <c r="AQ15" s="15">
        <f t="shared" si="5"/>
        <v>0.75111507582515613</v>
      </c>
      <c r="AR15" s="15">
        <f t="shared" si="6"/>
        <v>0.42730496453900707</v>
      </c>
      <c r="AS15" s="15">
        <f t="shared" si="7"/>
        <v>0.72866963202587953</v>
      </c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</row>
    <row r="16" spans="1:57" s="11" customFormat="1" x14ac:dyDescent="0.25">
      <c r="A16" s="11" t="s">
        <v>15</v>
      </c>
      <c r="B16" s="12">
        <v>22239</v>
      </c>
      <c r="C16" s="12">
        <v>1559</v>
      </c>
      <c r="D16" s="12">
        <v>956</v>
      </c>
      <c r="E16" s="12">
        <v>450</v>
      </c>
      <c r="F16" s="24">
        <v>4292</v>
      </c>
      <c r="G16" s="24">
        <v>2622</v>
      </c>
      <c r="H16" s="13">
        <f t="shared" si="8"/>
        <v>3722</v>
      </c>
      <c r="I16" s="24">
        <f t="shared" si="9"/>
        <v>2286</v>
      </c>
      <c r="J16" s="29">
        <v>309</v>
      </c>
      <c r="K16" s="29">
        <v>250</v>
      </c>
      <c r="L16" s="37"/>
      <c r="M16" s="37"/>
      <c r="N16" s="37"/>
      <c r="O16" s="37"/>
      <c r="P16" s="37"/>
      <c r="Q16" s="37"/>
      <c r="R16" s="29">
        <v>17</v>
      </c>
      <c r="S16" s="29">
        <v>5</v>
      </c>
      <c r="T16" s="29">
        <v>17</v>
      </c>
      <c r="U16" s="29">
        <v>5</v>
      </c>
      <c r="V16" s="37"/>
      <c r="W16" s="37"/>
      <c r="X16" s="37"/>
      <c r="Y16" s="37"/>
      <c r="Z16" s="29">
        <v>1654</v>
      </c>
      <c r="AA16" s="29">
        <v>652</v>
      </c>
      <c r="AB16" s="29">
        <v>959</v>
      </c>
      <c r="AC16" s="29">
        <v>912</v>
      </c>
      <c r="AD16" s="29">
        <v>509</v>
      </c>
      <c r="AE16" s="29">
        <v>472</v>
      </c>
      <c r="AF16" s="29">
        <v>0</v>
      </c>
      <c r="AG16" s="29">
        <v>0</v>
      </c>
      <c r="AH16" s="29">
        <v>2</v>
      </c>
      <c r="AI16" s="29">
        <v>255</v>
      </c>
      <c r="AJ16" s="14">
        <f t="shared" si="10"/>
        <v>0.16736364045145916</v>
      </c>
      <c r="AK16" s="14">
        <f t="shared" si="0"/>
        <v>1.0609364977549711</v>
      </c>
      <c r="AL16" s="14">
        <f t="shared" si="1"/>
        <v>1.0031380753138075</v>
      </c>
      <c r="AM16" s="14">
        <f t="shared" si="2"/>
        <v>1.1311111111111112</v>
      </c>
      <c r="AN16" s="14">
        <f t="shared" si="11"/>
        <v>0.86719478098788438</v>
      </c>
      <c r="AO16" s="15">
        <f t="shared" si="3"/>
        <v>0.1027923917442331</v>
      </c>
      <c r="AP16" s="15">
        <f t="shared" si="4"/>
        <v>0.41821680564464403</v>
      </c>
      <c r="AQ16" s="15">
        <f t="shared" si="5"/>
        <v>0.95397489539748959</v>
      </c>
      <c r="AR16" s="15">
        <f t="shared" si="6"/>
        <v>1.048888888888889</v>
      </c>
      <c r="AS16" s="15">
        <f t="shared" si="7"/>
        <v>0.87185354691075512</v>
      </c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</row>
    <row r="17" spans="1:57" s="11" customFormat="1" x14ac:dyDescent="0.25">
      <c r="A17" s="11" t="s">
        <v>16</v>
      </c>
      <c r="B17" s="12">
        <v>16937</v>
      </c>
      <c r="C17" s="12">
        <v>770</v>
      </c>
      <c r="D17" s="12">
        <v>294</v>
      </c>
      <c r="E17" s="12">
        <v>117</v>
      </c>
      <c r="F17" s="24">
        <v>2091</v>
      </c>
      <c r="G17" s="24">
        <v>1011</v>
      </c>
      <c r="H17" s="13">
        <f t="shared" si="8"/>
        <v>1554</v>
      </c>
      <c r="I17" s="24">
        <f t="shared" si="9"/>
        <v>484</v>
      </c>
      <c r="J17" s="43">
        <v>319</v>
      </c>
      <c r="K17" s="43">
        <v>255</v>
      </c>
      <c r="L17" s="37"/>
      <c r="M17" s="37"/>
      <c r="N17" s="37"/>
      <c r="O17" s="37"/>
      <c r="P17" s="37"/>
      <c r="Q17" s="37"/>
      <c r="R17" s="43">
        <v>58</v>
      </c>
      <c r="S17" s="43">
        <v>19</v>
      </c>
      <c r="T17" s="43">
        <v>7</v>
      </c>
      <c r="U17" s="43">
        <v>6</v>
      </c>
      <c r="V17" s="37"/>
      <c r="W17" s="37"/>
      <c r="X17" s="37"/>
      <c r="Y17" s="37"/>
      <c r="Z17" s="43">
        <v>612</v>
      </c>
      <c r="AA17" s="43">
        <v>31</v>
      </c>
      <c r="AB17" s="43">
        <v>327</v>
      </c>
      <c r="AC17" s="43">
        <v>152</v>
      </c>
      <c r="AD17" s="43">
        <v>140</v>
      </c>
      <c r="AE17" s="43">
        <v>46</v>
      </c>
      <c r="AF17" s="43">
        <v>1</v>
      </c>
      <c r="AG17" s="43">
        <v>1</v>
      </c>
      <c r="AH17" s="43">
        <v>0</v>
      </c>
      <c r="AI17" s="43">
        <v>89</v>
      </c>
      <c r="AJ17" s="14">
        <f t="shared" si="10"/>
        <v>9.1751786030583926E-2</v>
      </c>
      <c r="AK17" s="14">
        <f t="shared" si="0"/>
        <v>0.79480519480519485</v>
      </c>
      <c r="AL17" s="14">
        <f t="shared" si="1"/>
        <v>1.1122448979591837</v>
      </c>
      <c r="AM17" s="14">
        <f t="shared" si="2"/>
        <v>1.1965811965811965</v>
      </c>
      <c r="AN17" s="14">
        <f t="shared" si="11"/>
        <v>0.74318507890961261</v>
      </c>
      <c r="AO17" s="15">
        <f t="shared" si="3"/>
        <v>2.8576489342858828E-2</v>
      </c>
      <c r="AP17" s="15">
        <f t="shared" si="4"/>
        <v>4.0259740259740259E-2</v>
      </c>
      <c r="AQ17" s="15">
        <f t="shared" si="5"/>
        <v>0.51700680272108845</v>
      </c>
      <c r="AR17" s="15">
        <f t="shared" si="6"/>
        <v>0.39316239316239315</v>
      </c>
      <c r="AS17" s="15">
        <f t="shared" si="7"/>
        <v>0.47873392680514343</v>
      </c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</row>
    <row r="18" spans="1:57" s="11" customFormat="1" x14ac:dyDescent="0.25">
      <c r="A18" s="11" t="s">
        <v>17</v>
      </c>
      <c r="B18" s="12">
        <v>5913</v>
      </c>
      <c r="C18" s="12">
        <v>399</v>
      </c>
      <c r="D18" s="12">
        <v>291</v>
      </c>
      <c r="E18" s="12">
        <v>140</v>
      </c>
      <c r="F18" s="24">
        <v>1313</v>
      </c>
      <c r="G18" s="24">
        <v>717.4868577834219</v>
      </c>
      <c r="H18" s="13">
        <f t="shared" si="8"/>
        <v>1070</v>
      </c>
      <c r="I18" s="24">
        <f t="shared" si="9"/>
        <v>680</v>
      </c>
      <c r="J18" s="29">
        <v>147</v>
      </c>
      <c r="K18" s="29">
        <v>130</v>
      </c>
      <c r="L18" s="37"/>
      <c r="M18" s="37"/>
      <c r="N18" s="37"/>
      <c r="O18" s="37"/>
      <c r="P18" s="37"/>
      <c r="Q18" s="37"/>
      <c r="R18" s="29">
        <v>9</v>
      </c>
      <c r="S18" s="29">
        <v>5</v>
      </c>
      <c r="T18" s="29">
        <v>7</v>
      </c>
      <c r="U18" s="29">
        <v>4</v>
      </c>
      <c r="V18" s="37"/>
      <c r="W18" s="37"/>
      <c r="X18" s="37"/>
      <c r="Y18" s="37"/>
      <c r="Z18" s="29">
        <v>364</v>
      </c>
      <c r="AA18" s="29">
        <v>213</v>
      </c>
      <c r="AB18" s="29">
        <v>308</v>
      </c>
      <c r="AC18" s="29">
        <v>285</v>
      </c>
      <c r="AD18" s="29">
        <v>117</v>
      </c>
      <c r="AE18" s="29">
        <v>52</v>
      </c>
      <c r="AF18" s="29"/>
      <c r="AG18" s="29"/>
      <c r="AH18" s="29"/>
      <c r="AI18" s="29">
        <v>118</v>
      </c>
      <c r="AJ18" s="14">
        <f t="shared" si="10"/>
        <v>0.18095721292068323</v>
      </c>
      <c r="AK18" s="14">
        <f t="shared" si="0"/>
        <v>0.91228070175438591</v>
      </c>
      <c r="AL18" s="14">
        <f t="shared" si="1"/>
        <v>1.0584192439862543</v>
      </c>
      <c r="AM18" s="14">
        <f t="shared" si="2"/>
        <v>0.83571428571428574</v>
      </c>
      <c r="AN18" s="14">
        <f t="shared" si="11"/>
        <v>0.81492764661081496</v>
      </c>
      <c r="AO18" s="15">
        <f t="shared" si="3"/>
        <v>0.11500084559445289</v>
      </c>
      <c r="AP18" s="15">
        <f t="shared" si="4"/>
        <v>0.53383458646616544</v>
      </c>
      <c r="AQ18" s="15">
        <f t="shared" si="5"/>
        <v>0.97938144329896903</v>
      </c>
      <c r="AR18" s="15">
        <f t="shared" si="6"/>
        <v>0.37142857142857144</v>
      </c>
      <c r="AS18" s="15">
        <f t="shared" si="7"/>
        <v>0.94775255131608616</v>
      </c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</row>
    <row r="19" spans="1:57" s="11" customFormat="1" x14ac:dyDescent="0.25">
      <c r="A19" s="11" t="s">
        <v>18</v>
      </c>
      <c r="B19" s="12">
        <v>18029</v>
      </c>
      <c r="C19" s="12">
        <v>876</v>
      </c>
      <c r="D19" s="12">
        <v>496</v>
      </c>
      <c r="E19" s="12">
        <v>202</v>
      </c>
      <c r="F19" s="24">
        <v>2767</v>
      </c>
      <c r="G19" s="24">
        <v>1587</v>
      </c>
      <c r="H19" s="13">
        <f t="shared" si="8"/>
        <v>1946</v>
      </c>
      <c r="I19" s="24">
        <f t="shared" si="9"/>
        <v>1226</v>
      </c>
      <c r="J19" s="43">
        <v>306</v>
      </c>
      <c r="K19" s="43">
        <v>301</v>
      </c>
      <c r="L19" s="37"/>
      <c r="M19" s="37"/>
      <c r="N19" s="37"/>
      <c r="O19" s="37"/>
      <c r="P19" s="37"/>
      <c r="Q19" s="37"/>
      <c r="R19" s="29">
        <v>12</v>
      </c>
      <c r="S19" s="29">
        <v>7</v>
      </c>
      <c r="T19" s="29">
        <v>6</v>
      </c>
      <c r="U19" s="29">
        <v>1</v>
      </c>
      <c r="V19" s="37"/>
      <c r="W19" s="37"/>
      <c r="X19" s="37"/>
      <c r="Y19" s="37"/>
      <c r="Z19" s="43">
        <v>760</v>
      </c>
      <c r="AA19" s="43">
        <v>329</v>
      </c>
      <c r="AB19" s="43">
        <v>489</v>
      </c>
      <c r="AC19" s="43">
        <v>443</v>
      </c>
      <c r="AD19" s="43">
        <v>292</v>
      </c>
      <c r="AE19" s="43">
        <v>153</v>
      </c>
      <c r="AF19" s="43">
        <v>0</v>
      </c>
      <c r="AG19" s="43">
        <v>0</v>
      </c>
      <c r="AH19" s="43">
        <v>5</v>
      </c>
      <c r="AI19" s="43">
        <v>76</v>
      </c>
      <c r="AJ19" s="14">
        <f t="shared" si="10"/>
        <v>0.10793721226912197</v>
      </c>
      <c r="AK19" s="14">
        <f t="shared" si="0"/>
        <v>0.86757990867579904</v>
      </c>
      <c r="AL19" s="14">
        <f t="shared" si="1"/>
        <v>0.98588709677419351</v>
      </c>
      <c r="AM19" s="14">
        <f t="shared" si="2"/>
        <v>1.4455445544554455</v>
      </c>
      <c r="AN19" s="14">
        <f t="shared" si="11"/>
        <v>0.7032887603903144</v>
      </c>
      <c r="AO19" s="15">
        <f t="shared" si="3"/>
        <v>6.8001553053413946E-2</v>
      </c>
      <c r="AP19" s="15">
        <f t="shared" si="4"/>
        <v>0.37557077625570778</v>
      </c>
      <c r="AQ19" s="15">
        <f t="shared" si="5"/>
        <v>0.89314516129032262</v>
      </c>
      <c r="AR19" s="15">
        <f t="shared" si="6"/>
        <v>0.75742574257425743</v>
      </c>
      <c r="AS19" s="15">
        <f t="shared" si="7"/>
        <v>0.77252678008821674</v>
      </c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</row>
    <row r="20" spans="1:57" s="11" customFormat="1" x14ac:dyDescent="0.25">
      <c r="A20" s="11" t="s">
        <v>19</v>
      </c>
      <c r="B20" s="12">
        <v>3998</v>
      </c>
      <c r="C20" s="12">
        <v>262</v>
      </c>
      <c r="D20" s="12">
        <v>198</v>
      </c>
      <c r="E20" s="12">
        <v>94</v>
      </c>
      <c r="F20" s="24">
        <v>1099</v>
      </c>
      <c r="G20" s="24">
        <v>474</v>
      </c>
      <c r="H20" s="13">
        <f t="shared" si="8"/>
        <v>867</v>
      </c>
      <c r="I20" s="24">
        <f t="shared" si="9"/>
        <v>445</v>
      </c>
      <c r="J20" s="43">
        <v>75</v>
      </c>
      <c r="K20" s="43">
        <v>70</v>
      </c>
      <c r="L20" s="37"/>
      <c r="M20" s="37"/>
      <c r="N20" s="37"/>
      <c r="O20" s="37"/>
      <c r="P20" s="37">
        <v>188</v>
      </c>
      <c r="Q20" s="37"/>
      <c r="R20" s="29">
        <v>8</v>
      </c>
      <c r="S20" s="29">
        <v>6</v>
      </c>
      <c r="T20" s="29">
        <v>0</v>
      </c>
      <c r="U20" s="29">
        <v>0</v>
      </c>
      <c r="V20" s="37"/>
      <c r="W20" s="37"/>
      <c r="X20" s="37"/>
      <c r="Y20" s="37"/>
      <c r="Z20" s="29">
        <v>240</v>
      </c>
      <c r="AA20" s="29">
        <v>140</v>
      </c>
      <c r="AB20" s="29">
        <v>198</v>
      </c>
      <c r="AC20" s="29">
        <v>196</v>
      </c>
      <c r="AD20" s="29">
        <v>98</v>
      </c>
      <c r="AE20" s="29">
        <v>39</v>
      </c>
      <c r="AF20" s="29"/>
      <c r="AG20" s="29"/>
      <c r="AH20" s="29">
        <v>7</v>
      </c>
      <c r="AI20" s="29">
        <v>53</v>
      </c>
      <c r="AJ20" s="14">
        <f t="shared" si="10"/>
        <v>0.2168584292146073</v>
      </c>
      <c r="AK20" s="14">
        <f t="shared" si="0"/>
        <v>0.91603053435114501</v>
      </c>
      <c r="AL20" s="14">
        <f t="shared" si="1"/>
        <v>1</v>
      </c>
      <c r="AM20" s="14">
        <f t="shared" si="2"/>
        <v>1.0425531914893618</v>
      </c>
      <c r="AN20" s="14">
        <f t="shared" si="11"/>
        <v>0.78889899909008188</v>
      </c>
      <c r="AO20" s="15">
        <f t="shared" si="3"/>
        <v>0.11130565282641321</v>
      </c>
      <c r="AP20" s="15">
        <f t="shared" si="4"/>
        <v>0.53435114503816794</v>
      </c>
      <c r="AQ20" s="15">
        <f t="shared" si="5"/>
        <v>0.98989898989898994</v>
      </c>
      <c r="AR20" s="15">
        <f t="shared" si="6"/>
        <v>0.41489361702127658</v>
      </c>
      <c r="AS20" s="15">
        <f t="shared" si="7"/>
        <v>0.93881856540084385</v>
      </c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</row>
    <row r="21" spans="1:57" s="11" customFormat="1" x14ac:dyDescent="0.25">
      <c r="A21" s="11" t="s">
        <v>20</v>
      </c>
      <c r="B21" s="12">
        <v>5215</v>
      </c>
      <c r="C21" s="12">
        <v>317</v>
      </c>
      <c r="D21" s="12">
        <v>155</v>
      </c>
      <c r="E21" s="12">
        <v>69</v>
      </c>
      <c r="F21" s="24">
        <v>898</v>
      </c>
      <c r="G21" s="24">
        <v>467.57842889171098</v>
      </c>
      <c r="H21" s="13">
        <f t="shared" si="8"/>
        <v>679</v>
      </c>
      <c r="I21" s="24">
        <f t="shared" si="9"/>
        <v>431</v>
      </c>
      <c r="J21" s="43">
        <v>132</v>
      </c>
      <c r="K21" s="43">
        <v>116</v>
      </c>
      <c r="L21" s="37"/>
      <c r="M21" s="37"/>
      <c r="N21" s="37"/>
      <c r="O21" s="37"/>
      <c r="P21" s="37"/>
      <c r="Q21" s="37"/>
      <c r="R21" s="43">
        <v>13</v>
      </c>
      <c r="S21" s="43">
        <v>9</v>
      </c>
      <c r="T21" s="43">
        <v>1</v>
      </c>
      <c r="U21" s="43">
        <v>1</v>
      </c>
      <c r="V21" s="37"/>
      <c r="W21" s="37"/>
      <c r="X21" s="37"/>
      <c r="Y21" s="37"/>
      <c r="Z21" s="43">
        <v>235</v>
      </c>
      <c r="AA21" s="43">
        <v>137</v>
      </c>
      <c r="AB21" s="43">
        <v>150</v>
      </c>
      <c r="AC21" s="43">
        <v>146</v>
      </c>
      <c r="AD21" s="43">
        <v>78</v>
      </c>
      <c r="AE21" s="43">
        <v>32</v>
      </c>
      <c r="AF21" s="43">
        <v>0</v>
      </c>
      <c r="AG21" s="43">
        <v>0</v>
      </c>
      <c r="AH21" s="43">
        <v>2</v>
      </c>
      <c r="AI21" s="43">
        <v>68</v>
      </c>
      <c r="AJ21" s="14">
        <f t="shared" si="10"/>
        <v>0.13020134228187918</v>
      </c>
      <c r="AK21" s="14">
        <f t="shared" si="0"/>
        <v>0.74132492113564674</v>
      </c>
      <c r="AL21" s="14">
        <f t="shared" si="1"/>
        <v>0.967741935483871</v>
      </c>
      <c r="AM21" s="14">
        <f t="shared" si="2"/>
        <v>1.1304347826086956</v>
      </c>
      <c r="AN21" s="14">
        <f t="shared" si="11"/>
        <v>0.75612472160356348</v>
      </c>
      <c r="AO21" s="15">
        <f t="shared" si="3"/>
        <v>8.2646212847555134E-2</v>
      </c>
      <c r="AP21" s="15">
        <f t="shared" si="4"/>
        <v>0.43217665615141954</v>
      </c>
      <c r="AQ21" s="15">
        <f t="shared" si="5"/>
        <v>0.9419354838709677</v>
      </c>
      <c r="AR21" s="15">
        <f t="shared" si="6"/>
        <v>0.46376811594202899</v>
      </c>
      <c r="AS21" s="15">
        <f t="shared" si="7"/>
        <v>0.92177049531901656</v>
      </c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</row>
    <row r="22" spans="1:57" s="11" customFormat="1" x14ac:dyDescent="0.25">
      <c r="A22" s="11" t="s">
        <v>21</v>
      </c>
      <c r="B22" s="12">
        <v>69556</v>
      </c>
      <c r="C22" s="12">
        <v>4544</v>
      </c>
      <c r="D22" s="12">
        <v>2308</v>
      </c>
      <c r="E22" s="12">
        <v>1093</v>
      </c>
      <c r="F22" s="24">
        <v>13773</v>
      </c>
      <c r="G22" s="24">
        <v>5878</v>
      </c>
      <c r="H22" s="13">
        <f t="shared" si="8"/>
        <v>11584</v>
      </c>
      <c r="I22" s="24">
        <f t="shared" si="9"/>
        <v>4666</v>
      </c>
      <c r="J22" s="43">
        <v>2016</v>
      </c>
      <c r="K22" s="43">
        <v>1362</v>
      </c>
      <c r="L22" s="37">
        <v>33</v>
      </c>
      <c r="M22" s="37">
        <v>33</v>
      </c>
      <c r="N22" s="37"/>
      <c r="O22" s="37"/>
      <c r="P22" s="37">
        <v>261</v>
      </c>
      <c r="Q22" s="37">
        <v>203</v>
      </c>
      <c r="R22" s="43">
        <v>288</v>
      </c>
      <c r="S22" s="43">
        <v>21</v>
      </c>
      <c r="T22" s="43">
        <v>26</v>
      </c>
      <c r="U22" s="43">
        <v>1</v>
      </c>
      <c r="V22" s="37"/>
      <c r="W22" s="37"/>
      <c r="X22" s="37"/>
      <c r="Y22" s="37"/>
      <c r="Z22" s="43">
        <v>4114</v>
      </c>
      <c r="AA22" s="43">
        <v>250</v>
      </c>
      <c r="AB22" s="43">
        <v>2390</v>
      </c>
      <c r="AC22" s="43">
        <v>1691</v>
      </c>
      <c r="AD22" s="43">
        <v>1225</v>
      </c>
      <c r="AE22" s="43">
        <v>1127</v>
      </c>
      <c r="AF22" s="43">
        <v>34</v>
      </c>
      <c r="AG22" s="43">
        <v>90</v>
      </c>
      <c r="AH22" s="43">
        <v>21</v>
      </c>
      <c r="AI22" s="43">
        <v>1086</v>
      </c>
      <c r="AJ22" s="14">
        <f t="shared" si="10"/>
        <v>0.16654206682385417</v>
      </c>
      <c r="AK22" s="14">
        <f t="shared" si="0"/>
        <v>0.90536971830985913</v>
      </c>
      <c r="AL22" s="14">
        <f t="shared" si="1"/>
        <v>1.035528596187175</v>
      </c>
      <c r="AM22" s="14">
        <f t="shared" si="2"/>
        <v>1.1207685269899359</v>
      </c>
      <c r="AN22" s="14">
        <f t="shared" si="11"/>
        <v>0.84106585348144924</v>
      </c>
      <c r="AO22" s="15">
        <f t="shared" si="3"/>
        <v>6.708263844959457E-2</v>
      </c>
      <c r="AP22" s="15">
        <f t="shared" si="4"/>
        <v>5.501760563380282E-2</v>
      </c>
      <c r="AQ22" s="15">
        <f t="shared" si="5"/>
        <v>0.73266897746967075</v>
      </c>
      <c r="AR22" s="15">
        <f t="shared" si="6"/>
        <v>1.0311070448307411</v>
      </c>
      <c r="AS22" s="15">
        <f t="shared" si="7"/>
        <v>0.79380741748894179</v>
      </c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</row>
    <row r="23" spans="1:57" s="11" customFormat="1" x14ac:dyDescent="0.25">
      <c r="A23" s="11" t="s">
        <v>22</v>
      </c>
      <c r="B23" s="12">
        <v>5601</v>
      </c>
      <c r="C23" s="12">
        <v>383</v>
      </c>
      <c r="D23" s="12">
        <v>217</v>
      </c>
      <c r="E23" s="12">
        <v>100</v>
      </c>
      <c r="F23" s="24">
        <v>1043</v>
      </c>
      <c r="G23" s="24">
        <v>623</v>
      </c>
      <c r="H23" s="13">
        <f t="shared" si="8"/>
        <v>756</v>
      </c>
      <c r="I23" s="24">
        <f t="shared" si="9"/>
        <v>428</v>
      </c>
      <c r="J23" s="29">
        <v>75</v>
      </c>
      <c r="K23" s="29">
        <v>77</v>
      </c>
      <c r="L23" s="37"/>
      <c r="M23" s="37"/>
      <c r="N23" s="37"/>
      <c r="O23" s="37"/>
      <c r="P23" s="37"/>
      <c r="Q23" s="37"/>
      <c r="R23" s="29">
        <v>8</v>
      </c>
      <c r="S23" s="37">
        <v>7</v>
      </c>
      <c r="T23" s="29">
        <v>1</v>
      </c>
      <c r="U23" s="37">
        <v>1</v>
      </c>
      <c r="V23" s="37"/>
      <c r="W23" s="37"/>
      <c r="X23" s="37"/>
      <c r="Y23" s="37"/>
      <c r="Z23" s="43">
        <v>291</v>
      </c>
      <c r="AA23" s="43">
        <v>76</v>
      </c>
      <c r="AB23" s="43">
        <v>232</v>
      </c>
      <c r="AC23" s="43">
        <v>176</v>
      </c>
      <c r="AD23" s="43">
        <v>100</v>
      </c>
      <c r="AE23" s="43">
        <v>99</v>
      </c>
      <c r="AF23" s="43">
        <v>0</v>
      </c>
      <c r="AG23" s="43">
        <v>0</v>
      </c>
      <c r="AH23" s="43">
        <v>18</v>
      </c>
      <c r="AI23" s="43">
        <v>31</v>
      </c>
      <c r="AJ23" s="14">
        <f t="shared" si="10"/>
        <v>0.13497589716122121</v>
      </c>
      <c r="AK23" s="14">
        <f t="shared" si="0"/>
        <v>0.75979112271540472</v>
      </c>
      <c r="AL23" s="14">
        <f t="shared" si="1"/>
        <v>1.0691244239631337</v>
      </c>
      <c r="AM23" s="14">
        <f t="shared" si="2"/>
        <v>1</v>
      </c>
      <c r="AN23" s="14">
        <f t="shared" si="11"/>
        <v>0.72483221476510062</v>
      </c>
      <c r="AO23" s="15">
        <f t="shared" si="3"/>
        <v>7.6414925906088199E-2</v>
      </c>
      <c r="AP23" s="15">
        <f t="shared" si="4"/>
        <v>0.19843342036553524</v>
      </c>
      <c r="AQ23" s="15">
        <f t="shared" si="5"/>
        <v>0.81105990783410142</v>
      </c>
      <c r="AR23" s="15">
        <f t="shared" si="6"/>
        <v>0.99</v>
      </c>
      <c r="AS23" s="15">
        <f t="shared" si="7"/>
        <v>0.6869983948635634</v>
      </c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</row>
    <row r="24" spans="1:57" s="11" customFormat="1" x14ac:dyDescent="0.25">
      <c r="A24" s="11" t="s">
        <v>23</v>
      </c>
      <c r="B24" s="12">
        <v>15556</v>
      </c>
      <c r="C24" s="12">
        <v>994</v>
      </c>
      <c r="D24" s="12">
        <v>608</v>
      </c>
      <c r="E24" s="12">
        <v>294</v>
      </c>
      <c r="F24" s="24">
        <v>2995</v>
      </c>
      <c r="G24" s="24">
        <v>1675</v>
      </c>
      <c r="H24" s="13">
        <f t="shared" si="8"/>
        <v>2637</v>
      </c>
      <c r="I24" s="24">
        <f t="shared" si="9"/>
        <v>1503</v>
      </c>
      <c r="J24" s="43">
        <v>222</v>
      </c>
      <c r="K24" s="43">
        <v>206</v>
      </c>
      <c r="L24" s="37"/>
      <c r="M24" s="37"/>
      <c r="N24" s="37"/>
      <c r="O24" s="37"/>
      <c r="P24" s="37">
        <v>182</v>
      </c>
      <c r="Q24" s="37"/>
      <c r="R24" s="29">
        <v>14</v>
      </c>
      <c r="S24" s="29">
        <v>9</v>
      </c>
      <c r="T24" s="29">
        <v>3</v>
      </c>
      <c r="U24" s="29">
        <v>0</v>
      </c>
      <c r="V24" s="37"/>
      <c r="W24" s="37"/>
      <c r="X24" s="37"/>
      <c r="Y24" s="37"/>
      <c r="Z24" s="29">
        <v>958</v>
      </c>
      <c r="AA24" s="29">
        <v>435</v>
      </c>
      <c r="AB24" s="29">
        <v>593</v>
      </c>
      <c r="AC24" s="29">
        <v>570</v>
      </c>
      <c r="AD24" s="29">
        <v>307</v>
      </c>
      <c r="AE24" s="29">
        <v>292</v>
      </c>
      <c r="AF24" s="29">
        <v>1</v>
      </c>
      <c r="AG24" s="29">
        <v>3</v>
      </c>
      <c r="AH24" s="29">
        <v>124</v>
      </c>
      <c r="AI24" s="29">
        <v>230</v>
      </c>
      <c r="AJ24" s="14">
        <f t="shared" si="10"/>
        <v>0.16951658524042171</v>
      </c>
      <c r="AK24" s="14">
        <f t="shared" si="0"/>
        <v>0.96378269617706236</v>
      </c>
      <c r="AL24" s="14">
        <f t="shared" si="1"/>
        <v>0.97532894736842102</v>
      </c>
      <c r="AM24" s="14">
        <f t="shared" si="2"/>
        <v>1.0442176870748299</v>
      </c>
      <c r="AN24" s="14">
        <f t="shared" si="11"/>
        <v>0.88046744574290481</v>
      </c>
      <c r="AO24" s="15">
        <f t="shared" si="3"/>
        <v>9.6618668038056049E-2</v>
      </c>
      <c r="AP24" s="15">
        <f t="shared" si="4"/>
        <v>0.43762575452716296</v>
      </c>
      <c r="AQ24" s="15">
        <f t="shared" si="5"/>
        <v>0.9375</v>
      </c>
      <c r="AR24" s="15">
        <f t="shared" si="6"/>
        <v>0.99319727891156462</v>
      </c>
      <c r="AS24" s="15">
        <f t="shared" si="7"/>
        <v>0.89731343283582088</v>
      </c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</row>
    <row r="25" spans="1:57" s="11" customFormat="1" x14ac:dyDescent="0.25">
      <c r="A25" s="11" t="s">
        <v>24</v>
      </c>
      <c r="B25" s="12">
        <v>11601</v>
      </c>
      <c r="C25" s="12">
        <v>701</v>
      </c>
      <c r="D25" s="12">
        <v>448</v>
      </c>
      <c r="E25" s="12">
        <v>203</v>
      </c>
      <c r="F25" s="24">
        <v>2068</v>
      </c>
      <c r="G25" s="24">
        <v>1253</v>
      </c>
      <c r="H25" s="13">
        <f t="shared" si="8"/>
        <v>1654</v>
      </c>
      <c r="I25" s="24">
        <f t="shared" si="9"/>
        <v>935</v>
      </c>
      <c r="J25" s="29">
        <v>143</v>
      </c>
      <c r="K25" s="29">
        <v>129</v>
      </c>
      <c r="L25" s="37">
        <v>4</v>
      </c>
      <c r="M25" s="37">
        <v>4</v>
      </c>
      <c r="N25" s="37"/>
      <c r="O25" s="37"/>
      <c r="P25" s="37"/>
      <c r="Q25" s="37"/>
      <c r="R25" s="37">
        <v>14</v>
      </c>
      <c r="S25" s="37"/>
      <c r="T25" s="37">
        <v>6</v>
      </c>
      <c r="U25" s="37"/>
      <c r="V25" s="37"/>
      <c r="W25" s="37"/>
      <c r="X25" s="37"/>
      <c r="Y25" s="37"/>
      <c r="Z25" s="43">
        <v>684</v>
      </c>
      <c r="AA25" s="43">
        <v>116</v>
      </c>
      <c r="AB25" s="43">
        <v>516</v>
      </c>
      <c r="AC25" s="43">
        <v>441</v>
      </c>
      <c r="AD25" s="43">
        <v>257</v>
      </c>
      <c r="AE25" s="43">
        <v>245</v>
      </c>
      <c r="AF25" s="43">
        <v>0</v>
      </c>
      <c r="AG25" s="43">
        <v>0</v>
      </c>
      <c r="AH25" s="43">
        <v>1</v>
      </c>
      <c r="AI25" s="43">
        <v>29</v>
      </c>
      <c r="AJ25" s="14">
        <f t="shared" si="10"/>
        <v>0.14257391604172054</v>
      </c>
      <c r="AK25" s="14">
        <f t="shared" si="0"/>
        <v>0.9757489300998573</v>
      </c>
      <c r="AL25" s="14">
        <f t="shared" si="1"/>
        <v>1.1517857142857142</v>
      </c>
      <c r="AM25" s="14">
        <f t="shared" si="2"/>
        <v>1.2660098522167487</v>
      </c>
      <c r="AN25" s="14">
        <f t="shared" si="11"/>
        <v>0.79980657640232111</v>
      </c>
      <c r="AO25" s="15">
        <f t="shared" si="3"/>
        <v>8.0596500301698126E-2</v>
      </c>
      <c r="AP25" s="15">
        <f t="shared" si="4"/>
        <v>0.16547788873038516</v>
      </c>
      <c r="AQ25" s="15">
        <f t="shared" si="5"/>
        <v>0.984375</v>
      </c>
      <c r="AR25" s="15">
        <f t="shared" si="6"/>
        <v>1.2068965517241379</v>
      </c>
      <c r="AS25" s="15">
        <f t="shared" si="7"/>
        <v>0.74620909816440539</v>
      </c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</row>
    <row r="26" spans="1:57" s="11" customFormat="1" x14ac:dyDescent="0.25">
      <c r="A26" s="11" t="s">
        <v>25</v>
      </c>
      <c r="B26" s="12">
        <v>3384</v>
      </c>
      <c r="C26" s="12">
        <v>207</v>
      </c>
      <c r="D26" s="12">
        <v>109</v>
      </c>
      <c r="E26" s="12">
        <v>47</v>
      </c>
      <c r="F26" s="24">
        <v>633</v>
      </c>
      <c r="G26" s="24">
        <v>353.1497361365881</v>
      </c>
      <c r="H26" s="13">
        <f t="shared" si="8"/>
        <v>581</v>
      </c>
      <c r="I26" s="24">
        <f t="shared" si="9"/>
        <v>278</v>
      </c>
      <c r="J26" s="29">
        <v>107</v>
      </c>
      <c r="K26" s="29">
        <v>98</v>
      </c>
      <c r="L26" s="37"/>
      <c r="M26" s="37"/>
      <c r="N26" s="37"/>
      <c r="O26" s="37"/>
      <c r="P26" s="37"/>
      <c r="Q26" s="37"/>
      <c r="R26" s="37">
        <v>24</v>
      </c>
      <c r="S26" s="37"/>
      <c r="T26" s="37">
        <v>2</v>
      </c>
      <c r="U26" s="37"/>
      <c r="V26" s="37"/>
      <c r="W26" s="37"/>
      <c r="X26" s="37"/>
      <c r="Y26" s="37"/>
      <c r="Z26" s="29">
        <v>208</v>
      </c>
      <c r="AA26" s="29">
        <v>55</v>
      </c>
      <c r="AB26" s="29">
        <v>106</v>
      </c>
      <c r="AC26" s="29">
        <v>104</v>
      </c>
      <c r="AD26" s="29">
        <v>52</v>
      </c>
      <c r="AE26" s="29">
        <v>21</v>
      </c>
      <c r="AF26" s="29"/>
      <c r="AG26" s="29"/>
      <c r="AH26" s="29">
        <v>17</v>
      </c>
      <c r="AI26" s="29">
        <v>65</v>
      </c>
      <c r="AJ26" s="14">
        <f t="shared" si="10"/>
        <v>0.17169030732860521</v>
      </c>
      <c r="AK26" s="14">
        <f t="shared" si="0"/>
        <v>1.0048309178743962</v>
      </c>
      <c r="AL26" s="14">
        <f t="shared" si="1"/>
        <v>0.97247706422018354</v>
      </c>
      <c r="AM26" s="14">
        <f t="shared" si="2"/>
        <v>1.1063829787234043</v>
      </c>
      <c r="AN26" s="14">
        <f t="shared" si="11"/>
        <v>0.91785150078988942</v>
      </c>
      <c r="AO26" s="15">
        <f t="shared" si="3"/>
        <v>8.2151300236406613E-2</v>
      </c>
      <c r="AP26" s="15">
        <f t="shared" si="4"/>
        <v>0.26570048309178745</v>
      </c>
      <c r="AQ26" s="15">
        <f t="shared" si="5"/>
        <v>0.95412844036697253</v>
      </c>
      <c r="AR26" s="15">
        <f t="shared" si="6"/>
        <v>0.44680851063829785</v>
      </c>
      <c r="AS26" s="15">
        <f t="shared" si="7"/>
        <v>0.78720149430460751</v>
      </c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</row>
    <row r="27" spans="1:57" s="11" customFormat="1" x14ac:dyDescent="0.25">
      <c r="A27" s="11" t="s">
        <v>26</v>
      </c>
      <c r="B27" s="12">
        <v>5824</v>
      </c>
      <c r="C27" s="12">
        <v>469</v>
      </c>
      <c r="D27" s="12">
        <v>281</v>
      </c>
      <c r="E27" s="12">
        <v>150</v>
      </c>
      <c r="F27" s="24">
        <v>1303</v>
      </c>
      <c r="G27" s="24">
        <v>813</v>
      </c>
      <c r="H27" s="13">
        <f t="shared" si="8"/>
        <v>1056</v>
      </c>
      <c r="I27" s="24">
        <f t="shared" si="9"/>
        <v>666</v>
      </c>
      <c r="J27" s="29">
        <v>112</v>
      </c>
      <c r="K27" s="29">
        <v>89</v>
      </c>
      <c r="L27" s="37"/>
      <c r="M27" s="37"/>
      <c r="N27" s="37"/>
      <c r="O27" s="37"/>
      <c r="P27" s="37"/>
      <c r="Q27" s="37"/>
      <c r="R27" s="37">
        <v>13</v>
      </c>
      <c r="S27" s="37"/>
      <c r="T27" s="37">
        <v>5</v>
      </c>
      <c r="U27" s="37"/>
      <c r="V27" s="37"/>
      <c r="W27" s="37"/>
      <c r="X27" s="37"/>
      <c r="Y27" s="37"/>
      <c r="Z27" s="35">
        <v>467</v>
      </c>
      <c r="AA27" s="35">
        <v>143</v>
      </c>
      <c r="AB27" s="35">
        <v>282</v>
      </c>
      <c r="AC27" s="35">
        <v>270</v>
      </c>
      <c r="AD27" s="35">
        <v>165</v>
      </c>
      <c r="AE27" s="29">
        <v>164</v>
      </c>
      <c r="AF27" s="29"/>
      <c r="AG27" s="29"/>
      <c r="AH27" s="29"/>
      <c r="AI27" s="29">
        <v>12</v>
      </c>
      <c r="AJ27" s="14">
        <f t="shared" si="10"/>
        <v>0.18131868131868131</v>
      </c>
      <c r="AK27" s="14">
        <f t="shared" si="0"/>
        <v>0.99573560767590619</v>
      </c>
      <c r="AL27" s="14">
        <f t="shared" si="1"/>
        <v>1.0035587188612101</v>
      </c>
      <c r="AM27" s="14">
        <f t="shared" si="2"/>
        <v>1.1000000000000001</v>
      </c>
      <c r="AN27" s="14">
        <f t="shared" si="11"/>
        <v>0.81043745203376827</v>
      </c>
      <c r="AO27" s="15">
        <f t="shared" si="3"/>
        <v>0.1143543956043956</v>
      </c>
      <c r="AP27" s="15">
        <f t="shared" si="4"/>
        <v>0.30490405117270791</v>
      </c>
      <c r="AQ27" s="15">
        <f t="shared" si="5"/>
        <v>0.96085409252669041</v>
      </c>
      <c r="AR27" s="15">
        <f t="shared" si="6"/>
        <v>1.0933333333333333</v>
      </c>
      <c r="AS27" s="15">
        <f t="shared" si="7"/>
        <v>0.81918819188191883</v>
      </c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</row>
    <row r="28" spans="1:57" s="11" customFormat="1" x14ac:dyDescent="0.25">
      <c r="A28" s="11" t="s">
        <v>27</v>
      </c>
      <c r="B28" s="12">
        <v>8521</v>
      </c>
      <c r="C28" s="12">
        <v>452</v>
      </c>
      <c r="D28" s="12">
        <v>275</v>
      </c>
      <c r="E28" s="12">
        <v>170</v>
      </c>
      <c r="F28" s="24">
        <v>1747</v>
      </c>
      <c r="G28" s="24">
        <v>691.9</v>
      </c>
      <c r="H28" s="13">
        <f t="shared" si="8"/>
        <v>1463</v>
      </c>
      <c r="I28" s="24">
        <f t="shared" si="9"/>
        <v>606</v>
      </c>
      <c r="J28" s="29">
        <v>130</v>
      </c>
      <c r="K28" s="29">
        <v>119</v>
      </c>
      <c r="L28" s="37"/>
      <c r="M28" s="37"/>
      <c r="N28" s="37"/>
      <c r="O28" s="37"/>
      <c r="P28" s="37">
        <v>313</v>
      </c>
      <c r="Q28" s="37"/>
      <c r="R28" s="29">
        <v>13</v>
      </c>
      <c r="S28" s="29">
        <v>6</v>
      </c>
      <c r="T28" s="29">
        <v>4</v>
      </c>
      <c r="U28" s="29">
        <v>1</v>
      </c>
      <c r="V28" s="37"/>
      <c r="W28" s="37"/>
      <c r="X28" s="37"/>
      <c r="Y28" s="37"/>
      <c r="Z28" s="43">
        <v>478</v>
      </c>
      <c r="AA28" s="43">
        <v>150</v>
      </c>
      <c r="AB28" s="43">
        <v>274</v>
      </c>
      <c r="AC28" s="43">
        <v>256</v>
      </c>
      <c r="AD28" s="43">
        <v>187</v>
      </c>
      <c r="AE28" s="43">
        <v>81</v>
      </c>
      <c r="AF28" s="43">
        <v>0</v>
      </c>
      <c r="AG28" s="43">
        <v>0</v>
      </c>
      <c r="AH28" s="43">
        <v>6</v>
      </c>
      <c r="AI28" s="43">
        <v>58</v>
      </c>
      <c r="AJ28" s="14">
        <f t="shared" si="10"/>
        <v>0.17169346320854359</v>
      </c>
      <c r="AK28" s="14">
        <f t="shared" si="0"/>
        <v>1.0575221238938053</v>
      </c>
      <c r="AL28" s="14">
        <f t="shared" si="1"/>
        <v>0.99636363636363634</v>
      </c>
      <c r="AM28" s="14">
        <f t="shared" si="2"/>
        <v>1.1000000000000001</v>
      </c>
      <c r="AN28" s="14">
        <f t="shared" si="11"/>
        <v>0.83743560389238691</v>
      </c>
      <c r="AO28" s="15">
        <f t="shared" si="3"/>
        <v>7.1118413331768576E-2</v>
      </c>
      <c r="AP28" s="15">
        <f t="shared" si="4"/>
        <v>0.33185840707964603</v>
      </c>
      <c r="AQ28" s="15">
        <f t="shared" si="5"/>
        <v>0.93090909090909091</v>
      </c>
      <c r="AR28" s="15">
        <f t="shared" si="6"/>
        <v>0.47647058823529409</v>
      </c>
      <c r="AS28" s="15">
        <f t="shared" si="7"/>
        <v>0.87584911114322883</v>
      </c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</row>
    <row r="29" spans="1:57" s="11" customFormat="1" x14ac:dyDescent="0.25">
      <c r="A29" s="11" t="s">
        <v>28</v>
      </c>
      <c r="B29" s="12">
        <v>18149</v>
      </c>
      <c r="C29" s="12">
        <v>850</v>
      </c>
      <c r="D29" s="12">
        <v>453</v>
      </c>
      <c r="E29" s="12">
        <v>221</v>
      </c>
      <c r="F29" s="24">
        <v>2562</v>
      </c>
      <c r="G29" s="24">
        <v>1312</v>
      </c>
      <c r="H29" s="13">
        <f t="shared" si="8"/>
        <v>1855</v>
      </c>
      <c r="I29" s="24">
        <f t="shared" si="9"/>
        <v>946</v>
      </c>
      <c r="J29" s="29">
        <v>237</v>
      </c>
      <c r="K29" s="29">
        <v>219</v>
      </c>
      <c r="L29" s="37"/>
      <c r="M29" s="37"/>
      <c r="N29" s="37"/>
      <c r="O29" s="37"/>
      <c r="P29" s="37">
        <v>117</v>
      </c>
      <c r="Q29" s="37"/>
      <c r="R29" s="29">
        <v>48</v>
      </c>
      <c r="S29" s="29">
        <v>26</v>
      </c>
      <c r="T29" s="29">
        <v>10</v>
      </c>
      <c r="U29" s="29">
        <v>4</v>
      </c>
      <c r="V29" s="37"/>
      <c r="W29" s="37"/>
      <c r="X29" s="37"/>
      <c r="Y29" s="37"/>
      <c r="Z29" s="29">
        <v>677</v>
      </c>
      <c r="AA29" s="29">
        <v>233</v>
      </c>
      <c r="AB29" s="29">
        <v>446</v>
      </c>
      <c r="AC29" s="29">
        <v>381</v>
      </c>
      <c r="AD29" s="29">
        <v>281</v>
      </c>
      <c r="AE29" s="29">
        <v>113</v>
      </c>
      <c r="AF29" s="29">
        <v>0</v>
      </c>
      <c r="AG29" s="29">
        <v>0</v>
      </c>
      <c r="AH29" s="29">
        <v>0</v>
      </c>
      <c r="AI29" s="29">
        <v>39</v>
      </c>
      <c r="AJ29" s="14">
        <f t="shared" si="10"/>
        <v>0.10220948812606755</v>
      </c>
      <c r="AK29" s="14">
        <f t="shared" si="0"/>
        <v>0.79647058823529415</v>
      </c>
      <c r="AL29" s="14">
        <f t="shared" si="1"/>
        <v>0.98454746136865345</v>
      </c>
      <c r="AM29" s="14">
        <f t="shared" si="2"/>
        <v>1.2714932126696832</v>
      </c>
      <c r="AN29" s="14">
        <f t="shared" si="11"/>
        <v>0.72404371584699456</v>
      </c>
      <c r="AO29" s="15">
        <f t="shared" si="3"/>
        <v>5.2124083971568681E-2</v>
      </c>
      <c r="AP29" s="15">
        <f t="shared" si="4"/>
        <v>0.27411764705882352</v>
      </c>
      <c r="AQ29" s="15">
        <f t="shared" si="5"/>
        <v>0.84105960264900659</v>
      </c>
      <c r="AR29" s="15">
        <f t="shared" si="6"/>
        <v>0.5113122171945701</v>
      </c>
      <c r="AS29" s="15">
        <f t="shared" si="7"/>
        <v>0.72103658536585369</v>
      </c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</row>
    <row r="30" spans="1:57" s="11" customFormat="1" x14ac:dyDescent="0.25">
      <c r="A30" s="11" t="s">
        <v>29</v>
      </c>
      <c r="B30" s="12">
        <v>96142</v>
      </c>
      <c r="C30" s="12">
        <v>6024</v>
      </c>
      <c r="D30" s="12">
        <v>3289</v>
      </c>
      <c r="E30" s="12">
        <v>1449</v>
      </c>
      <c r="F30" s="24">
        <v>17987</v>
      </c>
      <c r="G30" s="24">
        <v>8301</v>
      </c>
      <c r="H30" s="13">
        <f t="shared" si="8"/>
        <v>15911</v>
      </c>
      <c r="I30" s="24">
        <f t="shared" si="9"/>
        <v>7286</v>
      </c>
      <c r="J30" s="43">
        <v>2686</v>
      </c>
      <c r="K30" s="43">
        <v>1802</v>
      </c>
      <c r="L30" s="37">
        <v>227</v>
      </c>
      <c r="M30" s="37">
        <v>156</v>
      </c>
      <c r="N30" s="37"/>
      <c r="O30" s="37"/>
      <c r="P30" s="37">
        <v>0</v>
      </c>
      <c r="Q30" s="37"/>
      <c r="R30" s="43">
        <v>221</v>
      </c>
      <c r="S30" s="43">
        <v>85</v>
      </c>
      <c r="T30" s="43">
        <v>60</v>
      </c>
      <c r="U30" s="43">
        <v>40</v>
      </c>
      <c r="V30" s="37"/>
      <c r="W30" s="37"/>
      <c r="X30" s="37"/>
      <c r="Y30" s="37"/>
      <c r="Z30" s="43">
        <v>5993</v>
      </c>
      <c r="AA30" s="43">
        <v>802</v>
      </c>
      <c r="AB30" s="43">
        <v>3410</v>
      </c>
      <c r="AC30" s="43">
        <v>2854</v>
      </c>
      <c r="AD30" s="43">
        <v>1948</v>
      </c>
      <c r="AE30" s="43">
        <v>1672</v>
      </c>
      <c r="AF30" s="43">
        <v>4</v>
      </c>
      <c r="AG30" s="43">
        <v>5</v>
      </c>
      <c r="AH30" s="43">
        <v>12</v>
      </c>
      <c r="AI30" s="43">
        <v>1345</v>
      </c>
      <c r="AJ30" s="14">
        <f t="shared" si="10"/>
        <v>0.16549478895799963</v>
      </c>
      <c r="AK30" s="14">
        <f t="shared" si="0"/>
        <v>0.99485391766268261</v>
      </c>
      <c r="AL30" s="14">
        <f t="shared" si="1"/>
        <v>1.0367892976588629</v>
      </c>
      <c r="AM30" s="14">
        <f t="shared" si="2"/>
        <v>1.3443754313319531</v>
      </c>
      <c r="AN30" s="14">
        <f t="shared" si="11"/>
        <v>0.88458331016845504</v>
      </c>
      <c r="AO30" s="15">
        <f t="shared" si="3"/>
        <v>7.5783736556343739E-2</v>
      </c>
      <c r="AP30" s="15">
        <f t="shared" si="4"/>
        <v>0.13313413014608233</v>
      </c>
      <c r="AQ30" s="15">
        <f t="shared" si="5"/>
        <v>0.86774095469747647</v>
      </c>
      <c r="AR30" s="15">
        <f t="shared" si="6"/>
        <v>1.1538992408557627</v>
      </c>
      <c r="AS30" s="15">
        <f t="shared" si="7"/>
        <v>0.87772557523189976</v>
      </c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</row>
    <row r="31" spans="1:57" s="11" customFormat="1" x14ac:dyDescent="0.25">
      <c r="A31" s="11" t="s">
        <v>30</v>
      </c>
      <c r="B31" s="12">
        <v>42166</v>
      </c>
      <c r="C31" s="12">
        <v>2494</v>
      </c>
      <c r="D31" s="12">
        <v>1353</v>
      </c>
      <c r="E31" s="12">
        <v>630</v>
      </c>
      <c r="F31" s="24">
        <v>6741</v>
      </c>
      <c r="G31" s="24">
        <v>3431</v>
      </c>
      <c r="H31" s="13">
        <f t="shared" si="8"/>
        <v>6678</v>
      </c>
      <c r="I31" s="24">
        <f t="shared" si="9"/>
        <v>2756</v>
      </c>
      <c r="J31" s="43">
        <v>709</v>
      </c>
      <c r="K31" s="43">
        <v>453</v>
      </c>
      <c r="L31" s="37"/>
      <c r="M31" s="37"/>
      <c r="N31" s="37"/>
      <c r="O31" s="37"/>
      <c r="P31" s="37"/>
      <c r="Q31" s="37"/>
      <c r="R31" s="43">
        <v>63</v>
      </c>
      <c r="S31" s="43">
        <v>8</v>
      </c>
      <c r="T31" s="43">
        <v>20</v>
      </c>
      <c r="U31" s="43">
        <v>13</v>
      </c>
      <c r="V31" s="37"/>
      <c r="W31" s="37"/>
      <c r="X31" s="37"/>
      <c r="Y31" s="37"/>
      <c r="Z31" s="29">
        <v>2119</v>
      </c>
      <c r="AA31" s="29">
        <v>859</v>
      </c>
      <c r="AB31" s="29">
        <v>1238</v>
      </c>
      <c r="AC31" s="29">
        <v>1188</v>
      </c>
      <c r="AD31" s="29">
        <v>693</v>
      </c>
      <c r="AE31" s="29">
        <v>256</v>
      </c>
      <c r="AF31" s="29">
        <v>1</v>
      </c>
      <c r="AG31" s="29">
        <v>2</v>
      </c>
      <c r="AH31" s="29">
        <v>120</v>
      </c>
      <c r="AI31" s="29">
        <v>1713</v>
      </c>
      <c r="AJ31" s="14">
        <f t="shared" si="10"/>
        <v>0.15837404543945358</v>
      </c>
      <c r="AK31" s="14">
        <f t="shared" si="0"/>
        <v>0.84963913392141144</v>
      </c>
      <c r="AL31" s="14">
        <f t="shared" si="1"/>
        <v>0.9150036954915004</v>
      </c>
      <c r="AM31" s="14">
        <f t="shared" si="2"/>
        <v>1.1000000000000001</v>
      </c>
      <c r="AN31" s="14">
        <f t="shared" si="11"/>
        <v>0.99065420560747663</v>
      </c>
      <c r="AO31" s="15">
        <f t="shared" si="3"/>
        <v>6.5360717165488788E-2</v>
      </c>
      <c r="AP31" s="15">
        <f t="shared" si="4"/>
        <v>0.34442662389735362</v>
      </c>
      <c r="AQ31" s="15">
        <f t="shared" si="5"/>
        <v>0.87804878048780488</v>
      </c>
      <c r="AR31" s="15">
        <f t="shared" si="6"/>
        <v>0.40634920634920635</v>
      </c>
      <c r="AS31" s="15">
        <f t="shared" si="7"/>
        <v>0.80326435441562227</v>
      </c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</row>
    <row r="32" spans="1:57" s="11" customFormat="1" x14ac:dyDescent="0.25">
      <c r="A32" s="11" t="s">
        <v>31</v>
      </c>
      <c r="B32" s="12">
        <v>4886</v>
      </c>
      <c r="C32" s="12">
        <v>446</v>
      </c>
      <c r="D32" s="12">
        <v>264</v>
      </c>
      <c r="E32" s="12">
        <v>115</v>
      </c>
      <c r="F32" s="24">
        <v>1208</v>
      </c>
      <c r="G32" s="24">
        <v>703</v>
      </c>
      <c r="H32" s="13">
        <f t="shared" si="8"/>
        <v>893</v>
      </c>
      <c r="I32" s="24">
        <f t="shared" si="9"/>
        <v>607</v>
      </c>
      <c r="J32" s="29">
        <v>91</v>
      </c>
      <c r="K32" s="29">
        <v>88</v>
      </c>
      <c r="L32" s="37"/>
      <c r="M32" s="37"/>
      <c r="N32" s="37"/>
      <c r="O32" s="37"/>
      <c r="P32" s="37"/>
      <c r="Q32" s="37"/>
      <c r="R32" s="29">
        <v>6</v>
      </c>
      <c r="S32" s="37"/>
      <c r="T32" s="29">
        <v>4</v>
      </c>
      <c r="U32" s="37"/>
      <c r="V32" s="37"/>
      <c r="W32" s="37"/>
      <c r="X32" s="37"/>
      <c r="Y32" s="37"/>
      <c r="Z32" s="29">
        <v>404</v>
      </c>
      <c r="AA32" s="29">
        <v>147</v>
      </c>
      <c r="AB32" s="29">
        <v>281</v>
      </c>
      <c r="AC32" s="29">
        <v>268</v>
      </c>
      <c r="AD32" s="29">
        <v>105</v>
      </c>
      <c r="AE32" s="29">
        <v>104</v>
      </c>
      <c r="AF32" s="29">
        <v>1</v>
      </c>
      <c r="AG32" s="29"/>
      <c r="AH32" s="29"/>
      <c r="AI32" s="29">
        <v>1</v>
      </c>
      <c r="AJ32" s="14">
        <f t="shared" si="10"/>
        <v>0.18276708964388047</v>
      </c>
      <c r="AK32" s="14">
        <f t="shared" si="0"/>
        <v>0.905829596412556</v>
      </c>
      <c r="AL32" s="14">
        <f t="shared" si="1"/>
        <v>1.0643939393939394</v>
      </c>
      <c r="AM32" s="14">
        <f t="shared" si="2"/>
        <v>0.91304347826086951</v>
      </c>
      <c r="AN32" s="14">
        <f t="shared" si="11"/>
        <v>0.73923841059602646</v>
      </c>
      <c r="AO32" s="15">
        <f t="shared" si="3"/>
        <v>0.12423250102333197</v>
      </c>
      <c r="AP32" s="15">
        <f t="shared" si="4"/>
        <v>0.32959641255605382</v>
      </c>
      <c r="AQ32" s="15">
        <f t="shared" si="5"/>
        <v>1.0151515151515151</v>
      </c>
      <c r="AR32" s="15">
        <f t="shared" si="6"/>
        <v>0.90434782608695652</v>
      </c>
      <c r="AS32" s="15">
        <f t="shared" si="7"/>
        <v>0.86344238975817922</v>
      </c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</row>
    <row r="33" spans="1:57" s="11" customFormat="1" x14ac:dyDescent="0.25">
      <c r="A33" s="11" t="s">
        <v>32</v>
      </c>
      <c r="B33" s="12">
        <v>34709</v>
      </c>
      <c r="C33" s="12">
        <v>1790</v>
      </c>
      <c r="D33" s="12">
        <v>1079</v>
      </c>
      <c r="E33" s="12">
        <v>482</v>
      </c>
      <c r="F33" s="24">
        <v>5381</v>
      </c>
      <c r="G33" s="24">
        <v>3116</v>
      </c>
      <c r="H33" s="13">
        <f t="shared" si="8"/>
        <v>4519</v>
      </c>
      <c r="I33" s="24">
        <f t="shared" si="9"/>
        <v>2188</v>
      </c>
      <c r="J33" s="29">
        <v>571</v>
      </c>
      <c r="K33" s="29">
        <v>523</v>
      </c>
      <c r="L33" s="37"/>
      <c r="M33" s="37"/>
      <c r="N33" s="37"/>
      <c r="O33" s="37"/>
      <c r="P33" s="37"/>
      <c r="Q33" s="37"/>
      <c r="R33" s="43">
        <v>51</v>
      </c>
      <c r="S33" s="43">
        <v>0</v>
      </c>
      <c r="T33" s="43">
        <v>16</v>
      </c>
      <c r="U33" s="43">
        <v>0</v>
      </c>
      <c r="V33" s="37"/>
      <c r="W33" s="37"/>
      <c r="X33" s="37"/>
      <c r="Y33" s="37"/>
      <c r="Z33" s="29">
        <v>1692</v>
      </c>
      <c r="AA33" s="29">
        <v>432</v>
      </c>
      <c r="AB33" s="29">
        <v>1247</v>
      </c>
      <c r="AC33" s="29">
        <v>999</v>
      </c>
      <c r="AD33" s="29">
        <v>463</v>
      </c>
      <c r="AE33" s="29">
        <v>234</v>
      </c>
      <c r="AF33" s="29">
        <v>0</v>
      </c>
      <c r="AG33" s="29">
        <v>1</v>
      </c>
      <c r="AH33" s="29">
        <v>6</v>
      </c>
      <c r="AI33" s="29">
        <v>472</v>
      </c>
      <c r="AJ33" s="14">
        <f t="shared" si="10"/>
        <v>0.13019677893341786</v>
      </c>
      <c r="AK33" s="14">
        <f t="shared" si="0"/>
        <v>0.94525139664804469</v>
      </c>
      <c r="AL33" s="14">
        <f t="shared" si="1"/>
        <v>1.1556997219647822</v>
      </c>
      <c r="AM33" s="14">
        <f t="shared" si="2"/>
        <v>0.96058091286307057</v>
      </c>
      <c r="AN33" s="14">
        <f t="shared" si="11"/>
        <v>0.83980672737409401</v>
      </c>
      <c r="AO33" s="15">
        <f t="shared" si="3"/>
        <v>6.3038405024633384E-2</v>
      </c>
      <c r="AP33" s="15">
        <f t="shared" si="4"/>
        <v>0.24134078212290502</v>
      </c>
      <c r="AQ33" s="15">
        <f t="shared" si="5"/>
        <v>0.92585727525486561</v>
      </c>
      <c r="AR33" s="15">
        <f t="shared" si="6"/>
        <v>0.48547717842323651</v>
      </c>
      <c r="AS33" s="15">
        <f t="shared" si="7"/>
        <v>0.70218228498074453</v>
      </c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</row>
    <row r="34" spans="1:57" s="11" customFormat="1" x14ac:dyDescent="0.25">
      <c r="A34" s="11" t="s">
        <v>33</v>
      </c>
      <c r="B34" s="12">
        <v>18907</v>
      </c>
      <c r="C34" s="12">
        <v>1215</v>
      </c>
      <c r="D34" s="12">
        <v>670</v>
      </c>
      <c r="E34" s="12">
        <v>302</v>
      </c>
      <c r="F34" s="24">
        <v>3995</v>
      </c>
      <c r="G34" s="24">
        <v>2229.96</v>
      </c>
      <c r="H34" s="13">
        <f t="shared" si="8"/>
        <v>2811</v>
      </c>
      <c r="I34" s="24">
        <f t="shared" si="9"/>
        <v>1893</v>
      </c>
      <c r="J34" s="43">
        <v>279</v>
      </c>
      <c r="K34" s="43">
        <v>263</v>
      </c>
      <c r="L34" s="37"/>
      <c r="M34" s="37"/>
      <c r="N34" s="37"/>
      <c r="O34" s="37"/>
      <c r="P34" s="37">
        <v>317</v>
      </c>
      <c r="Q34" s="37">
        <v>301</v>
      </c>
      <c r="R34" s="43">
        <v>27</v>
      </c>
      <c r="S34" s="43">
        <v>0</v>
      </c>
      <c r="T34" s="43">
        <v>10</v>
      </c>
      <c r="U34" s="43">
        <v>5</v>
      </c>
      <c r="V34" s="37"/>
      <c r="W34" s="37"/>
      <c r="X34" s="37"/>
      <c r="Y34" s="37"/>
      <c r="Z34" s="43">
        <v>1013</v>
      </c>
      <c r="AA34" s="43">
        <v>396</v>
      </c>
      <c r="AB34" s="43">
        <v>701</v>
      </c>
      <c r="AC34" s="43">
        <v>643</v>
      </c>
      <c r="AD34" s="43">
        <v>298</v>
      </c>
      <c r="AE34" s="43">
        <v>290</v>
      </c>
      <c r="AF34" s="43">
        <v>0</v>
      </c>
      <c r="AG34" s="43">
        <v>2</v>
      </c>
      <c r="AH34" s="43">
        <v>17</v>
      </c>
      <c r="AI34" s="43">
        <v>147</v>
      </c>
      <c r="AJ34" s="14">
        <f t="shared" si="10"/>
        <v>0.14867509388057334</v>
      </c>
      <c r="AK34" s="14">
        <f t="shared" si="0"/>
        <v>0.83374485596707815</v>
      </c>
      <c r="AL34" s="14">
        <f t="shared" si="1"/>
        <v>1.0462686567164179</v>
      </c>
      <c r="AM34" s="14">
        <f t="shared" si="2"/>
        <v>0.98675496688741726</v>
      </c>
      <c r="AN34" s="14">
        <f t="shared" si="11"/>
        <v>0.70362953692115149</v>
      </c>
      <c r="AO34" s="15">
        <f t="shared" si="3"/>
        <v>0.10012164806685354</v>
      </c>
      <c r="AP34" s="15">
        <f t="shared" si="4"/>
        <v>0.32592592592592595</v>
      </c>
      <c r="AQ34" s="15">
        <f t="shared" si="5"/>
        <v>0.95970149253731341</v>
      </c>
      <c r="AR34" s="15">
        <f t="shared" si="6"/>
        <v>0.96026490066225167</v>
      </c>
      <c r="AS34" s="15">
        <f t="shared" si="7"/>
        <v>0.84889415056772322</v>
      </c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</row>
    <row r="35" spans="1:57" s="11" customFormat="1" x14ac:dyDescent="0.25">
      <c r="A35" s="11" t="s">
        <v>34</v>
      </c>
      <c r="B35" s="12">
        <v>13429</v>
      </c>
      <c r="C35" s="12">
        <v>734</v>
      </c>
      <c r="D35" s="12">
        <v>477</v>
      </c>
      <c r="E35" s="12">
        <v>208</v>
      </c>
      <c r="F35" s="24">
        <v>2930</v>
      </c>
      <c r="G35" s="24">
        <v>1254.8</v>
      </c>
      <c r="H35" s="13">
        <f t="shared" si="8"/>
        <v>2351</v>
      </c>
      <c r="I35" s="24">
        <f t="shared" si="9"/>
        <v>988</v>
      </c>
      <c r="J35" s="43">
        <v>217</v>
      </c>
      <c r="K35" s="43">
        <v>204</v>
      </c>
      <c r="L35" s="37"/>
      <c r="M35" s="37"/>
      <c r="N35" s="37"/>
      <c r="O35" s="37"/>
      <c r="P35" s="37">
        <v>524</v>
      </c>
      <c r="Q35" s="37"/>
      <c r="R35" s="43">
        <v>27</v>
      </c>
      <c r="S35" s="43">
        <v>0</v>
      </c>
      <c r="T35" s="43">
        <v>13</v>
      </c>
      <c r="U35" s="43">
        <v>4</v>
      </c>
      <c r="V35" s="37"/>
      <c r="W35" s="37"/>
      <c r="X35" s="37"/>
      <c r="Y35" s="37"/>
      <c r="Z35" s="43">
        <v>763</v>
      </c>
      <c r="AA35" s="43">
        <v>237</v>
      </c>
      <c r="AB35" s="43">
        <v>496</v>
      </c>
      <c r="AC35" s="43">
        <v>461</v>
      </c>
      <c r="AD35" s="43">
        <v>226</v>
      </c>
      <c r="AE35" s="43">
        <v>86</v>
      </c>
      <c r="AF35" s="43">
        <v>0</v>
      </c>
      <c r="AG35" s="43">
        <v>0</v>
      </c>
      <c r="AH35" s="43">
        <v>5</v>
      </c>
      <c r="AI35" s="43">
        <v>80</v>
      </c>
      <c r="AJ35" s="14">
        <f t="shared" si="10"/>
        <v>0.17506888078040062</v>
      </c>
      <c r="AK35" s="14">
        <f t="shared" si="0"/>
        <v>1.0395095367847411</v>
      </c>
      <c r="AL35" s="14">
        <f t="shared" si="1"/>
        <v>1.0398322851153039</v>
      </c>
      <c r="AM35" s="14">
        <f t="shared" si="2"/>
        <v>1.0865384615384615</v>
      </c>
      <c r="AN35" s="14">
        <f t="shared" si="11"/>
        <v>0.80238907849829355</v>
      </c>
      <c r="AO35" s="15">
        <f t="shared" si="3"/>
        <v>7.3572120038722169E-2</v>
      </c>
      <c r="AP35" s="15">
        <f t="shared" si="4"/>
        <v>0.32288828337874659</v>
      </c>
      <c r="AQ35" s="15">
        <f t="shared" si="5"/>
        <v>0.96645702306079662</v>
      </c>
      <c r="AR35" s="15">
        <f t="shared" si="6"/>
        <v>0.41346153846153844</v>
      </c>
      <c r="AS35" s="15">
        <f t="shared" si="7"/>
        <v>0.78737647433854008</v>
      </c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</row>
    <row r="36" spans="1:57" s="11" customFormat="1" x14ac:dyDescent="0.25">
      <c r="A36" s="11" t="s">
        <v>35</v>
      </c>
      <c r="B36" s="12">
        <v>105221</v>
      </c>
      <c r="C36" s="12">
        <v>7217</v>
      </c>
      <c r="D36" s="12">
        <v>4108</v>
      </c>
      <c r="E36" s="12">
        <v>1941</v>
      </c>
      <c r="F36" s="24">
        <v>23390</v>
      </c>
      <c r="G36" s="24">
        <v>10990.3</v>
      </c>
      <c r="H36" s="13">
        <f t="shared" si="8"/>
        <v>19429</v>
      </c>
      <c r="I36" s="24">
        <f t="shared" si="9"/>
        <v>9044</v>
      </c>
      <c r="J36" s="29">
        <v>3718</v>
      </c>
      <c r="K36" s="29">
        <v>2419</v>
      </c>
      <c r="L36" s="37">
        <v>48</v>
      </c>
      <c r="M36" s="37">
        <v>46</v>
      </c>
      <c r="N36" s="37"/>
      <c r="O36" s="37"/>
      <c r="P36" s="29">
        <v>661</v>
      </c>
      <c r="Q36" s="37"/>
      <c r="R36" s="29">
        <v>172</v>
      </c>
      <c r="S36" s="29">
        <v>10</v>
      </c>
      <c r="T36" s="29">
        <v>64</v>
      </c>
      <c r="U36" s="29">
        <v>37</v>
      </c>
      <c r="V36" s="37"/>
      <c r="W36" s="37"/>
      <c r="X36" s="37"/>
      <c r="Y36" s="37"/>
      <c r="Z36" s="29">
        <v>6649</v>
      </c>
      <c r="AA36" s="29">
        <v>2214</v>
      </c>
      <c r="AB36" s="29">
        <v>4141</v>
      </c>
      <c r="AC36" s="29">
        <v>3538</v>
      </c>
      <c r="AD36" s="29">
        <v>2025</v>
      </c>
      <c r="AE36" s="29">
        <v>827</v>
      </c>
      <c r="AF36" s="29">
        <v>4</v>
      </c>
      <c r="AG36" s="29">
        <v>7</v>
      </c>
      <c r="AH36" s="29">
        <v>102</v>
      </c>
      <c r="AI36" s="29">
        <v>1838</v>
      </c>
      <c r="AJ36" s="14">
        <f t="shared" ref="AJ36:AJ67" si="22">H36/B36</f>
        <v>0.18464945210556827</v>
      </c>
      <c r="AK36" s="14">
        <f t="shared" si="0"/>
        <v>0.92129693778578359</v>
      </c>
      <c r="AL36" s="14">
        <f t="shared" ref="AL36:AL67" si="23">AB36/D36</f>
        <v>1.0080331061343719</v>
      </c>
      <c r="AM36" s="14">
        <f t="shared" ref="AM36:AM67" si="24">AD36/E36</f>
        <v>1.0432766615146831</v>
      </c>
      <c r="AN36" s="14">
        <f t="shared" ref="AN36:AN67" si="25">H36/F36</f>
        <v>0.8306541256947414</v>
      </c>
      <c r="AO36" s="15">
        <f t="shared" ref="AO36:AO67" si="26">I36/B36</f>
        <v>8.5952423945790293E-2</v>
      </c>
      <c r="AP36" s="15">
        <f t="shared" ref="AP36:AP67" si="27">AA36/C36</f>
        <v>0.30677566856034361</v>
      </c>
      <c r="AQ36" s="15">
        <f t="shared" ref="AQ36:AQ67" si="28">AC36/D36</f>
        <v>0.86124634858812077</v>
      </c>
      <c r="AR36" s="15">
        <f t="shared" ref="AR36:AR67" si="29">AE36/E36</f>
        <v>0.42606903657908296</v>
      </c>
      <c r="AS36" s="15">
        <f t="shared" ref="AS36:AS68" si="30">I36/G36</f>
        <v>0.82290747295342259</v>
      </c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</row>
    <row r="37" spans="1:57" s="11" customFormat="1" x14ac:dyDescent="0.25">
      <c r="A37" s="11" t="s">
        <v>36</v>
      </c>
      <c r="B37" s="12">
        <v>30080</v>
      </c>
      <c r="C37" s="12">
        <v>1448</v>
      </c>
      <c r="D37" s="12">
        <v>727</v>
      </c>
      <c r="E37" s="12">
        <v>269</v>
      </c>
      <c r="F37" s="24">
        <v>7260</v>
      </c>
      <c r="G37" s="24">
        <v>2165.04</v>
      </c>
      <c r="H37" s="13">
        <f t="shared" si="8"/>
        <v>5588</v>
      </c>
      <c r="I37" s="24">
        <f t="shared" si="9"/>
        <v>1608</v>
      </c>
      <c r="J37" s="29">
        <v>555</v>
      </c>
      <c r="K37" s="29">
        <v>422</v>
      </c>
      <c r="L37" s="37"/>
      <c r="M37" s="37"/>
      <c r="N37" s="37"/>
      <c r="O37" s="37"/>
      <c r="P37" s="29">
        <v>1982</v>
      </c>
      <c r="Q37" s="37"/>
      <c r="R37" s="29">
        <v>99</v>
      </c>
      <c r="S37" s="29">
        <v>0</v>
      </c>
      <c r="T37" s="29">
        <v>21</v>
      </c>
      <c r="U37" s="29">
        <v>0</v>
      </c>
      <c r="V37" s="37"/>
      <c r="W37" s="37"/>
      <c r="X37" s="37"/>
      <c r="Y37" s="37"/>
      <c r="Z37" s="29">
        <v>1223</v>
      </c>
      <c r="AA37" s="29">
        <v>395</v>
      </c>
      <c r="AB37" s="29">
        <v>713</v>
      </c>
      <c r="AC37" s="29">
        <v>679</v>
      </c>
      <c r="AD37" s="29">
        <v>295</v>
      </c>
      <c r="AE37" s="29">
        <v>112</v>
      </c>
      <c r="AF37" s="29">
        <v>0</v>
      </c>
      <c r="AG37" s="29">
        <v>7</v>
      </c>
      <c r="AH37" s="29">
        <v>33</v>
      </c>
      <c r="AI37" s="29">
        <v>660</v>
      </c>
      <c r="AJ37" s="14">
        <f t="shared" si="22"/>
        <v>0.18577127659574469</v>
      </c>
      <c r="AK37" s="14">
        <f t="shared" ref="AK37:AK68" si="31">Z37/C37</f>
        <v>0.84461325966850831</v>
      </c>
      <c r="AL37" s="14">
        <f t="shared" si="23"/>
        <v>0.98074277854195324</v>
      </c>
      <c r="AM37" s="14">
        <f t="shared" si="24"/>
        <v>1.0966542750929369</v>
      </c>
      <c r="AN37" s="14">
        <f t="shared" si="25"/>
        <v>0.76969696969696966</v>
      </c>
      <c r="AO37" s="15">
        <f t="shared" si="26"/>
        <v>5.3457446808510639E-2</v>
      </c>
      <c r="AP37" s="15">
        <f t="shared" si="27"/>
        <v>0.27279005524861877</v>
      </c>
      <c r="AQ37" s="15">
        <f t="shared" si="28"/>
        <v>0.93397524071526827</v>
      </c>
      <c r="AR37" s="15">
        <f t="shared" si="29"/>
        <v>0.41635687732342008</v>
      </c>
      <c r="AS37" s="15">
        <f t="shared" si="30"/>
        <v>0.742711451058641</v>
      </c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</row>
    <row r="38" spans="1:57" s="11" customFormat="1" x14ac:dyDescent="0.25">
      <c r="A38" s="11" t="s">
        <v>37</v>
      </c>
      <c r="B38" s="12">
        <v>6961</v>
      </c>
      <c r="C38" s="12">
        <v>535</v>
      </c>
      <c r="D38" s="12">
        <v>337</v>
      </c>
      <c r="E38" s="12">
        <v>178</v>
      </c>
      <c r="F38" s="24">
        <v>1500</v>
      </c>
      <c r="G38" s="24">
        <v>924.78</v>
      </c>
      <c r="H38" s="13">
        <f t="shared" si="8"/>
        <v>1227</v>
      </c>
      <c r="I38" s="24">
        <f t="shared" si="9"/>
        <v>762</v>
      </c>
      <c r="J38" s="29">
        <v>103</v>
      </c>
      <c r="K38" s="29">
        <v>95</v>
      </c>
      <c r="L38" s="37"/>
      <c r="M38" s="37"/>
      <c r="N38" s="37"/>
      <c r="O38" s="37"/>
      <c r="P38" s="37"/>
      <c r="Q38" s="37"/>
      <c r="R38" s="29">
        <v>11</v>
      </c>
      <c r="S38" s="37">
        <v>10</v>
      </c>
      <c r="T38" s="29">
        <v>4</v>
      </c>
      <c r="U38" s="37">
        <v>2</v>
      </c>
      <c r="V38" s="37"/>
      <c r="W38" s="37"/>
      <c r="X38" s="37"/>
      <c r="Y38" s="37"/>
      <c r="Z38" s="43">
        <v>499</v>
      </c>
      <c r="AA38" s="43">
        <v>197</v>
      </c>
      <c r="AB38" s="43">
        <v>317</v>
      </c>
      <c r="AC38" s="43">
        <v>325</v>
      </c>
      <c r="AD38" s="43">
        <v>185</v>
      </c>
      <c r="AE38" s="43">
        <v>145</v>
      </c>
      <c r="AF38" s="43"/>
      <c r="AG38" s="43"/>
      <c r="AH38" s="43">
        <v>5</v>
      </c>
      <c r="AI38" s="43">
        <v>103</v>
      </c>
      <c r="AJ38" s="14">
        <f t="shared" si="22"/>
        <v>0.17626777761815832</v>
      </c>
      <c r="AK38" s="14">
        <f t="shared" si="31"/>
        <v>0.93271028037383175</v>
      </c>
      <c r="AL38" s="14">
        <f t="shared" si="23"/>
        <v>0.94065281899109787</v>
      </c>
      <c r="AM38" s="14">
        <f t="shared" si="24"/>
        <v>1.0393258426966292</v>
      </c>
      <c r="AN38" s="14">
        <f t="shared" si="25"/>
        <v>0.81799999999999995</v>
      </c>
      <c r="AO38" s="15">
        <f t="shared" si="26"/>
        <v>0.10946703059905186</v>
      </c>
      <c r="AP38" s="15">
        <f t="shared" si="27"/>
        <v>0.36822429906542054</v>
      </c>
      <c r="AQ38" s="15">
        <f t="shared" si="28"/>
        <v>0.96439169139465875</v>
      </c>
      <c r="AR38" s="15">
        <f t="shared" si="29"/>
        <v>0.8146067415730337</v>
      </c>
      <c r="AS38" s="15">
        <f t="shared" si="30"/>
        <v>0.82397975734769358</v>
      </c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</row>
    <row r="39" spans="1:57" s="11" customFormat="1" x14ac:dyDescent="0.25">
      <c r="A39" s="11" t="s">
        <v>38</v>
      </c>
      <c r="B39" s="12">
        <v>3699</v>
      </c>
      <c r="C39" s="12">
        <v>180</v>
      </c>
      <c r="D39" s="12">
        <v>111</v>
      </c>
      <c r="E39" s="12">
        <v>55</v>
      </c>
      <c r="F39" s="24">
        <v>622</v>
      </c>
      <c r="G39" s="24">
        <v>367</v>
      </c>
      <c r="H39" s="13">
        <f t="shared" si="8"/>
        <v>500</v>
      </c>
      <c r="I39" s="24">
        <f t="shared" si="9"/>
        <v>246</v>
      </c>
      <c r="J39" s="29">
        <v>101</v>
      </c>
      <c r="K39" s="29">
        <v>95</v>
      </c>
      <c r="L39" s="37"/>
      <c r="M39" s="37"/>
      <c r="N39" s="37"/>
      <c r="O39" s="37"/>
      <c r="P39" s="37"/>
      <c r="Q39" s="37"/>
      <c r="R39" s="29">
        <v>18</v>
      </c>
      <c r="S39" s="29">
        <v>8</v>
      </c>
      <c r="T39" s="29">
        <v>5</v>
      </c>
      <c r="U39" s="29">
        <v>3</v>
      </c>
      <c r="V39" s="37"/>
      <c r="W39" s="37"/>
      <c r="X39" s="37"/>
      <c r="Y39" s="37"/>
      <c r="Z39" s="29">
        <v>190</v>
      </c>
      <c r="AA39" s="29">
        <v>14</v>
      </c>
      <c r="AB39" s="29">
        <v>124</v>
      </c>
      <c r="AC39" s="29">
        <v>89</v>
      </c>
      <c r="AD39" s="29">
        <v>62</v>
      </c>
      <c r="AE39" s="29">
        <v>48</v>
      </c>
      <c r="AF39" s="29">
        <v>0</v>
      </c>
      <c r="AG39" s="29">
        <v>0</v>
      </c>
      <c r="AH39" s="29">
        <v>0</v>
      </c>
      <c r="AI39" s="29">
        <v>0</v>
      </c>
      <c r="AJ39" s="14">
        <f t="shared" si="22"/>
        <v>0.13517166801838335</v>
      </c>
      <c r="AK39" s="14">
        <f t="shared" si="31"/>
        <v>1.0555555555555556</v>
      </c>
      <c r="AL39" s="14">
        <f t="shared" si="23"/>
        <v>1.117117117117117</v>
      </c>
      <c r="AM39" s="14">
        <f t="shared" si="24"/>
        <v>1.1272727272727272</v>
      </c>
      <c r="AN39" s="14">
        <f t="shared" si="25"/>
        <v>0.8038585209003215</v>
      </c>
      <c r="AO39" s="15">
        <f t="shared" si="26"/>
        <v>6.6504460665044604E-2</v>
      </c>
      <c r="AP39" s="15">
        <f t="shared" si="27"/>
        <v>7.7777777777777779E-2</v>
      </c>
      <c r="AQ39" s="15">
        <f t="shared" si="28"/>
        <v>0.80180180180180183</v>
      </c>
      <c r="AR39" s="15">
        <f t="shared" si="29"/>
        <v>0.87272727272727268</v>
      </c>
      <c r="AS39" s="15">
        <f t="shared" si="30"/>
        <v>0.67029972752043598</v>
      </c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</row>
    <row r="40" spans="1:57" s="11" customFormat="1" x14ac:dyDescent="0.25">
      <c r="A40" s="11" t="s">
        <v>39</v>
      </c>
      <c r="B40" s="12">
        <v>12653</v>
      </c>
      <c r="C40" s="12">
        <v>914</v>
      </c>
      <c r="D40" s="12">
        <v>468</v>
      </c>
      <c r="E40" s="12">
        <v>203</v>
      </c>
      <c r="F40" s="24">
        <v>2321</v>
      </c>
      <c r="G40" s="24">
        <v>1241.06</v>
      </c>
      <c r="H40" s="13">
        <f t="shared" si="8"/>
        <v>1853</v>
      </c>
      <c r="I40" s="24">
        <f t="shared" si="9"/>
        <v>1118</v>
      </c>
      <c r="J40" s="43">
        <v>154</v>
      </c>
      <c r="K40" s="43">
        <v>135</v>
      </c>
      <c r="L40" s="37"/>
      <c r="M40" s="37"/>
      <c r="N40" s="37"/>
      <c r="O40" s="37"/>
      <c r="P40" s="37"/>
      <c r="Q40" s="37"/>
      <c r="R40" s="43">
        <v>11</v>
      </c>
      <c r="S40" s="43">
        <v>9</v>
      </c>
      <c r="T40" s="43">
        <v>10</v>
      </c>
      <c r="U40" s="43">
        <v>9</v>
      </c>
      <c r="V40" s="37"/>
      <c r="W40" s="37"/>
      <c r="X40" s="37"/>
      <c r="Y40" s="37"/>
      <c r="Z40" s="43">
        <v>807</v>
      </c>
      <c r="AA40" s="43">
        <v>313</v>
      </c>
      <c r="AB40" s="43">
        <v>492</v>
      </c>
      <c r="AC40" s="43">
        <v>450</v>
      </c>
      <c r="AD40" s="43">
        <v>222</v>
      </c>
      <c r="AE40" s="43">
        <v>220</v>
      </c>
      <c r="AF40" s="43">
        <v>1</v>
      </c>
      <c r="AG40" s="43">
        <v>0</v>
      </c>
      <c r="AH40" s="43">
        <v>5</v>
      </c>
      <c r="AI40" s="43">
        <v>151</v>
      </c>
      <c r="AJ40" s="14">
        <f t="shared" si="22"/>
        <v>0.14644748281040071</v>
      </c>
      <c r="AK40" s="14">
        <f t="shared" si="31"/>
        <v>0.88293216630196936</v>
      </c>
      <c r="AL40" s="14">
        <f t="shared" si="23"/>
        <v>1.0512820512820513</v>
      </c>
      <c r="AM40" s="14">
        <f t="shared" si="24"/>
        <v>1.0935960591133005</v>
      </c>
      <c r="AN40" s="14">
        <f t="shared" si="25"/>
        <v>0.79836277466609218</v>
      </c>
      <c r="AO40" s="15">
        <f t="shared" si="26"/>
        <v>8.8358492057219629E-2</v>
      </c>
      <c r="AP40" s="15">
        <f t="shared" si="27"/>
        <v>0.3424507658643326</v>
      </c>
      <c r="AQ40" s="15">
        <f t="shared" si="28"/>
        <v>0.96153846153846156</v>
      </c>
      <c r="AR40" s="15">
        <f t="shared" si="29"/>
        <v>1.083743842364532</v>
      </c>
      <c r="AS40" s="15">
        <f t="shared" si="30"/>
        <v>0.90084282790517789</v>
      </c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</row>
    <row r="41" spans="1:57" s="11" customFormat="1" x14ac:dyDescent="0.25">
      <c r="A41" s="11" t="s">
        <v>40</v>
      </c>
      <c r="B41" s="12">
        <v>17271</v>
      </c>
      <c r="C41" s="12">
        <v>898</v>
      </c>
      <c r="D41" s="12">
        <v>453</v>
      </c>
      <c r="E41" s="12">
        <v>179</v>
      </c>
      <c r="F41" s="24">
        <v>2581</v>
      </c>
      <c r="G41" s="24">
        <v>1481.1</v>
      </c>
      <c r="H41" s="13">
        <f t="shared" si="8"/>
        <v>2131</v>
      </c>
      <c r="I41" s="24">
        <f t="shared" si="9"/>
        <v>1118</v>
      </c>
      <c r="J41" s="43">
        <v>260</v>
      </c>
      <c r="K41" s="43">
        <v>250</v>
      </c>
      <c r="L41" s="37"/>
      <c r="M41" s="37"/>
      <c r="N41" s="37"/>
      <c r="O41" s="37"/>
      <c r="P41" s="37"/>
      <c r="Q41" s="37"/>
      <c r="R41" s="43">
        <v>45</v>
      </c>
      <c r="S41" s="43">
        <v>0</v>
      </c>
      <c r="T41" s="43">
        <v>4</v>
      </c>
      <c r="U41" s="43">
        <v>2</v>
      </c>
      <c r="V41" s="37"/>
      <c r="W41" s="37"/>
      <c r="X41" s="37"/>
      <c r="Y41" s="37"/>
      <c r="Z41" s="43">
        <v>975</v>
      </c>
      <c r="AA41" s="43">
        <v>163</v>
      </c>
      <c r="AB41" s="43">
        <v>531</v>
      </c>
      <c r="AC41" s="43">
        <v>484</v>
      </c>
      <c r="AD41" s="43">
        <v>241</v>
      </c>
      <c r="AE41" s="43">
        <v>221</v>
      </c>
      <c r="AF41" s="43">
        <v>0</v>
      </c>
      <c r="AG41" s="43">
        <v>0</v>
      </c>
      <c r="AH41" s="43">
        <v>4</v>
      </c>
      <c r="AI41" s="43">
        <v>71</v>
      </c>
      <c r="AJ41" s="14">
        <f t="shared" si="22"/>
        <v>0.1233860228128076</v>
      </c>
      <c r="AK41" s="14">
        <f t="shared" si="31"/>
        <v>1.0857461024498887</v>
      </c>
      <c r="AL41" s="14">
        <f t="shared" si="23"/>
        <v>1.1721854304635762</v>
      </c>
      <c r="AM41" s="14">
        <f t="shared" si="24"/>
        <v>1.3463687150837989</v>
      </c>
      <c r="AN41" s="14">
        <f t="shared" si="25"/>
        <v>0.82564897326617592</v>
      </c>
      <c r="AO41" s="15">
        <f t="shared" si="26"/>
        <v>6.4732789068380522E-2</v>
      </c>
      <c r="AP41" s="15">
        <f t="shared" si="27"/>
        <v>0.18151447661469933</v>
      </c>
      <c r="AQ41" s="15">
        <f t="shared" si="28"/>
        <v>1.0684326710816776</v>
      </c>
      <c r="AR41" s="15">
        <f t="shared" si="29"/>
        <v>1.23463687150838</v>
      </c>
      <c r="AS41" s="15">
        <f t="shared" si="30"/>
        <v>0.75484437242589975</v>
      </c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</row>
    <row r="42" spans="1:57" s="11" customFormat="1" x14ac:dyDescent="0.25">
      <c r="A42" s="11" t="s">
        <v>41</v>
      </c>
      <c r="B42" s="12">
        <v>11348</v>
      </c>
      <c r="C42" s="12">
        <v>904</v>
      </c>
      <c r="D42" s="12">
        <v>611</v>
      </c>
      <c r="E42" s="12">
        <v>318</v>
      </c>
      <c r="F42" s="24">
        <v>2585</v>
      </c>
      <c r="G42" s="24">
        <v>1705</v>
      </c>
      <c r="H42" s="13">
        <f t="shared" si="8"/>
        <v>2359</v>
      </c>
      <c r="I42" s="24">
        <f t="shared" si="9"/>
        <v>1323</v>
      </c>
      <c r="J42" s="29">
        <v>135</v>
      </c>
      <c r="K42" s="29">
        <v>131</v>
      </c>
      <c r="L42" s="37"/>
      <c r="M42" s="37"/>
      <c r="N42" s="37"/>
      <c r="O42" s="37"/>
      <c r="P42" s="37"/>
      <c r="Q42" s="37"/>
      <c r="R42" s="29">
        <v>11</v>
      </c>
      <c r="S42" s="29">
        <v>7</v>
      </c>
      <c r="T42" s="29">
        <v>10</v>
      </c>
      <c r="U42" s="29">
        <v>0</v>
      </c>
      <c r="V42" s="37"/>
      <c r="W42" s="37"/>
      <c r="X42" s="37"/>
      <c r="Y42" s="37"/>
      <c r="Z42" s="29">
        <v>882</v>
      </c>
      <c r="AA42" s="29">
        <v>299</v>
      </c>
      <c r="AB42" s="29">
        <v>607</v>
      </c>
      <c r="AC42" s="29">
        <v>573</v>
      </c>
      <c r="AD42" s="29">
        <v>322</v>
      </c>
      <c r="AE42" s="29">
        <v>320</v>
      </c>
      <c r="AF42" s="29">
        <v>1</v>
      </c>
      <c r="AG42" s="29">
        <v>4</v>
      </c>
      <c r="AH42" s="29">
        <v>66</v>
      </c>
      <c r="AI42" s="29">
        <v>321</v>
      </c>
      <c r="AJ42" s="14">
        <f t="shared" si="22"/>
        <v>0.2078780401832922</v>
      </c>
      <c r="AK42" s="14">
        <f t="shared" si="31"/>
        <v>0.97566371681415931</v>
      </c>
      <c r="AL42" s="14">
        <f t="shared" si="23"/>
        <v>0.99345335515548283</v>
      </c>
      <c r="AM42" s="14">
        <f t="shared" si="24"/>
        <v>1.0125786163522013</v>
      </c>
      <c r="AN42" s="14">
        <f t="shared" si="25"/>
        <v>0.91257253384912962</v>
      </c>
      <c r="AO42" s="15">
        <f t="shared" si="26"/>
        <v>0.11658442016214311</v>
      </c>
      <c r="AP42" s="15">
        <f t="shared" si="27"/>
        <v>0.33075221238938052</v>
      </c>
      <c r="AQ42" s="15">
        <f t="shared" si="28"/>
        <v>0.93780687397708673</v>
      </c>
      <c r="AR42" s="15">
        <f t="shared" si="29"/>
        <v>1.0062893081761006</v>
      </c>
      <c r="AS42" s="15">
        <f t="shared" si="30"/>
        <v>0.77595307917888567</v>
      </c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</row>
    <row r="43" spans="1:57" s="11" customFormat="1" x14ac:dyDescent="0.25">
      <c r="A43" s="11" t="s">
        <v>42</v>
      </c>
      <c r="B43" s="12">
        <v>15175</v>
      </c>
      <c r="C43" s="12">
        <v>806</v>
      </c>
      <c r="D43" s="12">
        <v>452</v>
      </c>
      <c r="E43" s="12">
        <v>183</v>
      </c>
      <c r="F43" s="24">
        <v>2268</v>
      </c>
      <c r="G43" s="24">
        <v>1434.414786228305</v>
      </c>
      <c r="H43" s="13">
        <f t="shared" si="8"/>
        <v>1654</v>
      </c>
      <c r="I43" s="24">
        <f t="shared" si="9"/>
        <v>1012</v>
      </c>
      <c r="J43" s="29">
        <v>200</v>
      </c>
      <c r="K43" s="29">
        <v>184</v>
      </c>
      <c r="L43" s="37"/>
      <c r="M43" s="37"/>
      <c r="N43" s="37"/>
      <c r="O43" s="37"/>
      <c r="P43" s="37"/>
      <c r="Q43" s="37"/>
      <c r="R43" s="29">
        <v>7</v>
      </c>
      <c r="S43" s="37"/>
      <c r="T43" s="29">
        <v>4</v>
      </c>
      <c r="U43" s="37"/>
      <c r="V43" s="37"/>
      <c r="W43" s="37"/>
      <c r="X43" s="37"/>
      <c r="Y43" s="37"/>
      <c r="Z43" s="35">
        <v>734</v>
      </c>
      <c r="AA43" s="35">
        <v>223</v>
      </c>
      <c r="AB43" s="35">
        <v>435</v>
      </c>
      <c r="AC43" s="35">
        <v>398</v>
      </c>
      <c r="AD43" s="35">
        <v>211</v>
      </c>
      <c r="AE43" s="29">
        <v>207</v>
      </c>
      <c r="AF43" s="29"/>
      <c r="AG43" s="29">
        <v>8</v>
      </c>
      <c r="AH43" s="29">
        <v>1</v>
      </c>
      <c r="AI43" s="29">
        <v>54</v>
      </c>
      <c r="AJ43" s="14">
        <f t="shared" si="22"/>
        <v>0.10899505766062603</v>
      </c>
      <c r="AK43" s="14">
        <f t="shared" si="31"/>
        <v>0.91066997518610426</v>
      </c>
      <c r="AL43" s="14">
        <f t="shared" si="23"/>
        <v>0.96238938053097345</v>
      </c>
      <c r="AM43" s="14">
        <f t="shared" si="24"/>
        <v>1.1530054644808743</v>
      </c>
      <c r="AN43" s="14">
        <f t="shared" si="25"/>
        <v>0.7292768959435626</v>
      </c>
      <c r="AO43" s="15">
        <f t="shared" si="26"/>
        <v>6.6688632619439872E-2</v>
      </c>
      <c r="AP43" s="15">
        <f t="shared" si="27"/>
        <v>0.27667493796526055</v>
      </c>
      <c r="AQ43" s="15">
        <f t="shared" si="28"/>
        <v>0.88053097345132747</v>
      </c>
      <c r="AR43" s="15">
        <f t="shared" si="29"/>
        <v>1.1311475409836065</v>
      </c>
      <c r="AS43" s="15">
        <f t="shared" si="30"/>
        <v>0.70551419973924301</v>
      </c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</row>
    <row r="44" spans="1:57" s="11" customFormat="1" x14ac:dyDescent="0.25">
      <c r="A44" s="11" t="s">
        <v>43</v>
      </c>
      <c r="B44" s="12">
        <v>7639</v>
      </c>
      <c r="C44" s="12">
        <v>500</v>
      </c>
      <c r="D44" s="12">
        <v>263</v>
      </c>
      <c r="E44" s="12">
        <v>120</v>
      </c>
      <c r="F44" s="24">
        <v>1361</v>
      </c>
      <c r="G44" s="24">
        <v>671</v>
      </c>
      <c r="H44" s="13">
        <f t="shared" si="8"/>
        <v>1437</v>
      </c>
      <c r="I44" s="24">
        <f t="shared" si="9"/>
        <v>495</v>
      </c>
      <c r="J44" s="29">
        <v>113</v>
      </c>
      <c r="K44" s="29">
        <v>99</v>
      </c>
      <c r="L44" s="37"/>
      <c r="M44" s="37"/>
      <c r="N44" s="37"/>
      <c r="O44" s="37"/>
      <c r="P44" s="37"/>
      <c r="Q44" s="37"/>
      <c r="R44" s="29">
        <v>13</v>
      </c>
      <c r="S44" s="29">
        <v>12</v>
      </c>
      <c r="T44" s="29">
        <v>3</v>
      </c>
      <c r="U44" s="29">
        <v>1</v>
      </c>
      <c r="V44" s="37"/>
      <c r="W44" s="37"/>
      <c r="X44" s="37"/>
      <c r="Y44" s="37"/>
      <c r="Z44" s="29">
        <v>488</v>
      </c>
      <c r="AA44" s="29">
        <v>86</v>
      </c>
      <c r="AB44" s="29">
        <v>283</v>
      </c>
      <c r="AC44" s="29">
        <v>250</v>
      </c>
      <c r="AD44" s="29">
        <v>126</v>
      </c>
      <c r="AE44" s="29">
        <v>60</v>
      </c>
      <c r="AF44" s="29">
        <v>0</v>
      </c>
      <c r="AG44" s="29">
        <v>1</v>
      </c>
      <c r="AH44" s="29">
        <v>1</v>
      </c>
      <c r="AI44" s="29">
        <v>409</v>
      </c>
      <c r="AJ44" s="14">
        <f t="shared" si="22"/>
        <v>0.18811362743814636</v>
      </c>
      <c r="AK44" s="14">
        <f t="shared" si="31"/>
        <v>0.97599999999999998</v>
      </c>
      <c r="AL44" s="14">
        <f t="shared" si="23"/>
        <v>1.0760456273764258</v>
      </c>
      <c r="AM44" s="14">
        <f t="shared" si="24"/>
        <v>1.05</v>
      </c>
      <c r="AN44" s="14">
        <f t="shared" si="25"/>
        <v>1.0558412931667891</v>
      </c>
      <c r="AO44" s="15">
        <f t="shared" si="26"/>
        <v>6.4799057468255011E-2</v>
      </c>
      <c r="AP44" s="15">
        <f t="shared" si="27"/>
        <v>0.17199999999999999</v>
      </c>
      <c r="AQ44" s="15">
        <f t="shared" si="28"/>
        <v>0.95057034220532322</v>
      </c>
      <c r="AR44" s="15">
        <f t="shared" si="29"/>
        <v>0.5</v>
      </c>
      <c r="AS44" s="15">
        <f t="shared" si="30"/>
        <v>0.73770491803278693</v>
      </c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</row>
    <row r="45" spans="1:57" s="11" customFormat="1" x14ac:dyDescent="0.25">
      <c r="A45" s="11" t="s">
        <v>44</v>
      </c>
      <c r="B45" s="12">
        <v>18703</v>
      </c>
      <c r="C45" s="12">
        <v>1274</v>
      </c>
      <c r="D45" s="12">
        <v>698</v>
      </c>
      <c r="E45" s="12">
        <v>361</v>
      </c>
      <c r="F45" s="24">
        <v>3716</v>
      </c>
      <c r="G45" s="24">
        <v>1905.76</v>
      </c>
      <c r="H45" s="13">
        <f t="shared" si="8"/>
        <v>2684</v>
      </c>
      <c r="I45" s="24">
        <f t="shared" si="9"/>
        <v>1551</v>
      </c>
      <c r="J45" s="43">
        <v>423</v>
      </c>
      <c r="K45" s="43">
        <v>388</v>
      </c>
      <c r="L45" s="37"/>
      <c r="M45" s="37"/>
      <c r="N45" s="37"/>
      <c r="O45" s="37"/>
      <c r="P45" s="37"/>
      <c r="Q45" s="37"/>
      <c r="R45" s="43">
        <v>32</v>
      </c>
      <c r="S45" s="43">
        <v>17</v>
      </c>
      <c r="T45" s="43">
        <v>10</v>
      </c>
      <c r="U45" s="43">
        <v>1</v>
      </c>
      <c r="V45" s="37"/>
      <c r="W45" s="37"/>
      <c r="X45" s="37"/>
      <c r="Y45" s="37"/>
      <c r="Z45" s="43">
        <v>1088</v>
      </c>
      <c r="AA45" s="43">
        <v>478</v>
      </c>
      <c r="AB45" s="43">
        <v>678</v>
      </c>
      <c r="AC45" s="43">
        <v>547</v>
      </c>
      <c r="AD45" s="43">
        <v>407</v>
      </c>
      <c r="AE45" s="43">
        <v>138</v>
      </c>
      <c r="AF45" s="43">
        <v>0</v>
      </c>
      <c r="AG45" s="43">
        <v>0</v>
      </c>
      <c r="AH45" s="43">
        <v>0</v>
      </c>
      <c r="AI45" s="43">
        <v>46</v>
      </c>
      <c r="AJ45" s="14">
        <f t="shared" si="22"/>
        <v>0.14350638934930224</v>
      </c>
      <c r="AK45" s="14">
        <f t="shared" si="31"/>
        <v>0.85400313971742547</v>
      </c>
      <c r="AL45" s="14">
        <f t="shared" si="23"/>
        <v>0.97134670487106012</v>
      </c>
      <c r="AM45" s="14">
        <f t="shared" si="24"/>
        <v>1.1274238227146813</v>
      </c>
      <c r="AN45" s="14">
        <f t="shared" si="25"/>
        <v>0.72228202368137784</v>
      </c>
      <c r="AO45" s="15">
        <f t="shared" si="26"/>
        <v>8.2927872533818101E-2</v>
      </c>
      <c r="AP45" s="15">
        <f t="shared" si="27"/>
        <v>0.3751962323390895</v>
      </c>
      <c r="AQ45" s="15">
        <f t="shared" si="28"/>
        <v>0.78366762177650429</v>
      </c>
      <c r="AR45" s="15">
        <f t="shared" si="29"/>
        <v>0.38227146814404434</v>
      </c>
      <c r="AS45" s="15">
        <f t="shared" si="30"/>
        <v>0.81384854336327761</v>
      </c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</row>
    <row r="46" spans="1:57" s="11" customFormat="1" x14ac:dyDescent="0.25">
      <c r="A46" s="11" t="s">
        <v>45</v>
      </c>
      <c r="B46" s="12">
        <v>8809</v>
      </c>
      <c r="C46" s="12">
        <v>645</v>
      </c>
      <c r="D46" s="12">
        <v>416</v>
      </c>
      <c r="E46" s="12">
        <v>170</v>
      </c>
      <c r="F46" s="24">
        <v>2000</v>
      </c>
      <c r="G46" s="24">
        <v>1310</v>
      </c>
      <c r="H46" s="13">
        <f t="shared" si="8"/>
        <v>1727</v>
      </c>
      <c r="I46" s="24">
        <f t="shared" si="9"/>
        <v>1185</v>
      </c>
      <c r="J46" s="29">
        <v>140</v>
      </c>
      <c r="K46" s="29">
        <v>138</v>
      </c>
      <c r="L46" s="37"/>
      <c r="M46" s="37"/>
      <c r="N46" s="37"/>
      <c r="O46" s="37"/>
      <c r="P46" s="37">
        <v>126</v>
      </c>
      <c r="Q46" s="37">
        <v>89</v>
      </c>
      <c r="R46" s="29">
        <v>6</v>
      </c>
      <c r="S46" s="29">
        <v>2</v>
      </c>
      <c r="T46" s="29">
        <v>5</v>
      </c>
      <c r="U46" s="29">
        <v>3</v>
      </c>
      <c r="V46" s="37"/>
      <c r="W46" s="37"/>
      <c r="X46" s="37"/>
      <c r="Y46" s="37"/>
      <c r="Z46" s="29">
        <v>628</v>
      </c>
      <c r="AA46" s="29">
        <v>302</v>
      </c>
      <c r="AB46" s="29">
        <v>444</v>
      </c>
      <c r="AC46" s="29">
        <v>439</v>
      </c>
      <c r="AD46" s="29">
        <v>221</v>
      </c>
      <c r="AE46" s="29">
        <v>217</v>
      </c>
      <c r="AF46" s="29"/>
      <c r="AG46" s="29">
        <v>4</v>
      </c>
      <c r="AH46" s="29">
        <v>19</v>
      </c>
      <c r="AI46" s="29">
        <v>134</v>
      </c>
      <c r="AJ46" s="14">
        <f t="shared" si="22"/>
        <v>0.196049494834828</v>
      </c>
      <c r="AK46" s="14">
        <f t="shared" si="31"/>
        <v>0.97364341085271322</v>
      </c>
      <c r="AL46" s="14">
        <f t="shared" si="23"/>
        <v>1.0673076923076923</v>
      </c>
      <c r="AM46" s="14">
        <f t="shared" si="24"/>
        <v>1.3</v>
      </c>
      <c r="AN46" s="14">
        <f t="shared" si="25"/>
        <v>0.86350000000000005</v>
      </c>
      <c r="AO46" s="15">
        <f t="shared" si="26"/>
        <v>0.13452151208990804</v>
      </c>
      <c r="AP46" s="15">
        <f t="shared" si="27"/>
        <v>0.46821705426356591</v>
      </c>
      <c r="AQ46" s="15">
        <f t="shared" si="28"/>
        <v>1.0552884615384615</v>
      </c>
      <c r="AR46" s="15">
        <f t="shared" si="29"/>
        <v>1.276470588235294</v>
      </c>
      <c r="AS46" s="15">
        <f t="shared" si="30"/>
        <v>0.90458015267175573</v>
      </c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</row>
    <row r="47" spans="1:57" s="11" customFormat="1" x14ac:dyDescent="0.25">
      <c r="A47" s="11" t="s">
        <v>46</v>
      </c>
      <c r="B47" s="12">
        <v>37324</v>
      </c>
      <c r="C47" s="12">
        <v>2188</v>
      </c>
      <c r="D47" s="12">
        <v>1255</v>
      </c>
      <c r="E47" s="12">
        <v>525</v>
      </c>
      <c r="F47" s="24">
        <v>6396</v>
      </c>
      <c r="G47" s="24">
        <v>3031</v>
      </c>
      <c r="H47" s="13">
        <f t="shared" si="8"/>
        <v>5149</v>
      </c>
      <c r="I47" s="24">
        <f t="shared" si="9"/>
        <v>2458</v>
      </c>
      <c r="J47" s="43">
        <v>824</v>
      </c>
      <c r="K47" s="43">
        <v>640</v>
      </c>
      <c r="L47" s="37">
        <v>20</v>
      </c>
      <c r="M47" s="37">
        <v>19</v>
      </c>
      <c r="N47" s="37"/>
      <c r="O47" s="37"/>
      <c r="P47" s="37"/>
      <c r="Q47" s="37"/>
      <c r="R47" s="29">
        <v>69</v>
      </c>
      <c r="S47" s="37"/>
      <c r="T47" s="29">
        <v>7</v>
      </c>
      <c r="U47" s="37"/>
      <c r="V47" s="37"/>
      <c r="W47" s="37"/>
      <c r="X47" s="37"/>
      <c r="Y47" s="37"/>
      <c r="Z47" s="43">
        <v>1755</v>
      </c>
      <c r="AA47" s="43">
        <v>39</v>
      </c>
      <c r="AB47" s="43">
        <v>1336</v>
      </c>
      <c r="AC47" s="43">
        <v>1118</v>
      </c>
      <c r="AD47" s="43">
        <v>686</v>
      </c>
      <c r="AE47" s="43">
        <v>642</v>
      </c>
      <c r="AF47" s="43">
        <v>0</v>
      </c>
      <c r="AG47" s="43">
        <v>1</v>
      </c>
      <c r="AH47" s="43">
        <v>69</v>
      </c>
      <c r="AI47" s="43">
        <v>382</v>
      </c>
      <c r="AJ47" s="14">
        <f t="shared" si="22"/>
        <v>0.13795413138999035</v>
      </c>
      <c r="AK47" s="14">
        <f t="shared" si="31"/>
        <v>0.80210237659963435</v>
      </c>
      <c r="AL47" s="14">
        <f t="shared" si="23"/>
        <v>1.0645418326693228</v>
      </c>
      <c r="AM47" s="14">
        <f t="shared" si="24"/>
        <v>1.3066666666666666</v>
      </c>
      <c r="AN47" s="14">
        <f t="shared" si="25"/>
        <v>0.80503439649781117</v>
      </c>
      <c r="AO47" s="15">
        <f t="shared" si="26"/>
        <v>6.5855749651698645E-2</v>
      </c>
      <c r="AP47" s="15">
        <f t="shared" si="27"/>
        <v>1.7824497257769651E-2</v>
      </c>
      <c r="AQ47" s="15">
        <f t="shared" si="28"/>
        <v>0.89083665338645424</v>
      </c>
      <c r="AR47" s="15">
        <f t="shared" si="29"/>
        <v>1.2228571428571429</v>
      </c>
      <c r="AS47" s="15">
        <f t="shared" si="30"/>
        <v>0.81095348069943918</v>
      </c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</row>
    <row r="48" spans="1:57" s="11" customFormat="1" x14ac:dyDescent="0.25">
      <c r="A48" s="11" t="s">
        <v>47</v>
      </c>
      <c r="B48" s="12">
        <v>26795</v>
      </c>
      <c r="C48" s="12">
        <v>1821</v>
      </c>
      <c r="D48" s="12">
        <v>1011</v>
      </c>
      <c r="E48" s="12">
        <v>473</v>
      </c>
      <c r="F48" s="24">
        <v>5069</v>
      </c>
      <c r="G48" s="24">
        <v>3078.92</v>
      </c>
      <c r="H48" s="13">
        <f t="shared" si="8"/>
        <v>4018</v>
      </c>
      <c r="I48" s="24">
        <f t="shared" si="9"/>
        <v>2445</v>
      </c>
      <c r="J48" s="29">
        <v>572</v>
      </c>
      <c r="K48" s="29">
        <v>485</v>
      </c>
      <c r="L48" s="37"/>
      <c r="M48" s="37"/>
      <c r="N48" s="37"/>
      <c r="O48" s="37"/>
      <c r="P48" s="37"/>
      <c r="Q48" s="37"/>
      <c r="R48" s="29">
        <v>54</v>
      </c>
      <c r="S48" s="29">
        <v>3</v>
      </c>
      <c r="T48" s="29">
        <v>21</v>
      </c>
      <c r="U48" s="29">
        <v>9</v>
      </c>
      <c r="V48" s="37"/>
      <c r="W48" s="37"/>
      <c r="X48" s="37"/>
      <c r="Y48" s="37"/>
      <c r="Z48" s="29">
        <v>1644</v>
      </c>
      <c r="AA48" s="29">
        <v>585</v>
      </c>
      <c r="AB48" s="29">
        <v>1048</v>
      </c>
      <c r="AC48" s="29">
        <v>917</v>
      </c>
      <c r="AD48" s="29">
        <v>542</v>
      </c>
      <c r="AE48" s="29">
        <v>458</v>
      </c>
      <c r="AF48" s="29">
        <v>2</v>
      </c>
      <c r="AG48" s="29">
        <v>1</v>
      </c>
      <c r="AH48" s="29">
        <v>1</v>
      </c>
      <c r="AI48" s="29">
        <v>133</v>
      </c>
      <c r="AJ48" s="14">
        <f t="shared" si="22"/>
        <v>0.14995334950550476</v>
      </c>
      <c r="AK48" s="14">
        <f t="shared" si="31"/>
        <v>0.90280065897858319</v>
      </c>
      <c r="AL48" s="14">
        <f t="shared" si="23"/>
        <v>1.0365974282888228</v>
      </c>
      <c r="AM48" s="14">
        <f t="shared" si="24"/>
        <v>1.1458773784355181</v>
      </c>
      <c r="AN48" s="14">
        <f t="shared" si="25"/>
        <v>0.79266127441309919</v>
      </c>
      <c r="AO48" s="15">
        <f t="shared" si="26"/>
        <v>9.1248367232692668E-2</v>
      </c>
      <c r="AP48" s="15">
        <f t="shared" si="27"/>
        <v>0.32125205930807249</v>
      </c>
      <c r="AQ48" s="15">
        <f t="shared" si="28"/>
        <v>0.90702274975272013</v>
      </c>
      <c r="AR48" s="15">
        <f t="shared" si="29"/>
        <v>0.96828752642706128</v>
      </c>
      <c r="AS48" s="15">
        <f t="shared" si="30"/>
        <v>0.79410962285476727</v>
      </c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</row>
    <row r="49" spans="1:57" s="11" customFormat="1" x14ac:dyDescent="0.25">
      <c r="A49" s="11" t="s">
        <v>48</v>
      </c>
      <c r="B49" s="12">
        <v>6496</v>
      </c>
      <c r="C49" s="12">
        <v>459</v>
      </c>
      <c r="D49" s="12">
        <v>268</v>
      </c>
      <c r="E49" s="12">
        <v>114</v>
      </c>
      <c r="F49" s="24">
        <v>1332.6</v>
      </c>
      <c r="G49" s="24">
        <v>718</v>
      </c>
      <c r="H49" s="13">
        <f t="shared" si="8"/>
        <v>1011</v>
      </c>
      <c r="I49" s="24">
        <f t="shared" si="9"/>
        <v>550</v>
      </c>
      <c r="J49" s="29">
        <v>120</v>
      </c>
      <c r="K49" s="29">
        <v>110</v>
      </c>
      <c r="L49" s="37"/>
      <c r="M49" s="37"/>
      <c r="N49" s="37"/>
      <c r="O49" s="37"/>
      <c r="P49" s="37"/>
      <c r="Q49" s="37"/>
      <c r="R49" s="29">
        <v>14</v>
      </c>
      <c r="S49" s="37"/>
      <c r="T49" s="29">
        <v>3</v>
      </c>
      <c r="U49" s="37"/>
      <c r="V49" s="37"/>
      <c r="W49" s="37"/>
      <c r="X49" s="37"/>
      <c r="Y49" s="37"/>
      <c r="Z49" s="35">
        <v>434</v>
      </c>
      <c r="AA49" s="35">
        <v>112</v>
      </c>
      <c r="AB49" s="35">
        <v>294</v>
      </c>
      <c r="AC49" s="35">
        <v>250</v>
      </c>
      <c r="AD49" s="35">
        <v>130</v>
      </c>
      <c r="AE49" s="29">
        <v>78</v>
      </c>
      <c r="AF49" s="29"/>
      <c r="AG49" s="29"/>
      <c r="AH49" s="29"/>
      <c r="AI49" s="36">
        <v>16</v>
      </c>
      <c r="AJ49" s="14">
        <f t="shared" si="22"/>
        <v>0.15563423645320196</v>
      </c>
      <c r="AK49" s="14">
        <f t="shared" si="31"/>
        <v>0.94553376906318087</v>
      </c>
      <c r="AL49" s="14">
        <f t="shared" si="23"/>
        <v>1.0970149253731343</v>
      </c>
      <c r="AM49" s="14">
        <f t="shared" si="24"/>
        <v>1.1403508771929824</v>
      </c>
      <c r="AN49" s="14">
        <f t="shared" si="25"/>
        <v>0.75866726699684828</v>
      </c>
      <c r="AO49" s="15">
        <f t="shared" si="26"/>
        <v>8.4667487684729065E-2</v>
      </c>
      <c r="AP49" s="15">
        <f t="shared" si="27"/>
        <v>0.24400871459694989</v>
      </c>
      <c r="AQ49" s="15">
        <f t="shared" si="28"/>
        <v>0.93283582089552242</v>
      </c>
      <c r="AR49" s="15">
        <f t="shared" si="29"/>
        <v>0.68421052631578949</v>
      </c>
      <c r="AS49" s="15">
        <f t="shared" si="30"/>
        <v>0.76601671309192199</v>
      </c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</row>
    <row r="50" spans="1:57" s="11" customFormat="1" x14ac:dyDescent="0.25">
      <c r="A50" s="11" t="s">
        <v>49</v>
      </c>
      <c r="B50" s="12">
        <v>185706</v>
      </c>
      <c r="C50" s="12">
        <v>10283</v>
      </c>
      <c r="D50" s="12">
        <v>4085</v>
      </c>
      <c r="E50" s="12">
        <v>1310</v>
      </c>
      <c r="F50" s="24">
        <v>27100</v>
      </c>
      <c r="G50" s="24">
        <v>15845.220000000001</v>
      </c>
      <c r="H50" s="13">
        <f t="shared" si="8"/>
        <v>19189</v>
      </c>
      <c r="I50" s="24">
        <f t="shared" si="9"/>
        <v>11468</v>
      </c>
      <c r="J50" s="35">
        <v>2387</v>
      </c>
      <c r="K50" s="35">
        <v>1429</v>
      </c>
      <c r="L50" s="37">
        <v>36</v>
      </c>
      <c r="M50" s="37">
        <v>36</v>
      </c>
      <c r="N50" s="37"/>
      <c r="O50" s="37"/>
      <c r="P50" s="37"/>
      <c r="Q50" s="37"/>
      <c r="R50" s="29">
        <v>417</v>
      </c>
      <c r="S50" s="29">
        <v>50</v>
      </c>
      <c r="T50" s="29">
        <v>75</v>
      </c>
      <c r="U50" s="29">
        <v>39</v>
      </c>
      <c r="V50" s="37"/>
      <c r="W50" s="37"/>
      <c r="X50" s="37"/>
      <c r="Y50" s="37"/>
      <c r="Z50" s="29">
        <v>8325</v>
      </c>
      <c r="AA50" s="29">
        <v>5126</v>
      </c>
      <c r="AB50" s="29">
        <v>3822</v>
      </c>
      <c r="AC50" s="29">
        <v>3556</v>
      </c>
      <c r="AD50" s="29">
        <v>1471</v>
      </c>
      <c r="AE50" s="29">
        <v>1321</v>
      </c>
      <c r="AF50" s="29">
        <v>6</v>
      </c>
      <c r="AG50" s="29">
        <v>3</v>
      </c>
      <c r="AH50" s="29">
        <v>14</v>
      </c>
      <c r="AI50" s="29">
        <v>2633</v>
      </c>
      <c r="AJ50" s="14">
        <f t="shared" si="22"/>
        <v>0.10332999472284148</v>
      </c>
      <c r="AK50" s="14">
        <f t="shared" si="31"/>
        <v>0.80958864144704856</v>
      </c>
      <c r="AL50" s="14">
        <f t="shared" si="23"/>
        <v>0.93561811505507952</v>
      </c>
      <c r="AM50" s="14">
        <f t="shared" si="24"/>
        <v>1.1229007633587786</v>
      </c>
      <c r="AN50" s="14">
        <f t="shared" si="25"/>
        <v>0.70808118081180815</v>
      </c>
      <c r="AO50" s="15">
        <f t="shared" si="26"/>
        <v>6.1753524388011155E-2</v>
      </c>
      <c r="AP50" s="15">
        <f t="shared" si="27"/>
        <v>0.4984926577846932</v>
      </c>
      <c r="AQ50" s="15">
        <f t="shared" si="28"/>
        <v>0.87050183598531217</v>
      </c>
      <c r="AR50" s="15">
        <f t="shared" si="29"/>
        <v>1.0083969465648854</v>
      </c>
      <c r="AS50" s="15">
        <f t="shared" si="30"/>
        <v>0.72375139000910049</v>
      </c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</row>
    <row r="51" spans="1:57" s="11" customFormat="1" x14ac:dyDescent="0.25">
      <c r="A51" s="11" t="s">
        <v>50</v>
      </c>
      <c r="B51" s="12">
        <v>14540</v>
      </c>
      <c r="C51" s="12">
        <v>822</v>
      </c>
      <c r="D51" s="12">
        <v>455</v>
      </c>
      <c r="E51" s="12">
        <v>230</v>
      </c>
      <c r="F51" s="24">
        <v>2254</v>
      </c>
      <c r="G51" s="24">
        <v>1179</v>
      </c>
      <c r="H51" s="13">
        <f t="shared" si="8"/>
        <v>2134</v>
      </c>
      <c r="I51" s="24">
        <f t="shared" si="9"/>
        <v>984</v>
      </c>
      <c r="J51" s="43">
        <v>185</v>
      </c>
      <c r="K51" s="43">
        <v>167</v>
      </c>
      <c r="L51" s="37"/>
      <c r="M51" s="37"/>
      <c r="N51" s="37"/>
      <c r="O51" s="37"/>
      <c r="P51" s="37"/>
      <c r="Q51" s="37"/>
      <c r="R51" s="43">
        <v>8</v>
      </c>
      <c r="S51" s="43">
        <v>1</v>
      </c>
      <c r="T51" s="43">
        <v>11</v>
      </c>
      <c r="U51" s="43">
        <v>9</v>
      </c>
      <c r="V51" s="37"/>
      <c r="W51" s="37"/>
      <c r="X51" s="37"/>
      <c r="Y51" s="37"/>
      <c r="Z51" s="43">
        <v>776</v>
      </c>
      <c r="AA51" s="43">
        <v>314</v>
      </c>
      <c r="AB51" s="43">
        <v>455</v>
      </c>
      <c r="AC51" s="43">
        <v>430</v>
      </c>
      <c r="AD51" s="43">
        <v>229</v>
      </c>
      <c r="AE51" s="43">
        <v>73</v>
      </c>
      <c r="AF51" s="43">
        <v>0</v>
      </c>
      <c r="AG51" s="43">
        <v>4</v>
      </c>
      <c r="AH51" s="43">
        <v>1</v>
      </c>
      <c r="AI51" s="43">
        <v>465</v>
      </c>
      <c r="AJ51" s="14">
        <f t="shared" si="22"/>
        <v>0.146767537826685</v>
      </c>
      <c r="AK51" s="14">
        <f t="shared" si="31"/>
        <v>0.94403892944038925</v>
      </c>
      <c r="AL51" s="14">
        <f t="shared" si="23"/>
        <v>1</v>
      </c>
      <c r="AM51" s="14">
        <f t="shared" si="24"/>
        <v>0.9956521739130435</v>
      </c>
      <c r="AN51" s="14">
        <f t="shared" si="25"/>
        <v>0.94676131322094059</v>
      </c>
      <c r="AO51" s="15">
        <f t="shared" si="26"/>
        <v>6.7675378266850064E-2</v>
      </c>
      <c r="AP51" s="15">
        <f t="shared" si="27"/>
        <v>0.38199513381995132</v>
      </c>
      <c r="AQ51" s="15">
        <f t="shared" si="28"/>
        <v>0.94505494505494503</v>
      </c>
      <c r="AR51" s="15">
        <f t="shared" si="29"/>
        <v>0.31739130434782609</v>
      </c>
      <c r="AS51" s="15">
        <f t="shared" si="30"/>
        <v>0.83460559796437661</v>
      </c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</row>
    <row r="52" spans="1:57" s="11" customFormat="1" x14ac:dyDescent="0.25">
      <c r="A52" s="11" t="s">
        <v>51</v>
      </c>
      <c r="B52" s="12">
        <v>3285</v>
      </c>
      <c r="C52" s="12">
        <v>245</v>
      </c>
      <c r="D52" s="12">
        <v>121</v>
      </c>
      <c r="E52" s="12">
        <v>65</v>
      </c>
      <c r="F52" s="24">
        <v>654</v>
      </c>
      <c r="G52" s="24">
        <v>379</v>
      </c>
      <c r="H52" s="13">
        <f t="shared" si="8"/>
        <v>640</v>
      </c>
      <c r="I52" s="24">
        <f t="shared" si="9"/>
        <v>344</v>
      </c>
      <c r="J52" s="43">
        <v>66</v>
      </c>
      <c r="K52" s="43">
        <v>65</v>
      </c>
      <c r="L52" s="37"/>
      <c r="M52" s="37"/>
      <c r="N52" s="37"/>
      <c r="O52" s="37"/>
      <c r="P52" s="37"/>
      <c r="Q52" s="37"/>
      <c r="R52" s="43">
        <v>7</v>
      </c>
      <c r="S52" s="43">
        <v>5</v>
      </c>
      <c r="T52" s="43">
        <v>1</v>
      </c>
      <c r="U52" s="43">
        <v>1</v>
      </c>
      <c r="V52" s="37"/>
      <c r="W52" s="37"/>
      <c r="X52" s="37"/>
      <c r="Y52" s="37"/>
      <c r="Z52" s="43">
        <v>206</v>
      </c>
      <c r="AA52" s="43">
        <v>72</v>
      </c>
      <c r="AB52" s="43">
        <v>145</v>
      </c>
      <c r="AC52" s="43">
        <v>139</v>
      </c>
      <c r="AD52" s="43">
        <v>68</v>
      </c>
      <c r="AE52" s="43">
        <v>68</v>
      </c>
      <c r="AF52" s="43">
        <v>0</v>
      </c>
      <c r="AG52" s="43">
        <v>0</v>
      </c>
      <c r="AH52" s="43">
        <v>27</v>
      </c>
      <c r="AI52" s="43">
        <v>120</v>
      </c>
      <c r="AJ52" s="14">
        <f t="shared" si="22"/>
        <v>0.19482496194824961</v>
      </c>
      <c r="AK52" s="14">
        <f t="shared" si="31"/>
        <v>0.84081632653061222</v>
      </c>
      <c r="AL52" s="14">
        <f t="shared" si="23"/>
        <v>1.1983471074380165</v>
      </c>
      <c r="AM52" s="14">
        <f t="shared" si="24"/>
        <v>1.0461538461538462</v>
      </c>
      <c r="AN52" s="14">
        <f t="shared" si="25"/>
        <v>0.9785932721712538</v>
      </c>
      <c r="AO52" s="15">
        <f t="shared" si="26"/>
        <v>0.10471841704718417</v>
      </c>
      <c r="AP52" s="15">
        <f t="shared" si="27"/>
        <v>0.29387755102040819</v>
      </c>
      <c r="AQ52" s="15">
        <f t="shared" si="28"/>
        <v>1.1487603305785123</v>
      </c>
      <c r="AR52" s="15">
        <f t="shared" si="29"/>
        <v>1.0461538461538462</v>
      </c>
      <c r="AS52" s="15">
        <f t="shared" si="30"/>
        <v>0.90765171503957787</v>
      </c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</row>
    <row r="53" spans="1:57" s="11" customFormat="1" x14ac:dyDescent="0.25">
      <c r="A53" s="11" t="s">
        <v>52</v>
      </c>
      <c r="B53" s="12">
        <v>9665</v>
      </c>
      <c r="C53" s="12">
        <v>604</v>
      </c>
      <c r="D53" s="12">
        <v>335</v>
      </c>
      <c r="E53" s="12">
        <v>156</v>
      </c>
      <c r="F53" s="24">
        <v>1653</v>
      </c>
      <c r="G53" s="24">
        <v>843.18000000000006</v>
      </c>
      <c r="H53" s="13">
        <f t="shared" si="8"/>
        <v>1289</v>
      </c>
      <c r="I53" s="24">
        <f t="shared" si="9"/>
        <v>747</v>
      </c>
      <c r="J53" s="43">
        <v>135</v>
      </c>
      <c r="K53" s="43">
        <v>114</v>
      </c>
      <c r="L53" s="37"/>
      <c r="M53" s="37"/>
      <c r="N53" s="37"/>
      <c r="O53" s="37"/>
      <c r="P53" s="37"/>
      <c r="Q53" s="37"/>
      <c r="R53" s="29">
        <v>11</v>
      </c>
      <c r="S53" s="37">
        <v>4</v>
      </c>
      <c r="T53" s="29">
        <v>6</v>
      </c>
      <c r="U53" s="37"/>
      <c r="V53" s="37"/>
      <c r="W53" s="37"/>
      <c r="X53" s="37"/>
      <c r="Y53" s="37"/>
      <c r="Z53" s="43">
        <v>529</v>
      </c>
      <c r="AA53" s="43">
        <v>211</v>
      </c>
      <c r="AB53" s="43">
        <v>396</v>
      </c>
      <c r="AC53" s="43">
        <v>369</v>
      </c>
      <c r="AD53" s="43">
        <v>183</v>
      </c>
      <c r="AE53" s="43">
        <v>53</v>
      </c>
      <c r="AF53" s="43">
        <v>0</v>
      </c>
      <c r="AG53" s="43">
        <v>0</v>
      </c>
      <c r="AH53" s="43">
        <v>0</v>
      </c>
      <c r="AI53" s="43">
        <v>29</v>
      </c>
      <c r="AJ53" s="14">
        <f t="shared" si="22"/>
        <v>0.13336782203828246</v>
      </c>
      <c r="AK53" s="14">
        <f t="shared" si="31"/>
        <v>0.8758278145695364</v>
      </c>
      <c r="AL53" s="14">
        <f t="shared" si="23"/>
        <v>1.182089552238806</v>
      </c>
      <c r="AM53" s="14">
        <f t="shared" si="24"/>
        <v>1.1730769230769231</v>
      </c>
      <c r="AN53" s="14">
        <f t="shared" si="25"/>
        <v>0.77979431336963101</v>
      </c>
      <c r="AO53" s="15">
        <f t="shared" si="26"/>
        <v>7.7289187790998443E-2</v>
      </c>
      <c r="AP53" s="15">
        <f t="shared" si="27"/>
        <v>0.34933774834437087</v>
      </c>
      <c r="AQ53" s="15">
        <f t="shared" si="28"/>
        <v>1.1014925373134328</v>
      </c>
      <c r="AR53" s="15">
        <f t="shared" si="29"/>
        <v>0.33974358974358976</v>
      </c>
      <c r="AS53" s="15">
        <f t="shared" si="30"/>
        <v>0.88593182950259719</v>
      </c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</row>
    <row r="54" spans="1:57" s="11" customFormat="1" x14ac:dyDescent="0.25">
      <c r="A54" s="11" t="s">
        <v>53</v>
      </c>
      <c r="B54" s="12">
        <v>6627</v>
      </c>
      <c r="C54" s="12">
        <v>524</v>
      </c>
      <c r="D54" s="12">
        <v>336</v>
      </c>
      <c r="E54" s="12">
        <v>134</v>
      </c>
      <c r="F54" s="24">
        <v>1421</v>
      </c>
      <c r="G54" s="24">
        <v>891</v>
      </c>
      <c r="H54" s="13">
        <f t="shared" si="8"/>
        <v>1068</v>
      </c>
      <c r="I54" s="24">
        <f t="shared" si="9"/>
        <v>775</v>
      </c>
      <c r="J54" s="29">
        <v>88</v>
      </c>
      <c r="K54" s="29">
        <v>83</v>
      </c>
      <c r="L54" s="37"/>
      <c r="M54" s="37"/>
      <c r="N54" s="37"/>
      <c r="O54" s="37"/>
      <c r="P54" s="37"/>
      <c r="Q54" s="37"/>
      <c r="R54" s="43">
        <v>10</v>
      </c>
      <c r="S54" s="43">
        <v>8</v>
      </c>
      <c r="T54" s="43">
        <v>5</v>
      </c>
      <c r="U54" s="43">
        <v>0</v>
      </c>
      <c r="V54" s="37"/>
      <c r="W54" s="37"/>
      <c r="X54" s="37"/>
      <c r="Y54" s="37"/>
      <c r="Z54" s="43">
        <v>478</v>
      </c>
      <c r="AA54" s="43">
        <v>253</v>
      </c>
      <c r="AB54" s="43">
        <v>319</v>
      </c>
      <c r="AC54" s="43">
        <v>315</v>
      </c>
      <c r="AD54" s="43">
        <v>127</v>
      </c>
      <c r="AE54" s="43">
        <v>124</v>
      </c>
      <c r="AF54" s="43">
        <v>0</v>
      </c>
      <c r="AG54" s="43">
        <v>0</v>
      </c>
      <c r="AH54" s="43">
        <v>3</v>
      </c>
      <c r="AI54" s="43">
        <v>38</v>
      </c>
      <c r="AJ54" s="14">
        <f t="shared" si="22"/>
        <v>0.16115889542779538</v>
      </c>
      <c r="AK54" s="14">
        <f t="shared" si="31"/>
        <v>0.91221374045801529</v>
      </c>
      <c r="AL54" s="14">
        <f t="shared" si="23"/>
        <v>0.94940476190476186</v>
      </c>
      <c r="AM54" s="14">
        <f t="shared" si="24"/>
        <v>0.94776119402985071</v>
      </c>
      <c r="AN54" s="14">
        <f t="shared" si="25"/>
        <v>0.7515833919774807</v>
      </c>
      <c r="AO54" s="15">
        <f t="shared" si="26"/>
        <v>0.11694582767466426</v>
      </c>
      <c r="AP54" s="15">
        <f t="shared" si="27"/>
        <v>0.48282442748091603</v>
      </c>
      <c r="AQ54" s="15">
        <f t="shared" si="28"/>
        <v>0.9375</v>
      </c>
      <c r="AR54" s="15">
        <f t="shared" si="29"/>
        <v>0.92537313432835822</v>
      </c>
      <c r="AS54" s="15">
        <f t="shared" si="30"/>
        <v>0.86980920314253651</v>
      </c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</row>
    <row r="55" spans="1:57" s="11" customFormat="1" x14ac:dyDescent="0.25">
      <c r="A55" s="11" t="s">
        <v>54</v>
      </c>
      <c r="B55" s="12">
        <v>9359</v>
      </c>
      <c r="C55" s="12">
        <v>522</v>
      </c>
      <c r="D55" s="12">
        <v>267</v>
      </c>
      <c r="E55" s="12">
        <v>130</v>
      </c>
      <c r="F55" s="24">
        <v>1801</v>
      </c>
      <c r="G55" s="24">
        <v>985.84</v>
      </c>
      <c r="H55" s="13">
        <f t="shared" si="8"/>
        <v>1387</v>
      </c>
      <c r="I55" s="24">
        <f t="shared" si="9"/>
        <v>815</v>
      </c>
      <c r="J55" s="29">
        <v>161</v>
      </c>
      <c r="K55" s="29">
        <v>153</v>
      </c>
      <c r="L55" s="37"/>
      <c r="M55" s="37"/>
      <c r="N55" s="37"/>
      <c r="O55" s="37"/>
      <c r="P55" s="37">
        <v>229</v>
      </c>
      <c r="Q55" s="37"/>
      <c r="R55" s="29">
        <v>24</v>
      </c>
      <c r="S55" s="37"/>
      <c r="T55" s="29">
        <v>3</v>
      </c>
      <c r="U55" s="37"/>
      <c r="V55" s="37"/>
      <c r="W55" s="37"/>
      <c r="X55" s="37"/>
      <c r="Y55" s="37"/>
      <c r="Z55" s="29">
        <v>497</v>
      </c>
      <c r="AA55" s="29">
        <v>259</v>
      </c>
      <c r="AB55" s="29">
        <v>263</v>
      </c>
      <c r="AC55" s="29">
        <v>251</v>
      </c>
      <c r="AD55" s="29">
        <v>157</v>
      </c>
      <c r="AE55" s="29">
        <v>152</v>
      </c>
      <c r="AF55" s="29"/>
      <c r="AG55" s="29"/>
      <c r="AH55" s="29"/>
      <c r="AI55" s="29">
        <v>53</v>
      </c>
      <c r="AJ55" s="14">
        <f t="shared" si="22"/>
        <v>0.14819959397371513</v>
      </c>
      <c r="AK55" s="14">
        <f t="shared" si="31"/>
        <v>0.95210727969348663</v>
      </c>
      <c r="AL55" s="14">
        <f t="shared" si="23"/>
        <v>0.98501872659176026</v>
      </c>
      <c r="AM55" s="14">
        <f t="shared" si="24"/>
        <v>1.2076923076923076</v>
      </c>
      <c r="AN55" s="14">
        <f t="shared" si="25"/>
        <v>0.77012770682953913</v>
      </c>
      <c r="AO55" s="15">
        <f t="shared" si="26"/>
        <v>8.7081953200128223E-2</v>
      </c>
      <c r="AP55" s="15">
        <f t="shared" si="27"/>
        <v>0.49616858237547895</v>
      </c>
      <c r="AQ55" s="15">
        <f t="shared" si="28"/>
        <v>0.94007490636704116</v>
      </c>
      <c r="AR55" s="15">
        <f t="shared" si="29"/>
        <v>1.1692307692307693</v>
      </c>
      <c r="AS55" s="15">
        <f t="shared" si="30"/>
        <v>0.82670615921447699</v>
      </c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</row>
    <row r="56" spans="1:57" s="11" customFormat="1" x14ac:dyDescent="0.25">
      <c r="A56" s="11" t="s">
        <v>55</v>
      </c>
      <c r="B56" s="12">
        <v>35122</v>
      </c>
      <c r="C56" s="12">
        <v>1672</v>
      </c>
      <c r="D56" s="12">
        <v>1056</v>
      </c>
      <c r="E56" s="12">
        <v>399</v>
      </c>
      <c r="F56" s="24">
        <v>5576</v>
      </c>
      <c r="G56" s="24">
        <v>3126</v>
      </c>
      <c r="H56" s="13">
        <f t="shared" si="8"/>
        <v>3931</v>
      </c>
      <c r="I56" s="24">
        <f t="shared" si="9"/>
        <v>2747</v>
      </c>
      <c r="J56" s="43">
        <v>416</v>
      </c>
      <c r="K56" s="43">
        <v>352</v>
      </c>
      <c r="L56" s="37"/>
      <c r="M56" s="37"/>
      <c r="N56" s="37"/>
      <c r="O56" s="37"/>
      <c r="P56" s="29">
        <v>316</v>
      </c>
      <c r="Q56" s="37"/>
      <c r="R56" s="43">
        <v>36</v>
      </c>
      <c r="S56" s="43">
        <v>4</v>
      </c>
      <c r="T56" s="43">
        <v>16</v>
      </c>
      <c r="U56" s="43">
        <v>3</v>
      </c>
      <c r="V56" s="37"/>
      <c r="W56" s="37"/>
      <c r="X56" s="37"/>
      <c r="Y56" s="37"/>
      <c r="Z56" s="43">
        <v>1253</v>
      </c>
      <c r="AA56" s="43">
        <v>828</v>
      </c>
      <c r="AB56" s="43">
        <v>1100</v>
      </c>
      <c r="AC56" s="43">
        <v>1112</v>
      </c>
      <c r="AD56" s="43">
        <v>494</v>
      </c>
      <c r="AE56" s="43">
        <v>455</v>
      </c>
      <c r="AF56" s="43">
        <v>0</v>
      </c>
      <c r="AG56" s="43">
        <v>0</v>
      </c>
      <c r="AH56" s="43">
        <v>3</v>
      </c>
      <c r="AI56" s="43">
        <v>297</v>
      </c>
      <c r="AJ56" s="14">
        <f t="shared" si="22"/>
        <v>0.11192415010534708</v>
      </c>
      <c r="AK56" s="14">
        <f t="shared" si="31"/>
        <v>0.74940191387559807</v>
      </c>
      <c r="AL56" s="14">
        <f t="shared" si="23"/>
        <v>1.0416666666666667</v>
      </c>
      <c r="AM56" s="14">
        <f t="shared" si="24"/>
        <v>1.2380952380952381</v>
      </c>
      <c r="AN56" s="14">
        <f t="shared" si="25"/>
        <v>0.70498565279770442</v>
      </c>
      <c r="AO56" s="15">
        <f t="shared" si="26"/>
        <v>7.8213085815158595E-2</v>
      </c>
      <c r="AP56" s="15">
        <f t="shared" si="27"/>
        <v>0.49521531100478466</v>
      </c>
      <c r="AQ56" s="15">
        <f t="shared" si="28"/>
        <v>1.053030303030303</v>
      </c>
      <c r="AR56" s="15">
        <f t="shared" si="29"/>
        <v>1.1403508771929824</v>
      </c>
      <c r="AS56" s="15">
        <f t="shared" si="30"/>
        <v>0.8787587971849008</v>
      </c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</row>
    <row r="57" spans="1:57" s="11" customFormat="1" x14ac:dyDescent="0.25">
      <c r="A57" s="11" t="s">
        <v>56</v>
      </c>
      <c r="B57" s="12">
        <v>23867</v>
      </c>
      <c r="C57" s="12">
        <v>1828</v>
      </c>
      <c r="D57" s="12">
        <v>1241</v>
      </c>
      <c r="E57" s="12">
        <v>576</v>
      </c>
      <c r="F57" s="24">
        <v>5381</v>
      </c>
      <c r="G57" s="24">
        <v>2771.14</v>
      </c>
      <c r="H57" s="13">
        <f t="shared" si="8"/>
        <v>4240</v>
      </c>
      <c r="I57" s="24">
        <f t="shared" si="9"/>
        <v>2268</v>
      </c>
      <c r="J57" s="43">
        <v>383</v>
      </c>
      <c r="K57" s="43">
        <v>380</v>
      </c>
      <c r="L57" s="37"/>
      <c r="M57" s="37"/>
      <c r="N57" s="37"/>
      <c r="O57" s="37"/>
      <c r="P57" s="29">
        <v>140</v>
      </c>
      <c r="Q57" s="37"/>
      <c r="R57" s="43">
        <v>14</v>
      </c>
      <c r="S57" s="43">
        <v>2</v>
      </c>
      <c r="T57" s="43">
        <v>9</v>
      </c>
      <c r="U57" s="43">
        <v>6</v>
      </c>
      <c r="V57" s="37"/>
      <c r="W57" s="37"/>
      <c r="X57" s="37"/>
      <c r="Y57" s="37"/>
      <c r="Z57" s="43">
        <v>1751</v>
      </c>
      <c r="AA57" s="43">
        <v>610</v>
      </c>
      <c r="AB57" s="43">
        <v>1107</v>
      </c>
      <c r="AC57" s="43">
        <v>1097</v>
      </c>
      <c r="AD57" s="43">
        <v>545</v>
      </c>
      <c r="AE57" s="43">
        <v>181</v>
      </c>
      <c r="AF57" s="43">
        <v>0</v>
      </c>
      <c r="AG57" s="43">
        <v>1</v>
      </c>
      <c r="AH57" s="43">
        <v>51</v>
      </c>
      <c r="AI57" s="43">
        <v>239</v>
      </c>
      <c r="AJ57" s="14">
        <f t="shared" si="22"/>
        <v>0.17765115012360164</v>
      </c>
      <c r="AK57" s="14">
        <f t="shared" si="31"/>
        <v>0.95787746170678334</v>
      </c>
      <c r="AL57" s="14">
        <f t="shared" si="23"/>
        <v>0.8920225624496374</v>
      </c>
      <c r="AM57" s="14">
        <f t="shared" si="24"/>
        <v>0.94618055555555558</v>
      </c>
      <c r="AN57" s="14">
        <f t="shared" si="25"/>
        <v>0.78795762869355135</v>
      </c>
      <c r="AO57" s="15">
        <f t="shared" si="26"/>
        <v>9.5026605773662384E-2</v>
      </c>
      <c r="AP57" s="15">
        <f t="shared" si="27"/>
        <v>0.33369803063457332</v>
      </c>
      <c r="AQ57" s="15">
        <f t="shared" si="28"/>
        <v>0.88396454472199837</v>
      </c>
      <c r="AR57" s="15">
        <f t="shared" si="29"/>
        <v>0.3142361111111111</v>
      </c>
      <c r="AS57" s="15">
        <f t="shared" si="30"/>
        <v>0.81843573403003822</v>
      </c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</row>
    <row r="58" spans="1:57" s="11" customFormat="1" x14ac:dyDescent="0.25">
      <c r="A58" s="11" t="s">
        <v>57</v>
      </c>
      <c r="B58" s="12">
        <v>28693</v>
      </c>
      <c r="C58" s="12">
        <v>1660</v>
      </c>
      <c r="D58" s="12">
        <v>1002</v>
      </c>
      <c r="E58" s="12">
        <v>477</v>
      </c>
      <c r="F58" s="24">
        <v>5472</v>
      </c>
      <c r="G58" s="24">
        <v>2947</v>
      </c>
      <c r="H58" s="13">
        <f t="shared" si="8"/>
        <v>4882</v>
      </c>
      <c r="I58" s="24">
        <f t="shared" si="9"/>
        <v>2807</v>
      </c>
      <c r="J58" s="43">
        <v>436</v>
      </c>
      <c r="K58" s="43">
        <v>395</v>
      </c>
      <c r="L58" s="37"/>
      <c r="M58" s="37"/>
      <c r="N58" s="37">
        <v>260</v>
      </c>
      <c r="O58" s="37">
        <v>260</v>
      </c>
      <c r="P58" s="37">
        <v>408</v>
      </c>
      <c r="Q58" s="37"/>
      <c r="R58" s="43">
        <v>46</v>
      </c>
      <c r="S58" s="43">
        <v>5</v>
      </c>
      <c r="T58" s="43">
        <v>11</v>
      </c>
      <c r="U58" s="43">
        <v>4</v>
      </c>
      <c r="V58" s="37"/>
      <c r="W58" s="37"/>
      <c r="X58" s="37"/>
      <c r="Y58" s="37"/>
      <c r="Z58" s="43">
        <v>1592</v>
      </c>
      <c r="AA58" s="43">
        <v>676</v>
      </c>
      <c r="AB58" s="43">
        <v>1054</v>
      </c>
      <c r="AC58" s="43">
        <v>983</v>
      </c>
      <c r="AD58" s="43">
        <v>499</v>
      </c>
      <c r="AE58" s="43">
        <v>493</v>
      </c>
      <c r="AF58" s="43">
        <v>0</v>
      </c>
      <c r="AG58" s="43">
        <v>0</v>
      </c>
      <c r="AH58" s="43">
        <v>41</v>
      </c>
      <c r="AI58" s="43">
        <v>535</v>
      </c>
      <c r="AJ58" s="14">
        <f t="shared" si="22"/>
        <v>0.17014602864810233</v>
      </c>
      <c r="AK58" s="14">
        <f t="shared" si="31"/>
        <v>0.95903614457831321</v>
      </c>
      <c r="AL58" s="14">
        <f t="shared" si="23"/>
        <v>1.0518962075848304</v>
      </c>
      <c r="AM58" s="14">
        <f t="shared" si="24"/>
        <v>1.0461215932914045</v>
      </c>
      <c r="AN58" s="14">
        <f t="shared" si="25"/>
        <v>0.89217836257309946</v>
      </c>
      <c r="AO58" s="15">
        <f t="shared" si="26"/>
        <v>9.7828738716760191E-2</v>
      </c>
      <c r="AP58" s="15">
        <f t="shared" si="27"/>
        <v>0.40722891566265063</v>
      </c>
      <c r="AQ58" s="15">
        <f t="shared" si="28"/>
        <v>0.98103792415169666</v>
      </c>
      <c r="AR58" s="15">
        <f t="shared" si="29"/>
        <v>1.0335429769392033</v>
      </c>
      <c r="AS58" s="15">
        <f t="shared" si="30"/>
        <v>0.95249406175771967</v>
      </c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</row>
    <row r="59" spans="1:57" s="11" customFormat="1" x14ac:dyDescent="0.25">
      <c r="A59" s="11" t="s">
        <v>58</v>
      </c>
      <c r="B59" s="12">
        <v>29692</v>
      </c>
      <c r="C59" s="12">
        <v>1914</v>
      </c>
      <c r="D59" s="12">
        <v>990</v>
      </c>
      <c r="E59" s="12">
        <v>524</v>
      </c>
      <c r="F59" s="24">
        <v>5759</v>
      </c>
      <c r="G59" s="24">
        <v>2503.2200000000003</v>
      </c>
      <c r="H59" s="13">
        <f t="shared" si="8"/>
        <v>4724</v>
      </c>
      <c r="I59" s="24">
        <f t="shared" si="9"/>
        <v>2239</v>
      </c>
      <c r="J59" s="29">
        <v>1055</v>
      </c>
      <c r="K59" s="29">
        <v>840</v>
      </c>
      <c r="L59" s="37">
        <v>21</v>
      </c>
      <c r="M59" s="37">
        <v>21</v>
      </c>
      <c r="N59" s="37"/>
      <c r="O59" s="37"/>
      <c r="P59" s="37"/>
      <c r="Q59" s="37"/>
      <c r="R59" s="29">
        <v>106</v>
      </c>
      <c r="S59" s="29">
        <v>25</v>
      </c>
      <c r="T59" s="29">
        <v>18</v>
      </c>
      <c r="U59" s="29">
        <v>7</v>
      </c>
      <c r="V59" s="37"/>
      <c r="W59" s="37"/>
      <c r="X59" s="37"/>
      <c r="Y59" s="37"/>
      <c r="Z59" s="29">
        <v>1670</v>
      </c>
      <c r="AA59" s="29">
        <v>270</v>
      </c>
      <c r="AB59" s="29">
        <v>993</v>
      </c>
      <c r="AC59" s="29">
        <v>915</v>
      </c>
      <c r="AD59" s="29">
        <v>578</v>
      </c>
      <c r="AE59" s="29">
        <v>193</v>
      </c>
      <c r="AF59" s="29">
        <v>2</v>
      </c>
      <c r="AG59" s="29">
        <v>2</v>
      </c>
      <c r="AH59" s="29">
        <v>6</v>
      </c>
      <c r="AI59" s="29">
        <v>273</v>
      </c>
      <c r="AJ59" s="14">
        <f t="shared" si="22"/>
        <v>0.15910009430149535</v>
      </c>
      <c r="AK59" s="14">
        <f t="shared" si="31"/>
        <v>0.87251828631138972</v>
      </c>
      <c r="AL59" s="14">
        <f t="shared" si="23"/>
        <v>1.0030303030303029</v>
      </c>
      <c r="AM59" s="14">
        <f t="shared" si="24"/>
        <v>1.1030534351145038</v>
      </c>
      <c r="AN59" s="14">
        <f t="shared" si="25"/>
        <v>0.82028129883660361</v>
      </c>
      <c r="AO59" s="15">
        <f t="shared" si="26"/>
        <v>7.5407517176343794E-2</v>
      </c>
      <c r="AP59" s="15">
        <f t="shared" si="27"/>
        <v>0.14106583072100312</v>
      </c>
      <c r="AQ59" s="15">
        <f t="shared" si="28"/>
        <v>0.9242424242424242</v>
      </c>
      <c r="AR59" s="15">
        <f t="shared" si="29"/>
        <v>0.36832061068702288</v>
      </c>
      <c r="AS59" s="15">
        <f t="shared" si="30"/>
        <v>0.89444795103906161</v>
      </c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</row>
    <row r="60" spans="1:57" s="11" customFormat="1" x14ac:dyDescent="0.25">
      <c r="A60" s="11" t="s">
        <v>59</v>
      </c>
      <c r="B60" s="12">
        <v>19809</v>
      </c>
      <c r="C60" s="12">
        <v>1181</v>
      </c>
      <c r="D60" s="12">
        <v>781</v>
      </c>
      <c r="E60" s="12">
        <v>386</v>
      </c>
      <c r="F60" s="24">
        <v>4018</v>
      </c>
      <c r="G60" s="24">
        <v>2063.4</v>
      </c>
      <c r="H60" s="13">
        <f t="shared" si="8"/>
        <v>3263</v>
      </c>
      <c r="I60" s="24">
        <f t="shared" si="9"/>
        <v>1812</v>
      </c>
      <c r="J60" s="29">
        <v>304</v>
      </c>
      <c r="K60" s="29">
        <v>301</v>
      </c>
      <c r="L60" s="37"/>
      <c r="M60" s="37"/>
      <c r="N60" s="37"/>
      <c r="O60" s="37"/>
      <c r="P60" s="37">
        <v>231</v>
      </c>
      <c r="Q60" s="37"/>
      <c r="R60" s="29">
        <v>24</v>
      </c>
      <c r="S60" s="29">
        <v>6</v>
      </c>
      <c r="T60" s="29">
        <v>4</v>
      </c>
      <c r="U60" s="29">
        <v>2</v>
      </c>
      <c r="V60" s="37"/>
      <c r="W60" s="37"/>
      <c r="X60" s="37"/>
      <c r="Y60" s="37"/>
      <c r="Z60" s="29">
        <v>1143</v>
      </c>
      <c r="AA60" s="29">
        <v>463</v>
      </c>
      <c r="AB60" s="29">
        <v>870</v>
      </c>
      <c r="AC60" s="29">
        <v>832</v>
      </c>
      <c r="AD60" s="29">
        <v>467</v>
      </c>
      <c r="AE60" s="29">
        <v>216</v>
      </c>
      <c r="AF60" s="29">
        <v>0</v>
      </c>
      <c r="AG60" s="29">
        <v>1</v>
      </c>
      <c r="AH60" s="29">
        <v>3</v>
      </c>
      <c r="AI60" s="29">
        <v>216</v>
      </c>
      <c r="AJ60" s="14">
        <f t="shared" si="22"/>
        <v>0.16472310565904386</v>
      </c>
      <c r="AK60" s="14">
        <f t="shared" si="31"/>
        <v>0.96782387806943271</v>
      </c>
      <c r="AL60" s="14">
        <f t="shared" si="23"/>
        <v>1.1139564660691421</v>
      </c>
      <c r="AM60" s="14">
        <f t="shared" si="24"/>
        <v>1.2098445595854923</v>
      </c>
      <c r="AN60" s="14">
        <f t="shared" si="25"/>
        <v>0.81209556993529119</v>
      </c>
      <c r="AO60" s="15">
        <f t="shared" si="26"/>
        <v>9.1473572618506735E-2</v>
      </c>
      <c r="AP60" s="15">
        <f t="shared" si="27"/>
        <v>0.39204064352243861</v>
      </c>
      <c r="AQ60" s="15">
        <f t="shared" si="28"/>
        <v>1.0653008962868118</v>
      </c>
      <c r="AR60" s="15">
        <f t="shared" si="29"/>
        <v>0.55958549222797926</v>
      </c>
      <c r="AS60" s="15">
        <f t="shared" si="30"/>
        <v>0.87816225646990398</v>
      </c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</row>
    <row r="61" spans="1:57" s="11" customFormat="1" x14ac:dyDescent="0.25">
      <c r="A61" s="11" t="s">
        <v>60</v>
      </c>
      <c r="B61" s="12">
        <v>10284</v>
      </c>
      <c r="C61" s="12">
        <v>517</v>
      </c>
      <c r="D61" s="12">
        <v>275</v>
      </c>
      <c r="E61" s="12">
        <v>116</v>
      </c>
      <c r="F61" s="24">
        <v>1825</v>
      </c>
      <c r="G61" s="24">
        <v>914.88</v>
      </c>
      <c r="H61" s="13">
        <f t="shared" si="8"/>
        <v>1362</v>
      </c>
      <c r="I61" s="24">
        <f t="shared" si="9"/>
        <v>780</v>
      </c>
      <c r="J61" s="29">
        <v>218</v>
      </c>
      <c r="K61" s="29">
        <v>201</v>
      </c>
      <c r="L61" s="37"/>
      <c r="M61" s="37"/>
      <c r="N61" s="37"/>
      <c r="O61" s="37"/>
      <c r="P61" s="37">
        <v>160</v>
      </c>
      <c r="Q61" s="37"/>
      <c r="R61" s="29">
        <v>17</v>
      </c>
      <c r="S61" s="29">
        <v>10</v>
      </c>
      <c r="T61" s="29">
        <v>7</v>
      </c>
      <c r="U61" s="29">
        <v>5</v>
      </c>
      <c r="V61" s="37"/>
      <c r="W61" s="37"/>
      <c r="X61" s="37"/>
      <c r="Y61" s="37"/>
      <c r="Z61" s="29">
        <v>507</v>
      </c>
      <c r="AA61" s="29">
        <v>284</v>
      </c>
      <c r="AB61" s="29">
        <v>253</v>
      </c>
      <c r="AC61" s="29">
        <v>228</v>
      </c>
      <c r="AD61" s="29">
        <v>133</v>
      </c>
      <c r="AE61" s="29">
        <v>67</v>
      </c>
      <c r="AF61" s="29">
        <v>0</v>
      </c>
      <c r="AG61" s="29">
        <v>2</v>
      </c>
      <c r="AH61" s="29">
        <v>0</v>
      </c>
      <c r="AI61" s="29">
        <v>65</v>
      </c>
      <c r="AJ61" s="14">
        <f t="shared" si="22"/>
        <v>0.13243873978996498</v>
      </c>
      <c r="AK61" s="14">
        <f t="shared" si="31"/>
        <v>0.98065764023210833</v>
      </c>
      <c r="AL61" s="14">
        <f t="shared" si="23"/>
        <v>0.92</v>
      </c>
      <c r="AM61" s="14">
        <f t="shared" si="24"/>
        <v>1.146551724137931</v>
      </c>
      <c r="AN61" s="14">
        <f t="shared" si="25"/>
        <v>0.74630136986301365</v>
      </c>
      <c r="AO61" s="15">
        <f t="shared" si="26"/>
        <v>7.5845974329054849E-2</v>
      </c>
      <c r="AP61" s="15">
        <f t="shared" si="27"/>
        <v>0.54932301740812384</v>
      </c>
      <c r="AQ61" s="15">
        <f t="shared" si="28"/>
        <v>0.8290909090909091</v>
      </c>
      <c r="AR61" s="15">
        <f t="shared" si="29"/>
        <v>0.57758620689655171</v>
      </c>
      <c r="AS61" s="15">
        <f t="shared" si="30"/>
        <v>0.8525708289611752</v>
      </c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</row>
    <row r="62" spans="1:57" s="11" customFormat="1" x14ac:dyDescent="0.25">
      <c r="A62" s="11" t="s">
        <v>61</v>
      </c>
      <c r="B62" s="12">
        <v>18773</v>
      </c>
      <c r="C62" s="12">
        <v>1340</v>
      </c>
      <c r="D62" s="12">
        <v>892</v>
      </c>
      <c r="E62" s="12">
        <v>438</v>
      </c>
      <c r="F62" s="24">
        <v>3998</v>
      </c>
      <c r="G62" s="24">
        <v>2443</v>
      </c>
      <c r="H62" s="13">
        <f t="shared" si="8"/>
        <v>3743</v>
      </c>
      <c r="I62" s="24">
        <f t="shared" si="9"/>
        <v>2193</v>
      </c>
      <c r="J62" s="29">
        <v>397</v>
      </c>
      <c r="K62" s="29">
        <v>339</v>
      </c>
      <c r="L62" s="37">
        <v>49</v>
      </c>
      <c r="M62" s="37">
        <v>49</v>
      </c>
      <c r="N62" s="37"/>
      <c r="O62" s="37"/>
      <c r="P62" s="37"/>
      <c r="Q62" s="37"/>
      <c r="R62" s="29">
        <v>37</v>
      </c>
      <c r="S62" s="29">
        <v>12</v>
      </c>
      <c r="T62" s="29">
        <v>15</v>
      </c>
      <c r="U62" s="29">
        <v>2</v>
      </c>
      <c r="V62" s="37"/>
      <c r="W62" s="37"/>
      <c r="X62" s="37"/>
      <c r="Y62" s="37"/>
      <c r="Z62" s="29">
        <v>1228</v>
      </c>
      <c r="AA62" s="29">
        <v>561</v>
      </c>
      <c r="AB62" s="29">
        <v>840</v>
      </c>
      <c r="AC62" s="29">
        <v>834</v>
      </c>
      <c r="AD62" s="29">
        <v>444</v>
      </c>
      <c r="AE62" s="29">
        <v>410</v>
      </c>
      <c r="AF62" s="29">
        <v>1</v>
      </c>
      <c r="AG62" s="29">
        <v>0</v>
      </c>
      <c r="AH62" s="29">
        <v>107</v>
      </c>
      <c r="AI62" s="29">
        <v>625</v>
      </c>
      <c r="AJ62" s="14">
        <f t="shared" si="22"/>
        <v>0.19938209130133702</v>
      </c>
      <c r="AK62" s="14">
        <f t="shared" si="31"/>
        <v>0.91641791044776122</v>
      </c>
      <c r="AL62" s="14">
        <f t="shared" si="23"/>
        <v>0.94170403587443952</v>
      </c>
      <c r="AM62" s="14">
        <f t="shared" si="24"/>
        <v>1.0136986301369864</v>
      </c>
      <c r="AN62" s="14">
        <f t="shared" si="25"/>
        <v>0.93621810905452729</v>
      </c>
      <c r="AO62" s="15">
        <f t="shared" si="26"/>
        <v>0.1168167048420604</v>
      </c>
      <c r="AP62" s="15">
        <f t="shared" si="27"/>
        <v>0.41865671641791047</v>
      </c>
      <c r="AQ62" s="15">
        <f t="shared" si="28"/>
        <v>0.93497757847533636</v>
      </c>
      <c r="AR62" s="15">
        <f t="shared" si="29"/>
        <v>0.9360730593607306</v>
      </c>
      <c r="AS62" s="15">
        <f t="shared" si="30"/>
        <v>0.89766680311092917</v>
      </c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</row>
    <row r="63" spans="1:57" s="11" customFormat="1" x14ac:dyDescent="0.25">
      <c r="A63" s="11" t="s">
        <v>62</v>
      </c>
      <c r="B63" s="12">
        <v>11008</v>
      </c>
      <c r="C63" s="12">
        <v>544</v>
      </c>
      <c r="D63" s="12">
        <v>240</v>
      </c>
      <c r="E63" s="12">
        <v>97</v>
      </c>
      <c r="F63" s="24">
        <v>1709</v>
      </c>
      <c r="G63" s="24">
        <v>954.04</v>
      </c>
      <c r="H63" s="13">
        <f t="shared" si="8"/>
        <v>1588</v>
      </c>
      <c r="I63" s="24">
        <f t="shared" si="9"/>
        <v>858</v>
      </c>
      <c r="J63" s="43">
        <v>282</v>
      </c>
      <c r="K63" s="43">
        <v>267</v>
      </c>
      <c r="L63" s="37"/>
      <c r="M63" s="37"/>
      <c r="N63" s="37"/>
      <c r="O63" s="37"/>
      <c r="P63" s="37"/>
      <c r="Q63" s="37"/>
      <c r="R63" s="43">
        <v>33</v>
      </c>
      <c r="S63" s="43">
        <v>3</v>
      </c>
      <c r="T63" s="43">
        <v>10</v>
      </c>
      <c r="U63" s="43">
        <v>4</v>
      </c>
      <c r="V63" s="37"/>
      <c r="W63" s="37"/>
      <c r="X63" s="37"/>
      <c r="Y63" s="37"/>
      <c r="Z63" s="43">
        <v>441</v>
      </c>
      <c r="AA63" s="43">
        <v>186</v>
      </c>
      <c r="AB63" s="43">
        <v>331</v>
      </c>
      <c r="AC63" s="43">
        <v>283</v>
      </c>
      <c r="AD63" s="43">
        <v>130</v>
      </c>
      <c r="AE63" s="43">
        <v>122</v>
      </c>
      <c r="AF63" s="43"/>
      <c r="AG63" s="43">
        <v>3</v>
      </c>
      <c r="AH63" s="43">
        <v>9</v>
      </c>
      <c r="AI63" s="43">
        <v>349</v>
      </c>
      <c r="AJ63" s="14">
        <f t="shared" si="22"/>
        <v>0.14425872093023256</v>
      </c>
      <c r="AK63" s="14">
        <f t="shared" si="31"/>
        <v>0.81066176470588236</v>
      </c>
      <c r="AL63" s="14">
        <f t="shared" si="23"/>
        <v>1.3791666666666667</v>
      </c>
      <c r="AM63" s="14">
        <f t="shared" si="24"/>
        <v>1.3402061855670102</v>
      </c>
      <c r="AN63" s="14">
        <f t="shared" si="25"/>
        <v>0.92919836161497948</v>
      </c>
      <c r="AO63" s="15">
        <f t="shared" si="26"/>
        <v>7.7943313953488372E-2</v>
      </c>
      <c r="AP63" s="15">
        <f t="shared" si="27"/>
        <v>0.34191176470588236</v>
      </c>
      <c r="AQ63" s="15">
        <f t="shared" si="28"/>
        <v>1.1791666666666667</v>
      </c>
      <c r="AR63" s="15">
        <f t="shared" si="29"/>
        <v>1.2577319587628866</v>
      </c>
      <c r="AS63" s="15">
        <f t="shared" si="30"/>
        <v>0.89933336128464214</v>
      </c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</row>
    <row r="64" spans="1:57" s="11" customFormat="1" x14ac:dyDescent="0.25">
      <c r="A64" s="11" t="s">
        <v>63</v>
      </c>
      <c r="B64" s="12">
        <v>20025</v>
      </c>
      <c r="C64" s="12">
        <v>1250</v>
      </c>
      <c r="D64" s="12">
        <v>780</v>
      </c>
      <c r="E64" s="12">
        <v>352</v>
      </c>
      <c r="F64" s="24">
        <v>3672</v>
      </c>
      <c r="G64" s="24">
        <v>2117.44</v>
      </c>
      <c r="H64" s="13">
        <f t="shared" si="8"/>
        <v>2972</v>
      </c>
      <c r="I64" s="24">
        <f t="shared" si="9"/>
        <v>1989</v>
      </c>
      <c r="J64" s="43">
        <v>281</v>
      </c>
      <c r="K64" s="43">
        <v>265</v>
      </c>
      <c r="L64" s="37"/>
      <c r="M64" s="37"/>
      <c r="N64" s="37"/>
      <c r="O64" s="37"/>
      <c r="P64" s="37"/>
      <c r="Q64" s="37"/>
      <c r="R64" s="29">
        <v>11</v>
      </c>
      <c r="S64" s="29">
        <v>7</v>
      </c>
      <c r="T64" s="29">
        <v>9</v>
      </c>
      <c r="U64" s="29">
        <v>6</v>
      </c>
      <c r="V64" s="37"/>
      <c r="W64" s="37"/>
      <c r="X64" s="37"/>
      <c r="Y64" s="37"/>
      <c r="Z64" s="43">
        <v>1221</v>
      </c>
      <c r="AA64" s="43">
        <v>479</v>
      </c>
      <c r="AB64" s="43">
        <v>839</v>
      </c>
      <c r="AC64" s="43">
        <v>839</v>
      </c>
      <c r="AD64" s="43">
        <v>408</v>
      </c>
      <c r="AE64" s="43">
        <v>406</v>
      </c>
      <c r="AF64" s="43">
        <v>0</v>
      </c>
      <c r="AG64" s="43">
        <v>0</v>
      </c>
      <c r="AH64" s="43">
        <v>2</v>
      </c>
      <c r="AI64" s="43">
        <v>201</v>
      </c>
      <c r="AJ64" s="14">
        <f t="shared" si="22"/>
        <v>0.14841448189762796</v>
      </c>
      <c r="AK64" s="14">
        <f t="shared" si="31"/>
        <v>0.9768</v>
      </c>
      <c r="AL64" s="14">
        <f t="shared" si="23"/>
        <v>1.0756410256410256</v>
      </c>
      <c r="AM64" s="14">
        <f t="shared" si="24"/>
        <v>1.1590909090909092</v>
      </c>
      <c r="AN64" s="14">
        <f t="shared" si="25"/>
        <v>0.80936819172113295</v>
      </c>
      <c r="AO64" s="15">
        <f t="shared" si="26"/>
        <v>9.932584269662921E-2</v>
      </c>
      <c r="AP64" s="15">
        <f t="shared" si="27"/>
        <v>0.38319999999999999</v>
      </c>
      <c r="AQ64" s="15">
        <f t="shared" si="28"/>
        <v>1.0756410256410256</v>
      </c>
      <c r="AR64" s="15">
        <f t="shared" si="29"/>
        <v>1.1534090909090908</v>
      </c>
      <c r="AS64" s="15">
        <f t="shared" si="30"/>
        <v>0.93934184675834964</v>
      </c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</row>
    <row r="65" spans="1:57" s="11" customFormat="1" x14ac:dyDescent="0.25">
      <c r="A65" s="11" t="s">
        <v>64</v>
      </c>
      <c r="B65" s="12">
        <v>14121</v>
      </c>
      <c r="C65" s="12">
        <v>758</v>
      </c>
      <c r="D65" s="12">
        <v>374</v>
      </c>
      <c r="E65" s="12">
        <v>156</v>
      </c>
      <c r="F65" s="24">
        <v>4466</v>
      </c>
      <c r="G65" s="24">
        <v>895.92000000000007</v>
      </c>
      <c r="H65" s="13">
        <f t="shared" si="8"/>
        <v>3598</v>
      </c>
      <c r="I65" s="24">
        <f t="shared" si="9"/>
        <v>748</v>
      </c>
      <c r="J65" s="29">
        <v>170</v>
      </c>
      <c r="K65" s="29">
        <v>149</v>
      </c>
      <c r="L65" s="37"/>
      <c r="M65" s="37"/>
      <c r="N65" s="37"/>
      <c r="O65" s="37"/>
      <c r="P65" s="37">
        <v>1867</v>
      </c>
      <c r="Q65" s="37"/>
      <c r="R65" s="29">
        <v>11</v>
      </c>
      <c r="S65" s="29">
        <v>0</v>
      </c>
      <c r="T65" s="29">
        <v>11</v>
      </c>
      <c r="U65" s="29">
        <v>6</v>
      </c>
      <c r="V65" s="37"/>
      <c r="W65" s="37"/>
      <c r="X65" s="37"/>
      <c r="Y65" s="37"/>
      <c r="Z65" s="29">
        <v>705</v>
      </c>
      <c r="AA65" s="29">
        <v>225</v>
      </c>
      <c r="AB65" s="29">
        <v>390</v>
      </c>
      <c r="AC65" s="29">
        <v>264</v>
      </c>
      <c r="AD65" s="29">
        <v>185</v>
      </c>
      <c r="AE65" s="29">
        <v>110</v>
      </c>
      <c r="AF65" s="29">
        <v>0</v>
      </c>
      <c r="AG65" s="29">
        <v>0</v>
      </c>
      <c r="AH65" s="29">
        <v>19</v>
      </c>
      <c r="AI65" s="29">
        <v>240</v>
      </c>
      <c r="AJ65" s="14">
        <f t="shared" si="22"/>
        <v>0.25479781885135616</v>
      </c>
      <c r="AK65" s="14">
        <f t="shared" si="31"/>
        <v>0.93007915567282318</v>
      </c>
      <c r="AL65" s="14">
        <f t="shared" si="23"/>
        <v>1.0427807486631016</v>
      </c>
      <c r="AM65" s="14">
        <f t="shared" si="24"/>
        <v>1.1858974358974359</v>
      </c>
      <c r="AN65" s="14">
        <f t="shared" si="25"/>
        <v>0.80564263322884011</v>
      </c>
      <c r="AO65" s="15">
        <f t="shared" si="26"/>
        <v>5.2970752779548193E-2</v>
      </c>
      <c r="AP65" s="15">
        <f t="shared" si="27"/>
        <v>0.29683377308707126</v>
      </c>
      <c r="AQ65" s="15">
        <f t="shared" si="28"/>
        <v>0.70588235294117652</v>
      </c>
      <c r="AR65" s="15">
        <f t="shared" si="29"/>
        <v>0.70512820512820518</v>
      </c>
      <c r="AS65" s="15">
        <f t="shared" si="30"/>
        <v>0.83489597285471906</v>
      </c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</row>
    <row r="66" spans="1:57" s="11" customFormat="1" x14ac:dyDescent="0.25">
      <c r="A66" s="11" t="s">
        <v>65</v>
      </c>
      <c r="B66" s="12">
        <v>3923</v>
      </c>
      <c r="C66" s="12">
        <v>403</v>
      </c>
      <c r="D66" s="12">
        <v>163</v>
      </c>
      <c r="E66" s="12">
        <v>88</v>
      </c>
      <c r="F66" s="24">
        <v>878</v>
      </c>
      <c r="G66" s="24">
        <v>473</v>
      </c>
      <c r="H66" s="13">
        <f t="shared" si="8"/>
        <v>643</v>
      </c>
      <c r="I66" s="24">
        <f t="shared" si="9"/>
        <v>424</v>
      </c>
      <c r="J66" s="29">
        <v>95</v>
      </c>
      <c r="K66" s="29">
        <v>95</v>
      </c>
      <c r="L66" s="37"/>
      <c r="M66" s="37"/>
      <c r="N66" s="37"/>
      <c r="O66" s="37"/>
      <c r="P66" s="37"/>
      <c r="Q66" s="37"/>
      <c r="R66" s="29">
        <v>18</v>
      </c>
      <c r="S66" s="29">
        <v>0</v>
      </c>
      <c r="T66" s="29">
        <v>3</v>
      </c>
      <c r="U66" s="29">
        <v>3</v>
      </c>
      <c r="V66" s="37"/>
      <c r="W66" s="37"/>
      <c r="X66" s="37"/>
      <c r="Y66" s="37"/>
      <c r="Z66" s="29">
        <v>236</v>
      </c>
      <c r="AA66" s="29">
        <v>133</v>
      </c>
      <c r="AB66" s="29">
        <v>175</v>
      </c>
      <c r="AC66" s="29">
        <v>169</v>
      </c>
      <c r="AD66" s="29">
        <v>93</v>
      </c>
      <c r="AE66" s="29">
        <v>27</v>
      </c>
      <c r="AF66" s="29">
        <v>0</v>
      </c>
      <c r="AG66" s="29">
        <v>0</v>
      </c>
      <c r="AH66" s="29">
        <v>0</v>
      </c>
      <c r="AI66" s="29">
        <v>23</v>
      </c>
      <c r="AJ66" s="14">
        <f t="shared" si="22"/>
        <v>0.16390517461126689</v>
      </c>
      <c r="AK66" s="14">
        <f t="shared" si="31"/>
        <v>0.5856079404466501</v>
      </c>
      <c r="AL66" s="14">
        <f t="shared" si="23"/>
        <v>1.0736196319018405</v>
      </c>
      <c r="AM66" s="14">
        <f t="shared" si="24"/>
        <v>1.0568181818181819</v>
      </c>
      <c r="AN66" s="14">
        <f t="shared" si="25"/>
        <v>0.73234624145785876</v>
      </c>
      <c r="AO66" s="15">
        <f t="shared" si="26"/>
        <v>0.10808055059903135</v>
      </c>
      <c r="AP66" s="15">
        <f t="shared" si="27"/>
        <v>0.33002481389578164</v>
      </c>
      <c r="AQ66" s="15">
        <f t="shared" si="28"/>
        <v>1.0368098159509203</v>
      </c>
      <c r="AR66" s="15">
        <f t="shared" si="29"/>
        <v>0.30681818181818182</v>
      </c>
      <c r="AS66" s="15">
        <f t="shared" si="30"/>
        <v>0.89640591966173366</v>
      </c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</row>
    <row r="67" spans="1:57" s="11" customFormat="1" x14ac:dyDescent="0.25">
      <c r="A67" s="11" t="s">
        <v>66</v>
      </c>
      <c r="B67" s="12">
        <v>7844</v>
      </c>
      <c r="C67" s="12">
        <v>472</v>
      </c>
      <c r="D67" s="12">
        <v>218</v>
      </c>
      <c r="E67" s="12">
        <v>111</v>
      </c>
      <c r="F67" s="24">
        <v>992</v>
      </c>
      <c r="G67" s="24">
        <v>552</v>
      </c>
      <c r="H67" s="13">
        <f>J67+L67+N67+Z67+AB67+AD67+P67+X67+R67+T67+V67+AF67+AG67+AH67+AI67</f>
        <v>1104</v>
      </c>
      <c r="I67" s="24">
        <f t="shared" si="9"/>
        <v>474</v>
      </c>
      <c r="J67" s="29">
        <v>119</v>
      </c>
      <c r="K67" s="29">
        <v>96</v>
      </c>
      <c r="L67" s="37"/>
      <c r="M67" s="37"/>
      <c r="N67" s="37"/>
      <c r="O67" s="37"/>
      <c r="P67" s="37"/>
      <c r="Q67" s="37"/>
      <c r="R67" s="29">
        <v>7</v>
      </c>
      <c r="S67" s="29">
        <v>5</v>
      </c>
      <c r="T67" s="29">
        <v>3</v>
      </c>
      <c r="U67" s="29">
        <v>3</v>
      </c>
      <c r="V67" s="37"/>
      <c r="W67" s="37"/>
      <c r="X67" s="37"/>
      <c r="Y67" s="37"/>
      <c r="Z67" s="29">
        <v>356</v>
      </c>
      <c r="AA67" s="29">
        <v>93</v>
      </c>
      <c r="AB67" s="29">
        <v>259</v>
      </c>
      <c r="AC67" s="29">
        <v>232</v>
      </c>
      <c r="AD67" s="29">
        <v>137</v>
      </c>
      <c r="AE67" s="29">
        <v>53</v>
      </c>
      <c r="AF67" s="29"/>
      <c r="AG67" s="29"/>
      <c r="AH67" s="29">
        <v>22</v>
      </c>
      <c r="AI67" s="29">
        <v>201</v>
      </c>
      <c r="AJ67" s="14">
        <f t="shared" si="22"/>
        <v>0.14074451810300867</v>
      </c>
      <c r="AK67" s="14">
        <f t="shared" si="31"/>
        <v>0.75423728813559321</v>
      </c>
      <c r="AL67" s="14">
        <f t="shared" si="23"/>
        <v>1.1880733944954129</v>
      </c>
      <c r="AM67" s="14">
        <f t="shared" si="24"/>
        <v>1.2342342342342343</v>
      </c>
      <c r="AN67" s="14">
        <f t="shared" si="25"/>
        <v>1.1129032258064515</v>
      </c>
      <c r="AO67" s="15">
        <f t="shared" si="26"/>
        <v>6.0428352881183069E-2</v>
      </c>
      <c r="AP67" s="15">
        <f t="shared" si="27"/>
        <v>0.19703389830508475</v>
      </c>
      <c r="AQ67" s="15">
        <f t="shared" si="28"/>
        <v>1.0642201834862386</v>
      </c>
      <c r="AR67" s="15">
        <f t="shared" si="29"/>
        <v>0.47747747747747749</v>
      </c>
      <c r="AS67" s="15">
        <f t="shared" si="30"/>
        <v>0.85869565217391308</v>
      </c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</row>
    <row r="68" spans="1:57" s="11" customFormat="1" x14ac:dyDescent="0.25">
      <c r="A68" s="11" t="s">
        <v>67</v>
      </c>
      <c r="B68" s="12">
        <v>12151</v>
      </c>
      <c r="C68" s="12">
        <v>774</v>
      </c>
      <c r="D68" s="12">
        <v>399</v>
      </c>
      <c r="E68" s="12">
        <v>205</v>
      </c>
      <c r="F68" s="24">
        <v>2148</v>
      </c>
      <c r="G68" s="24">
        <v>1243.7197513444021</v>
      </c>
      <c r="H68" s="13">
        <f t="shared" si="8"/>
        <v>2110</v>
      </c>
      <c r="I68" s="24">
        <f t="shared" si="9"/>
        <v>813</v>
      </c>
      <c r="J68" s="29">
        <v>173</v>
      </c>
      <c r="K68" s="29">
        <v>167</v>
      </c>
      <c r="L68" s="37"/>
      <c r="M68" s="37"/>
      <c r="N68" s="37"/>
      <c r="O68" s="37"/>
      <c r="P68" s="37"/>
      <c r="Q68" s="37"/>
      <c r="R68" s="29">
        <v>27</v>
      </c>
      <c r="S68" s="29">
        <v>0</v>
      </c>
      <c r="T68" s="29">
        <v>10</v>
      </c>
      <c r="U68" s="29">
        <v>2</v>
      </c>
      <c r="V68" s="37"/>
      <c r="W68" s="37"/>
      <c r="X68" s="37"/>
      <c r="Y68" s="37"/>
      <c r="Z68" s="29">
        <v>784</v>
      </c>
      <c r="AA68" s="29">
        <v>93</v>
      </c>
      <c r="AB68" s="29">
        <v>420</v>
      </c>
      <c r="AC68" s="29">
        <v>326</v>
      </c>
      <c r="AD68" s="29">
        <v>236</v>
      </c>
      <c r="AE68" s="29">
        <v>227</v>
      </c>
      <c r="AF68" s="29">
        <v>0</v>
      </c>
      <c r="AG68" s="29">
        <v>0</v>
      </c>
      <c r="AH68" s="29">
        <v>0</v>
      </c>
      <c r="AI68" s="29">
        <v>460</v>
      </c>
      <c r="AJ68" s="14">
        <f t="shared" ref="AJ68:AJ78" si="32">H68/B68</f>
        <v>0.17364825940251832</v>
      </c>
      <c r="AK68" s="14">
        <f t="shared" si="31"/>
        <v>1.0129198966408268</v>
      </c>
      <c r="AL68" s="14">
        <f t="shared" ref="AL68:AL79" si="33">AB68/D68</f>
        <v>1.0526315789473684</v>
      </c>
      <c r="AM68" s="14">
        <f t="shared" ref="AM68:AM79" si="34">AD68/E68</f>
        <v>1.1512195121951219</v>
      </c>
      <c r="AN68" s="14">
        <f t="shared" ref="AN68:AN78" si="35">H68/F68</f>
        <v>0.98230912476722532</v>
      </c>
      <c r="AO68" s="15">
        <f t="shared" ref="AO68:AO79" si="36">I68/B68</f>
        <v>6.6908073409595911E-2</v>
      </c>
      <c r="AP68" s="15">
        <f t="shared" ref="AP68:AP79" si="37">AA68/C68</f>
        <v>0.12015503875968993</v>
      </c>
      <c r="AQ68" s="15">
        <f t="shared" ref="AQ68:AQ79" si="38">AC68/D68</f>
        <v>0.81704260651629068</v>
      </c>
      <c r="AR68" s="15">
        <f t="shared" ref="AR68:AR79" si="39">AE68/E68</f>
        <v>1.1073170731707318</v>
      </c>
      <c r="AS68" s="15">
        <f t="shared" si="30"/>
        <v>0.65368423965381717</v>
      </c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</row>
    <row r="69" spans="1:57" s="11" customFormat="1" x14ac:dyDescent="0.25">
      <c r="A69" s="11" t="s">
        <v>68</v>
      </c>
      <c r="B69" s="12">
        <v>91093</v>
      </c>
      <c r="C69" s="12">
        <v>5663</v>
      </c>
      <c r="D69" s="12">
        <v>2400</v>
      </c>
      <c r="E69" s="12">
        <v>989</v>
      </c>
      <c r="F69" s="24">
        <v>14697</v>
      </c>
      <c r="G69" s="24">
        <v>6782</v>
      </c>
      <c r="H69" s="13">
        <f t="shared" ref="H69:H78" si="40">J69+L69+N69+Z69+AB69+AD69+P69+X69+R69+T69+V69+AF69+AG69+AH69+AI69</f>
        <v>11202</v>
      </c>
      <c r="I69" s="24">
        <f t="shared" ref="I69:I78" si="41">K69+M69+O69+AA69+AC69+AE69+Q69+Y69+W69</f>
        <v>5571</v>
      </c>
      <c r="J69" s="43">
        <v>1332</v>
      </c>
      <c r="K69" s="43">
        <v>900</v>
      </c>
      <c r="L69" s="37">
        <v>27</v>
      </c>
      <c r="M69" s="37">
        <v>26</v>
      </c>
      <c r="N69" s="37"/>
      <c r="O69" s="37"/>
      <c r="P69" s="37">
        <v>30</v>
      </c>
      <c r="Q69" s="37"/>
      <c r="R69" s="43">
        <v>246</v>
      </c>
      <c r="S69" s="43">
        <v>30</v>
      </c>
      <c r="T69" s="43">
        <v>45</v>
      </c>
      <c r="U69" s="43">
        <v>5</v>
      </c>
      <c r="V69" s="37"/>
      <c r="W69" s="37"/>
      <c r="X69" s="37"/>
      <c r="Y69" s="37"/>
      <c r="Z69" s="43">
        <v>4890</v>
      </c>
      <c r="AA69" s="43">
        <v>2207</v>
      </c>
      <c r="AB69" s="43">
        <v>2201</v>
      </c>
      <c r="AC69" s="43">
        <v>2066</v>
      </c>
      <c r="AD69" s="43">
        <v>1073</v>
      </c>
      <c r="AE69" s="43">
        <v>372</v>
      </c>
      <c r="AF69" s="43">
        <v>5</v>
      </c>
      <c r="AG69" s="43">
        <v>3</v>
      </c>
      <c r="AH69" s="43">
        <v>37</v>
      </c>
      <c r="AI69" s="43">
        <v>1313</v>
      </c>
      <c r="AJ69" s="14">
        <f t="shared" si="32"/>
        <v>0.12297322516549021</v>
      </c>
      <c r="AK69" s="14">
        <f t="shared" ref="AK69:AK79" si="42">Z69/C69</f>
        <v>0.86349991170757545</v>
      </c>
      <c r="AL69" s="14">
        <f t="shared" si="33"/>
        <v>0.91708333333333336</v>
      </c>
      <c r="AM69" s="14">
        <f t="shared" si="34"/>
        <v>1.0849342770475228</v>
      </c>
      <c r="AN69" s="14">
        <f t="shared" si="35"/>
        <v>0.76219636660542966</v>
      </c>
      <c r="AO69" s="15">
        <f t="shared" si="36"/>
        <v>6.1157278824937149E-2</v>
      </c>
      <c r="AP69" s="15">
        <f t="shared" si="37"/>
        <v>0.38972276178703869</v>
      </c>
      <c r="AQ69" s="15">
        <f t="shared" si="38"/>
        <v>0.86083333333333334</v>
      </c>
      <c r="AR69" s="15">
        <f t="shared" si="39"/>
        <v>0.37613751263902934</v>
      </c>
      <c r="AS69" s="15">
        <f t="shared" ref="AS69:AS79" si="43">I69/G69</f>
        <v>0.82143910350928928</v>
      </c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</row>
    <row r="70" spans="1:57" s="11" customFormat="1" x14ac:dyDescent="0.25">
      <c r="A70" s="11" t="s">
        <v>69</v>
      </c>
      <c r="B70" s="12">
        <v>11207</v>
      </c>
      <c r="C70" s="12">
        <v>817</v>
      </c>
      <c r="D70" s="12">
        <v>488</v>
      </c>
      <c r="E70" s="12">
        <v>218</v>
      </c>
      <c r="F70" s="24">
        <v>2171</v>
      </c>
      <c r="G70" s="24">
        <v>1306</v>
      </c>
      <c r="H70" s="13">
        <f t="shared" si="40"/>
        <v>1884</v>
      </c>
      <c r="I70" s="24">
        <f t="shared" si="41"/>
        <v>1140</v>
      </c>
      <c r="J70" s="29">
        <v>170</v>
      </c>
      <c r="K70" s="29">
        <v>145</v>
      </c>
      <c r="L70" s="37"/>
      <c r="M70" s="37"/>
      <c r="N70" s="37"/>
      <c r="O70" s="37"/>
      <c r="P70" s="37"/>
      <c r="Q70" s="37"/>
      <c r="R70" s="29">
        <v>17</v>
      </c>
      <c r="S70" s="29">
        <v>0</v>
      </c>
      <c r="T70" s="29">
        <v>15</v>
      </c>
      <c r="U70" s="29">
        <v>3</v>
      </c>
      <c r="V70" s="37"/>
      <c r="W70" s="37"/>
      <c r="X70" s="37"/>
      <c r="Y70" s="37"/>
      <c r="Z70" s="29">
        <v>750</v>
      </c>
      <c r="AA70" s="29">
        <v>328</v>
      </c>
      <c r="AB70" s="29">
        <v>479</v>
      </c>
      <c r="AC70" s="29">
        <v>476</v>
      </c>
      <c r="AD70" s="29">
        <v>191</v>
      </c>
      <c r="AE70" s="29">
        <v>191</v>
      </c>
      <c r="AF70" s="29">
        <v>0</v>
      </c>
      <c r="AG70" s="29">
        <v>0</v>
      </c>
      <c r="AH70" s="29">
        <v>60</v>
      </c>
      <c r="AI70" s="29">
        <v>202</v>
      </c>
      <c r="AJ70" s="14">
        <f t="shared" si="32"/>
        <v>0.16810921745337734</v>
      </c>
      <c r="AK70" s="14">
        <f t="shared" si="42"/>
        <v>0.91799265605875158</v>
      </c>
      <c r="AL70" s="14">
        <f t="shared" si="33"/>
        <v>0.98155737704918034</v>
      </c>
      <c r="AM70" s="14">
        <f t="shared" si="34"/>
        <v>0.87614678899082565</v>
      </c>
      <c r="AN70" s="14">
        <f t="shared" si="35"/>
        <v>0.86780285582680794</v>
      </c>
      <c r="AO70" s="15">
        <f t="shared" si="36"/>
        <v>0.10172213794949585</v>
      </c>
      <c r="AP70" s="15">
        <f t="shared" si="37"/>
        <v>0.40146878824969401</v>
      </c>
      <c r="AQ70" s="15">
        <f t="shared" si="38"/>
        <v>0.97540983606557374</v>
      </c>
      <c r="AR70" s="15">
        <f t="shared" si="39"/>
        <v>0.87614678899082565</v>
      </c>
      <c r="AS70" s="15">
        <f t="shared" si="43"/>
        <v>0.87289433384379789</v>
      </c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</row>
    <row r="71" spans="1:57" s="11" customFormat="1" x14ac:dyDescent="0.25">
      <c r="A71" s="11" t="s">
        <v>70</v>
      </c>
      <c r="B71" s="12">
        <v>3781</v>
      </c>
      <c r="C71" s="12">
        <v>246</v>
      </c>
      <c r="D71" s="12">
        <v>138</v>
      </c>
      <c r="E71" s="12">
        <v>64</v>
      </c>
      <c r="F71" s="24">
        <v>704</v>
      </c>
      <c r="G71" s="24">
        <v>378.94</v>
      </c>
      <c r="H71" s="13">
        <f t="shared" si="40"/>
        <v>571</v>
      </c>
      <c r="I71" s="24">
        <f t="shared" si="41"/>
        <v>311</v>
      </c>
      <c r="J71" s="29">
        <v>78</v>
      </c>
      <c r="K71" s="29">
        <v>73</v>
      </c>
      <c r="L71" s="37"/>
      <c r="M71" s="37"/>
      <c r="N71" s="37"/>
      <c r="O71" s="37"/>
      <c r="P71" s="37"/>
      <c r="Q71" s="37"/>
      <c r="R71" s="29">
        <v>11</v>
      </c>
      <c r="S71" s="29">
        <v>11</v>
      </c>
      <c r="T71" s="29">
        <v>1</v>
      </c>
      <c r="U71" s="29">
        <v>0</v>
      </c>
      <c r="V71" s="37"/>
      <c r="W71" s="37"/>
      <c r="X71" s="37"/>
      <c r="Y71" s="37"/>
      <c r="Z71" s="29">
        <v>234</v>
      </c>
      <c r="AA71" s="29">
        <v>109</v>
      </c>
      <c r="AB71" s="29">
        <v>116</v>
      </c>
      <c r="AC71" s="29">
        <v>109</v>
      </c>
      <c r="AD71" s="29">
        <v>63</v>
      </c>
      <c r="AE71" s="29">
        <v>20</v>
      </c>
      <c r="AF71" s="29">
        <v>0</v>
      </c>
      <c r="AG71" s="29">
        <v>0</v>
      </c>
      <c r="AH71" s="29">
        <v>0</v>
      </c>
      <c r="AI71" s="29">
        <v>68</v>
      </c>
      <c r="AJ71" s="14">
        <f t="shared" si="32"/>
        <v>0.15101824914043904</v>
      </c>
      <c r="AK71" s="14">
        <f t="shared" si="42"/>
        <v>0.95121951219512191</v>
      </c>
      <c r="AL71" s="14">
        <f t="shared" si="33"/>
        <v>0.84057971014492749</v>
      </c>
      <c r="AM71" s="14">
        <f t="shared" si="34"/>
        <v>0.984375</v>
      </c>
      <c r="AN71" s="14">
        <f t="shared" si="35"/>
        <v>0.81107954545454541</v>
      </c>
      <c r="AO71" s="15">
        <f t="shared" si="36"/>
        <v>8.2253372123776772E-2</v>
      </c>
      <c r="AP71" s="15">
        <f t="shared" si="37"/>
        <v>0.44308943089430897</v>
      </c>
      <c r="AQ71" s="15">
        <f t="shared" si="38"/>
        <v>0.78985507246376807</v>
      </c>
      <c r="AR71" s="15">
        <f t="shared" si="39"/>
        <v>0.3125</v>
      </c>
      <c r="AS71" s="15">
        <f t="shared" si="43"/>
        <v>0.8207104027022748</v>
      </c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</row>
    <row r="72" spans="1:57" s="11" customFormat="1" x14ac:dyDescent="0.25">
      <c r="A72" s="11" t="s">
        <v>71</v>
      </c>
      <c r="B72" s="12">
        <v>3947</v>
      </c>
      <c r="C72" s="12">
        <v>283</v>
      </c>
      <c r="D72" s="12">
        <v>169</v>
      </c>
      <c r="E72" s="12">
        <v>83</v>
      </c>
      <c r="F72" s="24">
        <v>839</v>
      </c>
      <c r="G72" s="24">
        <v>529</v>
      </c>
      <c r="H72" s="13">
        <f t="shared" si="40"/>
        <v>669</v>
      </c>
      <c r="I72" s="24">
        <f t="shared" si="41"/>
        <v>387</v>
      </c>
      <c r="J72" s="29">
        <v>90</v>
      </c>
      <c r="K72" s="29">
        <v>90</v>
      </c>
      <c r="L72" s="37"/>
      <c r="M72" s="37"/>
      <c r="N72" s="37"/>
      <c r="O72" s="37"/>
      <c r="P72" s="37"/>
      <c r="Q72" s="37"/>
      <c r="R72" s="29">
        <v>8</v>
      </c>
      <c r="S72" s="29">
        <v>5</v>
      </c>
      <c r="T72" s="29">
        <v>2</v>
      </c>
      <c r="U72" s="29">
        <v>0</v>
      </c>
      <c r="V72" s="37"/>
      <c r="W72" s="37"/>
      <c r="X72" s="37"/>
      <c r="Y72" s="37"/>
      <c r="Z72" s="29">
        <v>286</v>
      </c>
      <c r="AA72" s="29">
        <v>20</v>
      </c>
      <c r="AB72" s="29">
        <v>184</v>
      </c>
      <c r="AC72" s="29">
        <v>184</v>
      </c>
      <c r="AD72" s="29">
        <v>94</v>
      </c>
      <c r="AE72" s="29">
        <v>93</v>
      </c>
      <c r="AF72" s="29">
        <v>0</v>
      </c>
      <c r="AG72" s="29">
        <v>0</v>
      </c>
      <c r="AH72" s="29">
        <v>0</v>
      </c>
      <c r="AI72" s="29">
        <v>5</v>
      </c>
      <c r="AJ72" s="14">
        <f t="shared" si="32"/>
        <v>0.16949581960983026</v>
      </c>
      <c r="AK72" s="14">
        <f t="shared" si="42"/>
        <v>1.010600706713781</v>
      </c>
      <c r="AL72" s="14">
        <f t="shared" si="33"/>
        <v>1.0887573964497042</v>
      </c>
      <c r="AM72" s="14">
        <f t="shared" si="34"/>
        <v>1.1325301204819278</v>
      </c>
      <c r="AN72" s="14">
        <f t="shared" si="35"/>
        <v>0.79737783075089397</v>
      </c>
      <c r="AO72" s="15">
        <f t="shared" si="36"/>
        <v>9.8049151254117048E-2</v>
      </c>
      <c r="AP72" s="15">
        <f t="shared" si="37"/>
        <v>7.0671378091872794E-2</v>
      </c>
      <c r="AQ72" s="15">
        <f t="shared" si="38"/>
        <v>1.0887573964497042</v>
      </c>
      <c r="AR72" s="15">
        <f t="shared" si="39"/>
        <v>1.1204819277108433</v>
      </c>
      <c r="AS72" s="15">
        <f t="shared" si="43"/>
        <v>0.73156899810964082</v>
      </c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</row>
    <row r="73" spans="1:57" s="11" customFormat="1" x14ac:dyDescent="0.25">
      <c r="A73" s="11" t="s">
        <v>72</v>
      </c>
      <c r="B73" s="12">
        <v>40606</v>
      </c>
      <c r="C73" s="12">
        <v>2657</v>
      </c>
      <c r="D73" s="12">
        <v>1749</v>
      </c>
      <c r="E73" s="12">
        <v>914</v>
      </c>
      <c r="F73" s="24">
        <v>8455</v>
      </c>
      <c r="G73" s="24">
        <v>4490.4799999999996</v>
      </c>
      <c r="H73" s="13">
        <f t="shared" si="40"/>
        <v>6667</v>
      </c>
      <c r="I73" s="24">
        <f t="shared" si="41"/>
        <v>3456</v>
      </c>
      <c r="J73" s="43">
        <v>812</v>
      </c>
      <c r="K73" s="43">
        <v>736</v>
      </c>
      <c r="L73" s="37">
        <v>12</v>
      </c>
      <c r="M73" s="37">
        <v>12</v>
      </c>
      <c r="N73" s="37"/>
      <c r="O73" s="37"/>
      <c r="P73" s="37">
        <v>254</v>
      </c>
      <c r="Q73" s="37"/>
      <c r="R73" s="43">
        <v>88</v>
      </c>
      <c r="S73" s="43">
        <v>36</v>
      </c>
      <c r="T73" s="43">
        <v>22</v>
      </c>
      <c r="U73" s="43">
        <v>12</v>
      </c>
      <c r="V73" s="37"/>
      <c r="W73" s="37"/>
      <c r="X73" s="37"/>
      <c r="Y73" s="37"/>
      <c r="Z73" s="43">
        <v>2474</v>
      </c>
      <c r="AA73" s="43">
        <v>613</v>
      </c>
      <c r="AB73" s="43">
        <v>1837</v>
      </c>
      <c r="AC73" s="43">
        <v>1615</v>
      </c>
      <c r="AD73" s="43">
        <v>1125</v>
      </c>
      <c r="AE73" s="43">
        <v>480</v>
      </c>
      <c r="AF73" s="43">
        <v>0</v>
      </c>
      <c r="AG73" s="43">
        <v>0</v>
      </c>
      <c r="AH73" s="43">
        <v>28</v>
      </c>
      <c r="AI73" s="43">
        <v>15</v>
      </c>
      <c r="AJ73" s="14">
        <f t="shared" si="32"/>
        <v>0.16418755848889327</v>
      </c>
      <c r="AK73" s="14">
        <f t="shared" si="42"/>
        <v>0.93112532931878056</v>
      </c>
      <c r="AL73" s="14">
        <f t="shared" si="33"/>
        <v>1.050314465408805</v>
      </c>
      <c r="AM73" s="14">
        <f t="shared" si="34"/>
        <v>1.2308533916849016</v>
      </c>
      <c r="AN73" s="14">
        <f t="shared" si="35"/>
        <v>0.78852749852158488</v>
      </c>
      <c r="AO73" s="15">
        <f t="shared" si="36"/>
        <v>8.5110574791902677E-2</v>
      </c>
      <c r="AP73" s="15">
        <f t="shared" si="37"/>
        <v>0.23071132856605195</v>
      </c>
      <c r="AQ73" s="15">
        <f t="shared" si="38"/>
        <v>0.92338479130931961</v>
      </c>
      <c r="AR73" s="15">
        <f t="shared" si="39"/>
        <v>0.52516411378555794</v>
      </c>
      <c r="AS73" s="15">
        <f t="shared" si="43"/>
        <v>0.76962819119559611</v>
      </c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</row>
    <row r="74" spans="1:57" s="11" customFormat="1" x14ac:dyDescent="0.25">
      <c r="A74" s="11" t="s">
        <v>73</v>
      </c>
      <c r="B74" s="12">
        <v>8970</v>
      </c>
      <c r="C74" s="12">
        <v>533</v>
      </c>
      <c r="D74" s="12">
        <v>316</v>
      </c>
      <c r="E74" s="12">
        <v>154</v>
      </c>
      <c r="F74" s="24">
        <v>1758</v>
      </c>
      <c r="G74" s="24">
        <v>973.2</v>
      </c>
      <c r="H74" s="13">
        <f t="shared" si="40"/>
        <v>1447</v>
      </c>
      <c r="I74" s="24">
        <f t="shared" si="41"/>
        <v>862</v>
      </c>
      <c r="J74" s="29">
        <v>154</v>
      </c>
      <c r="K74" s="29">
        <v>134</v>
      </c>
      <c r="L74" s="37"/>
      <c r="M74" s="37"/>
      <c r="N74" s="37"/>
      <c r="O74" s="37"/>
      <c r="P74" s="37">
        <v>168</v>
      </c>
      <c r="Q74" s="37"/>
      <c r="R74" s="29">
        <v>10</v>
      </c>
      <c r="S74" s="29">
        <v>9</v>
      </c>
      <c r="T74" s="29">
        <v>1</v>
      </c>
      <c r="U74" s="29">
        <v>1</v>
      </c>
      <c r="V74" s="37"/>
      <c r="W74" s="37"/>
      <c r="X74" s="37"/>
      <c r="Y74" s="37"/>
      <c r="Z74" s="29">
        <v>464</v>
      </c>
      <c r="AA74" s="29">
        <v>279</v>
      </c>
      <c r="AB74" s="29">
        <v>305</v>
      </c>
      <c r="AC74" s="29">
        <v>294</v>
      </c>
      <c r="AD74" s="29">
        <v>161</v>
      </c>
      <c r="AE74" s="29">
        <v>155</v>
      </c>
      <c r="AF74" s="29">
        <v>0</v>
      </c>
      <c r="AG74" s="29">
        <v>0</v>
      </c>
      <c r="AH74" s="29">
        <v>23</v>
      </c>
      <c r="AI74" s="29">
        <v>161</v>
      </c>
      <c r="AJ74" s="14">
        <f t="shared" si="32"/>
        <v>0.1613154960981048</v>
      </c>
      <c r="AK74" s="14">
        <f t="shared" si="42"/>
        <v>0.87054409005628519</v>
      </c>
      <c r="AL74" s="14">
        <f t="shared" si="33"/>
        <v>0.96518987341772156</v>
      </c>
      <c r="AM74" s="14">
        <f t="shared" si="34"/>
        <v>1.0454545454545454</v>
      </c>
      <c r="AN74" s="14">
        <f t="shared" si="35"/>
        <v>0.82309442548350398</v>
      </c>
      <c r="AO74" s="15">
        <f t="shared" si="36"/>
        <v>9.6098104793756967E-2</v>
      </c>
      <c r="AP74" s="15">
        <f t="shared" si="37"/>
        <v>0.52345215759849906</v>
      </c>
      <c r="AQ74" s="15">
        <f t="shared" si="38"/>
        <v>0.930379746835443</v>
      </c>
      <c r="AR74" s="15">
        <f t="shared" si="39"/>
        <v>1.0064935064935066</v>
      </c>
      <c r="AS74" s="15">
        <f t="shared" si="43"/>
        <v>0.885737772297575</v>
      </c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</row>
    <row r="75" spans="1:57" s="11" customFormat="1" x14ac:dyDescent="0.25">
      <c r="A75" s="11" t="s">
        <v>74</v>
      </c>
      <c r="B75" s="12">
        <v>3249</v>
      </c>
      <c r="C75" s="12">
        <v>178</v>
      </c>
      <c r="D75" s="12">
        <v>100</v>
      </c>
      <c r="E75" s="12">
        <v>49</v>
      </c>
      <c r="F75" s="24">
        <v>589</v>
      </c>
      <c r="G75" s="24">
        <v>339</v>
      </c>
      <c r="H75" s="13">
        <f t="shared" si="40"/>
        <v>560</v>
      </c>
      <c r="I75" s="24">
        <f t="shared" si="41"/>
        <v>296</v>
      </c>
      <c r="J75" s="29">
        <v>88</v>
      </c>
      <c r="K75" s="29">
        <v>82</v>
      </c>
      <c r="L75" s="37"/>
      <c r="M75" s="37"/>
      <c r="N75" s="37"/>
      <c r="O75" s="37"/>
      <c r="P75" s="37"/>
      <c r="Q75" s="37"/>
      <c r="R75" s="29">
        <v>11</v>
      </c>
      <c r="S75" s="29">
        <v>6</v>
      </c>
      <c r="T75" s="29">
        <v>4</v>
      </c>
      <c r="U75" s="29">
        <v>4</v>
      </c>
      <c r="V75" s="37"/>
      <c r="W75" s="37"/>
      <c r="X75" s="37"/>
      <c r="Y75" s="37"/>
      <c r="Z75" s="43">
        <v>181</v>
      </c>
      <c r="AA75" s="43">
        <v>89</v>
      </c>
      <c r="AB75" s="43">
        <v>101</v>
      </c>
      <c r="AC75" s="43">
        <v>99</v>
      </c>
      <c r="AD75" s="43">
        <v>59</v>
      </c>
      <c r="AE75" s="43">
        <v>26</v>
      </c>
      <c r="AF75" s="43">
        <v>0</v>
      </c>
      <c r="AG75" s="43">
        <v>0</v>
      </c>
      <c r="AH75" s="43">
        <v>1</v>
      </c>
      <c r="AI75" s="43">
        <v>115</v>
      </c>
      <c r="AJ75" s="14">
        <f t="shared" si="32"/>
        <v>0.17236072637734687</v>
      </c>
      <c r="AK75" s="14">
        <f t="shared" si="42"/>
        <v>1.0168539325842696</v>
      </c>
      <c r="AL75" s="14">
        <f t="shared" si="33"/>
        <v>1.01</v>
      </c>
      <c r="AM75" s="14">
        <f t="shared" si="34"/>
        <v>1.2040816326530612</v>
      </c>
      <c r="AN75" s="14">
        <f t="shared" si="35"/>
        <v>0.95076400679117146</v>
      </c>
      <c r="AO75" s="15">
        <f t="shared" si="36"/>
        <v>9.1104955370883353E-2</v>
      </c>
      <c r="AP75" s="15">
        <f t="shared" si="37"/>
        <v>0.5</v>
      </c>
      <c r="AQ75" s="15">
        <f t="shared" si="38"/>
        <v>0.99</v>
      </c>
      <c r="AR75" s="15">
        <f t="shared" si="39"/>
        <v>0.53061224489795922</v>
      </c>
      <c r="AS75" s="15">
        <f t="shared" si="43"/>
        <v>0.87315634218289084</v>
      </c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</row>
    <row r="76" spans="1:57" s="11" customFormat="1" x14ac:dyDescent="0.25">
      <c r="A76" s="11" t="s">
        <v>75</v>
      </c>
      <c r="B76" s="12">
        <v>52530</v>
      </c>
      <c r="C76" s="12">
        <v>3513</v>
      </c>
      <c r="D76" s="12">
        <v>2188</v>
      </c>
      <c r="E76" s="12">
        <v>1046</v>
      </c>
      <c r="F76" s="24">
        <v>10363</v>
      </c>
      <c r="G76" s="24">
        <v>5837.6</v>
      </c>
      <c r="H76" s="13">
        <f t="shared" si="40"/>
        <v>8753</v>
      </c>
      <c r="I76" s="24">
        <f t="shared" si="41"/>
        <v>4807</v>
      </c>
      <c r="J76" s="29">
        <v>1104</v>
      </c>
      <c r="K76" s="29">
        <v>944</v>
      </c>
      <c r="L76" s="37">
        <v>33</v>
      </c>
      <c r="M76" s="37">
        <v>33</v>
      </c>
      <c r="N76" s="37"/>
      <c r="O76" s="37"/>
      <c r="P76" s="37"/>
      <c r="Q76" s="37"/>
      <c r="R76" s="29">
        <v>180</v>
      </c>
      <c r="S76" s="29">
        <v>66</v>
      </c>
      <c r="T76" s="29">
        <v>33</v>
      </c>
      <c r="U76" s="29">
        <v>15</v>
      </c>
      <c r="V76" s="37"/>
      <c r="W76" s="37"/>
      <c r="X76" s="37"/>
      <c r="Y76" s="37"/>
      <c r="Z76" s="29">
        <v>3069</v>
      </c>
      <c r="AA76" s="29">
        <v>1405</v>
      </c>
      <c r="AB76" s="29">
        <v>2091</v>
      </c>
      <c r="AC76" s="29">
        <v>1979</v>
      </c>
      <c r="AD76" s="29">
        <v>1302</v>
      </c>
      <c r="AE76" s="29">
        <v>446</v>
      </c>
      <c r="AF76" s="29">
        <v>0</v>
      </c>
      <c r="AG76" s="29">
        <v>0</v>
      </c>
      <c r="AH76" s="29">
        <v>68</v>
      </c>
      <c r="AI76" s="29">
        <v>873</v>
      </c>
      <c r="AJ76" s="14">
        <f t="shared" si="32"/>
        <v>0.16662859318484674</v>
      </c>
      <c r="AK76" s="14">
        <f t="shared" si="42"/>
        <v>0.87361229718189581</v>
      </c>
      <c r="AL76" s="14">
        <f t="shared" si="33"/>
        <v>0.95566727605118829</v>
      </c>
      <c r="AM76" s="14">
        <f t="shared" si="34"/>
        <v>1.2447418738049714</v>
      </c>
      <c r="AN76" s="14">
        <f t="shared" si="35"/>
        <v>0.84463958313229759</v>
      </c>
      <c r="AO76" s="15">
        <f t="shared" si="36"/>
        <v>9.1509613554159527E-2</v>
      </c>
      <c r="AP76" s="15">
        <f t="shared" si="37"/>
        <v>0.3999430686023342</v>
      </c>
      <c r="AQ76" s="15">
        <f t="shared" si="38"/>
        <v>0.90447897623400364</v>
      </c>
      <c r="AR76" s="15">
        <f t="shared" si="39"/>
        <v>0.42638623326959846</v>
      </c>
      <c r="AS76" s="15">
        <f t="shared" si="43"/>
        <v>0.82345484445662598</v>
      </c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</row>
    <row r="77" spans="1:57" s="11" customFormat="1" x14ac:dyDescent="0.25">
      <c r="A77" s="11" t="s">
        <v>76</v>
      </c>
      <c r="B77" s="12">
        <v>13535</v>
      </c>
      <c r="C77" s="12">
        <v>760</v>
      </c>
      <c r="D77" s="12">
        <v>446</v>
      </c>
      <c r="E77" s="12">
        <v>208</v>
      </c>
      <c r="F77" s="24">
        <v>2206</v>
      </c>
      <c r="G77" s="24">
        <v>1136</v>
      </c>
      <c r="H77" s="13">
        <f t="shared" si="40"/>
        <v>1556</v>
      </c>
      <c r="I77" s="24">
        <f t="shared" si="41"/>
        <v>902</v>
      </c>
      <c r="J77" s="29">
        <v>175</v>
      </c>
      <c r="K77" s="29">
        <v>133</v>
      </c>
      <c r="L77" s="37"/>
      <c r="M77" s="37"/>
      <c r="N77" s="37"/>
      <c r="O77" s="37"/>
      <c r="P77" s="37"/>
      <c r="Q77" s="37"/>
      <c r="R77" s="29">
        <v>14</v>
      </c>
      <c r="S77" s="29">
        <v>5</v>
      </c>
      <c r="T77" s="29">
        <v>0</v>
      </c>
      <c r="U77" s="29">
        <v>0</v>
      </c>
      <c r="V77" s="37"/>
      <c r="W77" s="37"/>
      <c r="X77" s="37"/>
      <c r="Y77" s="37"/>
      <c r="Z77" s="29">
        <v>662</v>
      </c>
      <c r="AA77" s="29">
        <v>275</v>
      </c>
      <c r="AB77" s="29">
        <v>440</v>
      </c>
      <c r="AC77" s="29">
        <v>364</v>
      </c>
      <c r="AD77" s="29">
        <v>203</v>
      </c>
      <c r="AE77" s="29">
        <v>130</v>
      </c>
      <c r="AF77" s="29">
        <v>0</v>
      </c>
      <c r="AG77" s="29">
        <v>0</v>
      </c>
      <c r="AH77" s="29">
        <v>6</v>
      </c>
      <c r="AI77" s="29">
        <v>56</v>
      </c>
      <c r="AJ77" s="14">
        <f t="shared" si="32"/>
        <v>0.11496121167343923</v>
      </c>
      <c r="AK77" s="14">
        <f t="shared" si="42"/>
        <v>0.87105263157894741</v>
      </c>
      <c r="AL77" s="14">
        <f t="shared" si="33"/>
        <v>0.98654708520179368</v>
      </c>
      <c r="AM77" s="14">
        <f t="shared" si="34"/>
        <v>0.97596153846153844</v>
      </c>
      <c r="AN77" s="14">
        <f t="shared" si="35"/>
        <v>0.70534904805077059</v>
      </c>
      <c r="AO77" s="15">
        <f t="shared" si="36"/>
        <v>6.6642039157739197E-2</v>
      </c>
      <c r="AP77" s="15">
        <f t="shared" si="37"/>
        <v>0.36184210526315791</v>
      </c>
      <c r="AQ77" s="15">
        <f t="shared" si="38"/>
        <v>0.81614349775784756</v>
      </c>
      <c r="AR77" s="15">
        <f t="shared" si="39"/>
        <v>0.625</v>
      </c>
      <c r="AS77" s="15">
        <f t="shared" si="43"/>
        <v>0.79401408450704225</v>
      </c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</row>
    <row r="78" spans="1:57" s="11" customFormat="1" x14ac:dyDescent="0.25">
      <c r="A78" s="11" t="s">
        <v>77</v>
      </c>
      <c r="B78" s="12">
        <v>25550</v>
      </c>
      <c r="C78" s="12">
        <v>1482</v>
      </c>
      <c r="D78" s="12">
        <v>725</v>
      </c>
      <c r="E78" s="12">
        <v>308</v>
      </c>
      <c r="F78" s="24">
        <v>4098</v>
      </c>
      <c r="G78" s="24">
        <v>2028</v>
      </c>
      <c r="H78" s="13">
        <f t="shared" si="40"/>
        <v>3347</v>
      </c>
      <c r="I78" s="24">
        <f t="shared" si="41"/>
        <v>1749</v>
      </c>
      <c r="J78" s="29">
        <v>443</v>
      </c>
      <c r="K78" s="29">
        <v>378</v>
      </c>
      <c r="L78" s="37"/>
      <c r="M78" s="37"/>
      <c r="N78" s="37"/>
      <c r="O78" s="37"/>
      <c r="P78" s="37"/>
      <c r="Q78" s="37"/>
      <c r="R78" s="29">
        <v>24</v>
      </c>
      <c r="S78" s="29">
        <v>18</v>
      </c>
      <c r="T78" s="29">
        <v>24</v>
      </c>
      <c r="U78" s="29">
        <v>7</v>
      </c>
      <c r="V78" s="37"/>
      <c r="W78" s="37"/>
      <c r="X78" s="37"/>
      <c r="Y78" s="37"/>
      <c r="Z78" s="29">
        <v>1347</v>
      </c>
      <c r="AA78" s="29">
        <v>586</v>
      </c>
      <c r="AB78" s="29">
        <v>715</v>
      </c>
      <c r="AC78" s="29">
        <v>654</v>
      </c>
      <c r="AD78" s="29">
        <v>369</v>
      </c>
      <c r="AE78" s="29">
        <v>131</v>
      </c>
      <c r="AF78" s="29">
        <v>0</v>
      </c>
      <c r="AG78" s="29">
        <v>0</v>
      </c>
      <c r="AH78" s="29">
        <v>89</v>
      </c>
      <c r="AI78" s="29">
        <v>336</v>
      </c>
      <c r="AJ78" s="14">
        <f t="shared" si="32"/>
        <v>0.13099804305283758</v>
      </c>
      <c r="AK78" s="14">
        <f t="shared" si="42"/>
        <v>0.90890688259109309</v>
      </c>
      <c r="AL78" s="14">
        <f t="shared" si="33"/>
        <v>0.98620689655172411</v>
      </c>
      <c r="AM78" s="14">
        <f t="shared" si="34"/>
        <v>1.198051948051948</v>
      </c>
      <c r="AN78" s="14">
        <f t="shared" si="35"/>
        <v>0.81673987310883356</v>
      </c>
      <c r="AO78" s="15">
        <f t="shared" si="36"/>
        <v>6.8454011741682974E-2</v>
      </c>
      <c r="AP78" s="15">
        <f t="shared" si="37"/>
        <v>0.39541160593792174</v>
      </c>
      <c r="AQ78" s="15">
        <f t="shared" si="38"/>
        <v>0.90206896551724136</v>
      </c>
      <c r="AR78" s="15">
        <f t="shared" si="39"/>
        <v>0.42532467532467533</v>
      </c>
      <c r="AS78" s="15">
        <f t="shared" si="43"/>
        <v>0.8624260355029586</v>
      </c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</row>
    <row r="79" spans="1:57" s="9" customFormat="1" x14ac:dyDescent="0.25">
      <c r="A79" s="9" t="s">
        <v>78</v>
      </c>
      <c r="B79" s="19">
        <v>2318822</v>
      </c>
      <c r="C79" s="19">
        <v>148480</v>
      </c>
      <c r="D79" s="19">
        <v>79110</v>
      </c>
      <c r="E79" s="19">
        <v>34996</v>
      </c>
      <c r="F79" s="25">
        <f>SUM(F4:F78)</f>
        <v>453219</v>
      </c>
      <c r="G79" s="25">
        <f>SUM(G4:G78)</f>
        <v>221914.68534750649</v>
      </c>
      <c r="H79" s="20">
        <f>SUM(H4:H78)</f>
        <v>365643</v>
      </c>
      <c r="I79" s="46">
        <f>SUM(I4:I78)</f>
        <v>166163</v>
      </c>
      <c r="J79" s="44">
        <f t="shared" ref="J79:P79" si="44">SUM(J4:J78)</f>
        <v>64208</v>
      </c>
      <c r="K79" s="39">
        <f t="shared" si="44"/>
        <v>43592</v>
      </c>
      <c r="L79" s="39">
        <f t="shared" si="44"/>
        <v>886</v>
      </c>
      <c r="M79" s="39">
        <f t="shared" si="44"/>
        <v>800</v>
      </c>
      <c r="N79" s="39">
        <f t="shared" si="44"/>
        <v>260</v>
      </c>
      <c r="O79" s="39">
        <f t="shared" si="44"/>
        <v>260</v>
      </c>
      <c r="P79" s="39">
        <f t="shared" si="44"/>
        <v>10829</v>
      </c>
      <c r="Q79" s="44">
        <f t="shared" ref="Q79:S79" si="45">SUM(Q4:Q78)</f>
        <v>644</v>
      </c>
      <c r="R79" s="44">
        <f>SUM(R4:R78)</f>
        <v>6392</v>
      </c>
      <c r="S79" s="44">
        <f t="shared" si="45"/>
        <v>751</v>
      </c>
      <c r="T79" s="44">
        <f>SUM(T4:T78)</f>
        <v>1245</v>
      </c>
      <c r="U79" s="44">
        <f>SUM(U4:U78)</f>
        <v>351</v>
      </c>
      <c r="V79" s="44">
        <f t="shared" ref="V79:W79" si="46">SUM(V4:V78)</f>
        <v>40</v>
      </c>
      <c r="W79" s="44">
        <f t="shared" si="46"/>
        <v>0</v>
      </c>
      <c r="X79" s="44">
        <f>SUM(X4:X78)</f>
        <v>73</v>
      </c>
      <c r="Y79" s="44">
        <f t="shared" ref="Y79" si="47">SUM(Y4:Y78)</f>
        <v>41</v>
      </c>
      <c r="Z79" s="40">
        <f t="shared" ref="Z79:AD79" si="48">SUM(Z4:Z78)</f>
        <v>135104</v>
      </c>
      <c r="AA79" s="44">
        <f t="shared" si="48"/>
        <v>37324</v>
      </c>
      <c r="AB79" s="44">
        <f t="shared" si="48"/>
        <v>80647</v>
      </c>
      <c r="AC79" s="44">
        <f t="shared" si="48"/>
        <v>64378</v>
      </c>
      <c r="AD79" s="41">
        <f t="shared" si="48"/>
        <v>39895</v>
      </c>
      <c r="AE79" s="44">
        <f>SUM(AE4:AE78)</f>
        <v>19124</v>
      </c>
      <c r="AF79" s="44">
        <f t="shared" ref="AF79:AH79" si="49">SUM(AF4:AF78)</f>
        <v>71</v>
      </c>
      <c r="AG79" s="44">
        <f t="shared" si="49"/>
        <v>166</v>
      </c>
      <c r="AH79" s="44">
        <f t="shared" si="49"/>
        <v>1367</v>
      </c>
      <c r="AI79" s="44">
        <f>SUM(AI4:AI78)</f>
        <v>24460</v>
      </c>
      <c r="AJ79" s="21">
        <f>H79/B79</f>
        <v>0.15768480719951769</v>
      </c>
      <c r="AK79" s="21">
        <f t="shared" si="42"/>
        <v>0.90991379310344822</v>
      </c>
      <c r="AL79" s="21">
        <f t="shared" si="33"/>
        <v>1.0194286436607256</v>
      </c>
      <c r="AM79" s="21">
        <f t="shared" si="34"/>
        <v>1.1399874271345296</v>
      </c>
      <c r="AN79" s="21">
        <f>H79/F79</f>
        <v>0.80676891304203924</v>
      </c>
      <c r="AO79" s="22">
        <f t="shared" si="36"/>
        <v>7.1658367912672896E-2</v>
      </c>
      <c r="AP79" s="22">
        <f t="shared" si="37"/>
        <v>0.25137392241379308</v>
      </c>
      <c r="AQ79" s="22">
        <f t="shared" si="38"/>
        <v>0.81377828340285674</v>
      </c>
      <c r="AR79" s="22">
        <f t="shared" si="39"/>
        <v>0.54646245285175443</v>
      </c>
      <c r="AS79" s="22">
        <f t="shared" si="43"/>
        <v>0.74876973436795169</v>
      </c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</row>
    <row r="81" spans="1:38" x14ac:dyDescent="0.25">
      <c r="A81" s="69" t="s">
        <v>117</v>
      </c>
      <c r="B81" s="69"/>
      <c r="C81" s="69"/>
      <c r="D81" s="69"/>
      <c r="E81" s="69"/>
      <c r="F81" s="30"/>
      <c r="G81" s="30"/>
      <c r="H81" s="30"/>
      <c r="I81" s="30"/>
      <c r="J81" s="30"/>
      <c r="K81" s="30"/>
      <c r="L81" s="30"/>
      <c r="M81" s="30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30"/>
      <c r="AA81" s="2"/>
      <c r="AB81" s="30"/>
      <c r="AC81" s="30"/>
      <c r="AD81" s="2"/>
      <c r="AE81" s="2"/>
      <c r="AF81" s="2"/>
      <c r="AG81" s="2"/>
      <c r="AH81" s="2"/>
      <c r="AI81" s="2"/>
    </row>
    <row r="82" spans="1:38" x14ac:dyDescent="0.25">
      <c r="A82" t="s">
        <v>106</v>
      </c>
    </row>
    <row r="83" spans="1:38" x14ac:dyDescent="0.25">
      <c r="A83" s="67" t="s">
        <v>79</v>
      </c>
      <c r="B83" s="67"/>
      <c r="C83" s="67"/>
      <c r="D83" s="67"/>
      <c r="E83" s="67"/>
      <c r="F83" s="67"/>
      <c r="G83" s="67"/>
      <c r="H83" s="31"/>
    </row>
    <row r="84" spans="1:38" x14ac:dyDescent="0.25">
      <c r="A84" s="48" t="s">
        <v>97</v>
      </c>
      <c r="B84" s="48"/>
      <c r="C84" s="48"/>
      <c r="D84" s="48"/>
      <c r="E84" s="48"/>
      <c r="F84" s="48"/>
      <c r="G84" s="48"/>
      <c r="H84" s="31"/>
    </row>
    <row r="85" spans="1:38" x14ac:dyDescent="0.25">
      <c r="A85" s="48" t="s">
        <v>104</v>
      </c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32"/>
      <c r="AG85" s="32"/>
      <c r="AH85" s="32"/>
      <c r="AI85" s="32"/>
    </row>
    <row r="86" spans="1:38" x14ac:dyDescent="0.25">
      <c r="A86" s="31" t="s">
        <v>98</v>
      </c>
      <c r="B86" s="31"/>
      <c r="C86" s="31"/>
      <c r="D86" s="31"/>
    </row>
    <row r="87" spans="1:38" x14ac:dyDescent="0.25">
      <c r="A87" s="48" t="s">
        <v>103</v>
      </c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</row>
    <row r="88" spans="1:38" x14ac:dyDescent="0.25">
      <c r="A88" t="s">
        <v>112</v>
      </c>
    </row>
    <row r="90" spans="1:38" x14ac:dyDescent="0.25">
      <c r="F90" s="26"/>
    </row>
  </sheetData>
  <dataConsolidate/>
  <mergeCells count="24">
    <mergeCell ref="AB2:AC2"/>
    <mergeCell ref="AO2:AS2"/>
    <mergeCell ref="R2:S2"/>
    <mergeCell ref="T2:U2"/>
    <mergeCell ref="A81:E81"/>
    <mergeCell ref="X2:Y2"/>
    <mergeCell ref="P2:Q2"/>
    <mergeCell ref="V2:W2"/>
    <mergeCell ref="J1:AI1"/>
    <mergeCell ref="A87:AL87"/>
    <mergeCell ref="A85:AE85"/>
    <mergeCell ref="A1:A3"/>
    <mergeCell ref="F1:G2"/>
    <mergeCell ref="B1:E2"/>
    <mergeCell ref="H1:I2"/>
    <mergeCell ref="AJ2:AN2"/>
    <mergeCell ref="AJ1:AS1"/>
    <mergeCell ref="AD2:AE2"/>
    <mergeCell ref="J2:K2"/>
    <mergeCell ref="L2:M2"/>
    <mergeCell ref="N2:O2"/>
    <mergeCell ref="Z2:AA2"/>
    <mergeCell ref="A83:G83"/>
    <mergeCell ref="A84:G84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Lívia</cp:lastModifiedBy>
  <cp:lastPrinted>2021-02-23T21:01:07Z</cp:lastPrinted>
  <dcterms:created xsi:type="dcterms:W3CDTF">2020-12-16T18:42:09Z</dcterms:created>
  <dcterms:modified xsi:type="dcterms:W3CDTF">2021-05-15T20:00:27Z</dcterms:modified>
</cp:coreProperties>
</file>