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6 - junho\"/>
    </mc:Choice>
  </mc:AlternateContent>
  <bookViews>
    <workbookView xWindow="-120" yWindow="-120" windowWidth="29040" windowHeight="15840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I4" i="4" l="1"/>
  <c r="H4" i="4"/>
  <c r="AC79" i="4" l="1"/>
  <c r="AD79" i="4"/>
  <c r="AE79" i="4"/>
  <c r="AF79" i="4"/>
  <c r="AG79" i="4"/>
  <c r="AH79" i="4"/>
  <c r="AI79" i="4"/>
  <c r="I5" i="4"/>
  <c r="H5" i="4"/>
  <c r="AK79" i="4"/>
  <c r="AL79" i="4"/>
  <c r="AM79" i="4"/>
  <c r="AN79" i="4"/>
  <c r="AW79" i="4"/>
  <c r="AX79" i="4"/>
  <c r="AQ79" i="4"/>
  <c r="AR79" i="4"/>
  <c r="AO79" i="4"/>
  <c r="AP79" i="4"/>
  <c r="AS79" i="4"/>
  <c r="AT79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6" i="4"/>
  <c r="H8" i="4"/>
  <c r="H7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6" i="4"/>
  <c r="AZ5" i="4"/>
  <c r="BA5" i="4"/>
  <c r="BB5" i="4"/>
  <c r="BE5" i="4"/>
  <c r="BF5" i="4"/>
  <c r="BG5" i="4"/>
  <c r="AJ79" i="4" l="1"/>
  <c r="G79" i="4"/>
  <c r="F79" i="4"/>
  <c r="AY49" i="4" l="1"/>
  <c r="AY5" i="4" l="1"/>
  <c r="BC5" i="4"/>
  <c r="BD5" i="4"/>
  <c r="BH5" i="4"/>
  <c r="AY6" i="4"/>
  <c r="AZ4" i="4"/>
  <c r="BA4" i="4" l="1"/>
  <c r="AZ25" i="4"/>
  <c r="BA25" i="4"/>
  <c r="BB25" i="4"/>
  <c r="BE9" i="4"/>
  <c r="BF9" i="4"/>
  <c r="BG9" i="4"/>
  <c r="AZ9" i="4"/>
  <c r="BA9" i="4"/>
  <c r="BB9" i="4"/>
  <c r="AZ12" i="4" l="1"/>
  <c r="BA12" i="4"/>
  <c r="BB12" i="4"/>
  <c r="BE12" i="4"/>
  <c r="BF12" i="4"/>
  <c r="BG12" i="4"/>
  <c r="AY4" i="4" l="1"/>
  <c r="AB79" i="4"/>
  <c r="AY19" i="4"/>
  <c r="AY25" i="4"/>
  <c r="AY9" i="4" l="1"/>
  <c r="BC9" i="4"/>
  <c r="AY12" i="4"/>
  <c r="BC12" i="4"/>
  <c r="H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AZ79" i="4" s="1"/>
  <c r="W79" i="4"/>
  <c r="X79" i="4"/>
  <c r="BA79" i="4" s="1"/>
  <c r="Y79" i="4"/>
  <c r="Z79" i="4"/>
  <c r="AA79" i="4"/>
  <c r="BD9" i="4" l="1"/>
  <c r="BH9" i="4"/>
  <c r="BD12" i="4"/>
  <c r="BH12" i="4"/>
  <c r="BC68" i="4"/>
  <c r="BC4" i="4"/>
  <c r="BC6" i="4" l="1"/>
  <c r="BH65" i="4" l="1"/>
  <c r="BH59" i="4" l="1"/>
  <c r="BA63" i="4" l="1"/>
  <c r="BB63" i="4"/>
  <c r="AZ6" i="4" l="1"/>
  <c r="BA6" i="4"/>
  <c r="BB6" i="4"/>
  <c r="BE6" i="4"/>
  <c r="BF6" i="4"/>
  <c r="BG6" i="4"/>
  <c r="AZ7" i="4"/>
  <c r="BA7" i="4"/>
  <c r="BB7" i="4"/>
  <c r="BE7" i="4"/>
  <c r="BF7" i="4"/>
  <c r="BG7" i="4"/>
  <c r="AZ8" i="4"/>
  <c r="BA8" i="4"/>
  <c r="BB8" i="4"/>
  <c r="BE8" i="4"/>
  <c r="BF8" i="4"/>
  <c r="BG8" i="4"/>
  <c r="AZ10" i="4"/>
  <c r="BA10" i="4"/>
  <c r="BB10" i="4"/>
  <c r="BE10" i="4"/>
  <c r="BF10" i="4"/>
  <c r="BG10" i="4"/>
  <c r="BE11" i="4"/>
  <c r="AZ13" i="4"/>
  <c r="BA13" i="4"/>
  <c r="BB13" i="4"/>
  <c r="BE13" i="4"/>
  <c r="BF13" i="4"/>
  <c r="BG13" i="4"/>
  <c r="AZ14" i="4"/>
  <c r="BA14" i="4"/>
  <c r="BB14" i="4"/>
  <c r="BE14" i="4"/>
  <c r="BF14" i="4"/>
  <c r="BG14" i="4"/>
  <c r="AZ15" i="4"/>
  <c r="BA15" i="4"/>
  <c r="BB15" i="4"/>
  <c r="BE15" i="4"/>
  <c r="BF15" i="4"/>
  <c r="BG15" i="4"/>
  <c r="AZ16" i="4"/>
  <c r="BA16" i="4"/>
  <c r="BB16" i="4"/>
  <c r="BE16" i="4"/>
  <c r="BF16" i="4"/>
  <c r="BG16" i="4"/>
  <c r="AZ17" i="4"/>
  <c r="BA17" i="4"/>
  <c r="BB17" i="4"/>
  <c r="BE17" i="4"/>
  <c r="BF17" i="4"/>
  <c r="BG17" i="4"/>
  <c r="AZ18" i="4"/>
  <c r="BA18" i="4"/>
  <c r="BB18" i="4"/>
  <c r="BE18" i="4"/>
  <c r="BF18" i="4"/>
  <c r="BG18" i="4"/>
  <c r="AZ19" i="4"/>
  <c r="BA19" i="4"/>
  <c r="BB19" i="4"/>
  <c r="BE19" i="4"/>
  <c r="BF19" i="4"/>
  <c r="BG19" i="4"/>
  <c r="AZ20" i="4"/>
  <c r="BA20" i="4"/>
  <c r="BB20" i="4"/>
  <c r="BE20" i="4"/>
  <c r="BF20" i="4"/>
  <c r="BG20" i="4"/>
  <c r="AZ21" i="4"/>
  <c r="BA21" i="4"/>
  <c r="BB21" i="4"/>
  <c r="BE21" i="4"/>
  <c r="BF21" i="4"/>
  <c r="BG21" i="4"/>
  <c r="AZ22" i="4"/>
  <c r="BA22" i="4"/>
  <c r="BB22" i="4"/>
  <c r="BE22" i="4"/>
  <c r="BF22" i="4"/>
  <c r="BG22" i="4"/>
  <c r="AZ23" i="4"/>
  <c r="BA23" i="4"/>
  <c r="BB23" i="4"/>
  <c r="BE23" i="4"/>
  <c r="BF23" i="4"/>
  <c r="BG23" i="4"/>
  <c r="AZ24" i="4"/>
  <c r="BA24" i="4"/>
  <c r="BB24" i="4"/>
  <c r="BE24" i="4"/>
  <c r="BF24" i="4"/>
  <c r="BG24" i="4"/>
  <c r="BE25" i="4"/>
  <c r="BF25" i="4"/>
  <c r="BG25" i="4"/>
  <c r="AZ26" i="4"/>
  <c r="BA26" i="4"/>
  <c r="BB26" i="4"/>
  <c r="BE26" i="4"/>
  <c r="BF26" i="4"/>
  <c r="BG26" i="4"/>
  <c r="AZ27" i="4"/>
  <c r="BA27" i="4"/>
  <c r="BB27" i="4"/>
  <c r="BE27" i="4"/>
  <c r="BF27" i="4"/>
  <c r="BG27" i="4"/>
  <c r="AZ28" i="4"/>
  <c r="BA28" i="4"/>
  <c r="BB28" i="4"/>
  <c r="BE28" i="4"/>
  <c r="BF28" i="4"/>
  <c r="BG28" i="4"/>
  <c r="AZ29" i="4"/>
  <c r="BA29" i="4"/>
  <c r="BB29" i="4"/>
  <c r="BE29" i="4"/>
  <c r="BF29" i="4"/>
  <c r="BG29" i="4"/>
  <c r="AZ30" i="4"/>
  <c r="BA30" i="4"/>
  <c r="BB30" i="4"/>
  <c r="BE30" i="4"/>
  <c r="BF30" i="4"/>
  <c r="BG30" i="4"/>
  <c r="AZ31" i="4"/>
  <c r="BA31" i="4"/>
  <c r="BB31" i="4"/>
  <c r="BE31" i="4"/>
  <c r="BF31" i="4"/>
  <c r="BG31" i="4"/>
  <c r="AZ32" i="4"/>
  <c r="BA32" i="4"/>
  <c r="BB32" i="4"/>
  <c r="BE32" i="4"/>
  <c r="BF32" i="4"/>
  <c r="BG32" i="4"/>
  <c r="AZ33" i="4"/>
  <c r="BA33" i="4"/>
  <c r="BB33" i="4"/>
  <c r="BE33" i="4"/>
  <c r="BF33" i="4"/>
  <c r="BG33" i="4"/>
  <c r="AZ34" i="4"/>
  <c r="BA34" i="4"/>
  <c r="BB34" i="4"/>
  <c r="BE34" i="4"/>
  <c r="BF34" i="4"/>
  <c r="BG34" i="4"/>
  <c r="AZ35" i="4"/>
  <c r="BA35" i="4"/>
  <c r="BB35" i="4"/>
  <c r="BE35" i="4"/>
  <c r="BF35" i="4"/>
  <c r="BG35" i="4"/>
  <c r="AZ36" i="4"/>
  <c r="BA36" i="4"/>
  <c r="BB36" i="4"/>
  <c r="BE36" i="4"/>
  <c r="BF36" i="4"/>
  <c r="BG36" i="4"/>
  <c r="AZ37" i="4"/>
  <c r="BA37" i="4"/>
  <c r="BB37" i="4"/>
  <c r="BE37" i="4"/>
  <c r="BF37" i="4"/>
  <c r="BG37" i="4"/>
  <c r="AZ38" i="4"/>
  <c r="BA38" i="4"/>
  <c r="BB38" i="4"/>
  <c r="BE38" i="4"/>
  <c r="BF38" i="4"/>
  <c r="BG38" i="4"/>
  <c r="AZ39" i="4"/>
  <c r="BA39" i="4"/>
  <c r="BB39" i="4"/>
  <c r="BE39" i="4"/>
  <c r="BF39" i="4"/>
  <c r="BG39" i="4"/>
  <c r="AZ40" i="4"/>
  <c r="BA40" i="4"/>
  <c r="BB40" i="4"/>
  <c r="BE40" i="4"/>
  <c r="BF40" i="4"/>
  <c r="BG40" i="4"/>
  <c r="AZ41" i="4"/>
  <c r="BA41" i="4"/>
  <c r="BB41" i="4"/>
  <c r="BE41" i="4"/>
  <c r="BF41" i="4"/>
  <c r="BG41" i="4"/>
  <c r="AZ42" i="4"/>
  <c r="BA42" i="4"/>
  <c r="BB42" i="4"/>
  <c r="BE42" i="4"/>
  <c r="BF42" i="4"/>
  <c r="BG42" i="4"/>
  <c r="AZ43" i="4"/>
  <c r="BA43" i="4"/>
  <c r="BB43" i="4"/>
  <c r="BE43" i="4"/>
  <c r="BF43" i="4"/>
  <c r="BG43" i="4"/>
  <c r="AZ44" i="4"/>
  <c r="BA44" i="4"/>
  <c r="BB44" i="4"/>
  <c r="BE44" i="4"/>
  <c r="BF44" i="4"/>
  <c r="BG44" i="4"/>
  <c r="AZ45" i="4"/>
  <c r="BA45" i="4"/>
  <c r="BB45" i="4"/>
  <c r="BE45" i="4"/>
  <c r="BF45" i="4"/>
  <c r="BG45" i="4"/>
  <c r="AZ46" i="4"/>
  <c r="BA46" i="4"/>
  <c r="BB46" i="4"/>
  <c r="BE46" i="4"/>
  <c r="BF46" i="4"/>
  <c r="BG46" i="4"/>
  <c r="AZ47" i="4"/>
  <c r="BA47" i="4"/>
  <c r="BB47" i="4"/>
  <c r="BE47" i="4"/>
  <c r="BF47" i="4"/>
  <c r="BG47" i="4"/>
  <c r="AZ48" i="4"/>
  <c r="BA48" i="4"/>
  <c r="BB48" i="4"/>
  <c r="BE48" i="4"/>
  <c r="BF48" i="4"/>
  <c r="BG48" i="4"/>
  <c r="AZ49" i="4"/>
  <c r="BA49" i="4"/>
  <c r="BB49" i="4"/>
  <c r="BE49" i="4"/>
  <c r="BF49" i="4"/>
  <c r="BG49" i="4"/>
  <c r="AZ50" i="4"/>
  <c r="BA50" i="4"/>
  <c r="BB50" i="4"/>
  <c r="BE50" i="4"/>
  <c r="BF50" i="4"/>
  <c r="BG50" i="4"/>
  <c r="AZ51" i="4"/>
  <c r="BA51" i="4"/>
  <c r="BB51" i="4"/>
  <c r="BE51" i="4"/>
  <c r="BF51" i="4"/>
  <c r="BG51" i="4"/>
  <c r="AZ52" i="4"/>
  <c r="BA52" i="4"/>
  <c r="BB52" i="4"/>
  <c r="BE52" i="4"/>
  <c r="BF52" i="4"/>
  <c r="BG52" i="4"/>
  <c r="AZ53" i="4"/>
  <c r="BA53" i="4"/>
  <c r="BB53" i="4"/>
  <c r="BE53" i="4"/>
  <c r="BF53" i="4"/>
  <c r="BG53" i="4"/>
  <c r="AZ54" i="4"/>
  <c r="BA54" i="4"/>
  <c r="BB54" i="4"/>
  <c r="BE54" i="4"/>
  <c r="BF54" i="4"/>
  <c r="BG54" i="4"/>
  <c r="AZ55" i="4"/>
  <c r="BA55" i="4"/>
  <c r="BB55" i="4"/>
  <c r="BE55" i="4"/>
  <c r="BF55" i="4"/>
  <c r="BG55" i="4"/>
  <c r="AZ56" i="4"/>
  <c r="BA56" i="4"/>
  <c r="BB56" i="4"/>
  <c r="BE56" i="4"/>
  <c r="BF56" i="4"/>
  <c r="BG56" i="4"/>
  <c r="AZ57" i="4"/>
  <c r="BA57" i="4"/>
  <c r="BB57" i="4"/>
  <c r="BE57" i="4"/>
  <c r="BF57" i="4"/>
  <c r="BG57" i="4"/>
  <c r="AZ58" i="4"/>
  <c r="BA58" i="4"/>
  <c r="BB58" i="4"/>
  <c r="BE58" i="4"/>
  <c r="BF58" i="4"/>
  <c r="BG58" i="4"/>
  <c r="AZ59" i="4"/>
  <c r="BA59" i="4"/>
  <c r="BB59" i="4"/>
  <c r="BE59" i="4"/>
  <c r="BF59" i="4"/>
  <c r="BG59" i="4"/>
  <c r="AZ60" i="4"/>
  <c r="BA60" i="4"/>
  <c r="BB60" i="4"/>
  <c r="BE60" i="4"/>
  <c r="BF60" i="4"/>
  <c r="BG60" i="4"/>
  <c r="AZ61" i="4"/>
  <c r="BA61" i="4"/>
  <c r="BB61" i="4"/>
  <c r="BE61" i="4"/>
  <c r="BF61" i="4"/>
  <c r="BG61" i="4"/>
  <c r="AZ62" i="4"/>
  <c r="BA62" i="4"/>
  <c r="BB62" i="4"/>
  <c r="BE62" i="4"/>
  <c r="BF62" i="4"/>
  <c r="BG62" i="4"/>
  <c r="AZ63" i="4"/>
  <c r="BE63" i="4"/>
  <c r="BF63" i="4"/>
  <c r="BG63" i="4"/>
  <c r="AZ64" i="4"/>
  <c r="BA64" i="4"/>
  <c r="BB64" i="4"/>
  <c r="BE64" i="4"/>
  <c r="BF64" i="4"/>
  <c r="BG64" i="4"/>
  <c r="AZ65" i="4"/>
  <c r="BA65" i="4"/>
  <c r="BB65" i="4"/>
  <c r="BE65" i="4"/>
  <c r="BF65" i="4"/>
  <c r="BG65" i="4"/>
  <c r="AZ66" i="4"/>
  <c r="BA66" i="4"/>
  <c r="BB66" i="4"/>
  <c r="BE66" i="4"/>
  <c r="BF66" i="4"/>
  <c r="BG66" i="4"/>
  <c r="AZ67" i="4"/>
  <c r="BA67" i="4"/>
  <c r="BB67" i="4"/>
  <c r="BE67" i="4"/>
  <c r="BF67" i="4"/>
  <c r="BG67" i="4"/>
  <c r="AZ68" i="4"/>
  <c r="BA68" i="4"/>
  <c r="BB68" i="4"/>
  <c r="BE68" i="4"/>
  <c r="BF68" i="4"/>
  <c r="BG68" i="4"/>
  <c r="AZ69" i="4"/>
  <c r="BA69" i="4"/>
  <c r="BB69" i="4"/>
  <c r="BE69" i="4"/>
  <c r="BF69" i="4"/>
  <c r="BG69" i="4"/>
  <c r="AZ70" i="4"/>
  <c r="BA70" i="4"/>
  <c r="BB70" i="4"/>
  <c r="BE70" i="4"/>
  <c r="BF70" i="4"/>
  <c r="BG70" i="4"/>
  <c r="AZ71" i="4"/>
  <c r="BA71" i="4"/>
  <c r="BB71" i="4"/>
  <c r="BE71" i="4"/>
  <c r="BF71" i="4"/>
  <c r="BG71" i="4"/>
  <c r="AZ72" i="4"/>
  <c r="BA72" i="4"/>
  <c r="BB72" i="4"/>
  <c r="BE72" i="4"/>
  <c r="BF72" i="4"/>
  <c r="BG72" i="4"/>
  <c r="AZ73" i="4"/>
  <c r="BA73" i="4"/>
  <c r="BB73" i="4"/>
  <c r="BE73" i="4"/>
  <c r="BF73" i="4"/>
  <c r="BG73" i="4"/>
  <c r="AZ74" i="4"/>
  <c r="BA74" i="4"/>
  <c r="BB74" i="4"/>
  <c r="BE74" i="4"/>
  <c r="BF74" i="4"/>
  <c r="BG74" i="4"/>
  <c r="AZ75" i="4"/>
  <c r="BA75" i="4"/>
  <c r="BB75" i="4"/>
  <c r="BE75" i="4"/>
  <c r="BF75" i="4"/>
  <c r="BG75" i="4"/>
  <c r="AZ76" i="4"/>
  <c r="BA76" i="4"/>
  <c r="BB76" i="4"/>
  <c r="BE76" i="4"/>
  <c r="BF76" i="4"/>
  <c r="BG76" i="4"/>
  <c r="AZ77" i="4"/>
  <c r="BA77" i="4"/>
  <c r="BB77" i="4"/>
  <c r="BE77" i="4"/>
  <c r="BF77" i="4"/>
  <c r="BG77" i="4"/>
  <c r="AZ78" i="4"/>
  <c r="BA78" i="4"/>
  <c r="BB78" i="4"/>
  <c r="BE78" i="4"/>
  <c r="BF78" i="4"/>
  <c r="BG78" i="4"/>
  <c r="BE79" i="4"/>
  <c r="BG4" i="4"/>
  <c r="BF4" i="4"/>
  <c r="BE4" i="4"/>
  <c r="BB4" i="4"/>
  <c r="BD15" i="4" l="1"/>
  <c r="BH22" i="4"/>
  <c r="BC41" i="4"/>
  <c r="BC62" i="4"/>
  <c r="BC63" i="4"/>
  <c r="BH4" i="4" l="1"/>
  <c r="BD4" i="4"/>
  <c r="AY74" i="4"/>
  <c r="BC74" i="4"/>
  <c r="AY70" i="4"/>
  <c r="BC70" i="4"/>
  <c r="AY68" i="4"/>
  <c r="AY64" i="4"/>
  <c r="BC64" i="4"/>
  <c r="AY58" i="4"/>
  <c r="BC58" i="4"/>
  <c r="AY54" i="4"/>
  <c r="BC54" i="4"/>
  <c r="AY50" i="4"/>
  <c r="BC50" i="4"/>
  <c r="AY46" i="4"/>
  <c r="BC46" i="4"/>
  <c r="AY42" i="4"/>
  <c r="BC42" i="4"/>
  <c r="AY40" i="4"/>
  <c r="BC40" i="4"/>
  <c r="AY36" i="4"/>
  <c r="BC36" i="4"/>
  <c r="AY32" i="4"/>
  <c r="BC32" i="4"/>
  <c r="AY28" i="4"/>
  <c r="BC28" i="4"/>
  <c r="AY26" i="4"/>
  <c r="BC26" i="4"/>
  <c r="AY22" i="4"/>
  <c r="BC22" i="4"/>
  <c r="AY18" i="4"/>
  <c r="BC18" i="4"/>
  <c r="AY14" i="4"/>
  <c r="BC14" i="4"/>
  <c r="AY8" i="4"/>
  <c r="BC8" i="4"/>
  <c r="BH77" i="4"/>
  <c r="BD77" i="4"/>
  <c r="BD73" i="4"/>
  <c r="BH73" i="4"/>
  <c r="BD69" i="4"/>
  <c r="BH69" i="4"/>
  <c r="BD65" i="4"/>
  <c r="BD61" i="4"/>
  <c r="BH61" i="4"/>
  <c r="BD59" i="4"/>
  <c r="BD55" i="4"/>
  <c r="BH55" i="4"/>
  <c r="BD51" i="4"/>
  <c r="BH51" i="4"/>
  <c r="BD47" i="4"/>
  <c r="BH47" i="4"/>
  <c r="BD43" i="4"/>
  <c r="BH43" i="4"/>
  <c r="BD39" i="4"/>
  <c r="BH39" i="4"/>
  <c r="BD35" i="4"/>
  <c r="BH35" i="4"/>
  <c r="BD31" i="4"/>
  <c r="BH31" i="4"/>
  <c r="BD27" i="4"/>
  <c r="BH27" i="4"/>
  <c r="BD23" i="4"/>
  <c r="BH23" i="4"/>
  <c r="BD21" i="4"/>
  <c r="BH21" i="4"/>
  <c r="BD17" i="4"/>
  <c r="BH17" i="4"/>
  <c r="BH15" i="4"/>
  <c r="BD7" i="4"/>
  <c r="BH7" i="4"/>
  <c r="AY77" i="4"/>
  <c r="BC77" i="4"/>
  <c r="AY75" i="4"/>
  <c r="BC75" i="4"/>
  <c r="AY73" i="4"/>
  <c r="BC73" i="4"/>
  <c r="AY71" i="4"/>
  <c r="BC71" i="4"/>
  <c r="AY69" i="4"/>
  <c r="BC69" i="4"/>
  <c r="AY67" i="4"/>
  <c r="BC67" i="4"/>
  <c r="AY65" i="4"/>
  <c r="BC65" i="4"/>
  <c r="AY63" i="4"/>
  <c r="AY61" i="4"/>
  <c r="BC61" i="4"/>
  <c r="AY59" i="4"/>
  <c r="BC59" i="4"/>
  <c r="AY57" i="4"/>
  <c r="BC57" i="4"/>
  <c r="AY53" i="4"/>
  <c r="BC53" i="4"/>
  <c r="AY51" i="4"/>
  <c r="BC51" i="4"/>
  <c r="BC49" i="4"/>
  <c r="AY47" i="4"/>
  <c r="BC47" i="4"/>
  <c r="AY45" i="4"/>
  <c r="BC45" i="4"/>
  <c r="AY43" i="4"/>
  <c r="BC43" i="4"/>
  <c r="AY41" i="4"/>
  <c r="AY39" i="4"/>
  <c r="BC39" i="4"/>
  <c r="AY37" i="4"/>
  <c r="BC37" i="4"/>
  <c r="AY35" i="4"/>
  <c r="BC35" i="4"/>
  <c r="AY33" i="4"/>
  <c r="BC33" i="4"/>
  <c r="AY31" i="4"/>
  <c r="BC31" i="4"/>
  <c r="AY29" i="4"/>
  <c r="BC29" i="4"/>
  <c r="AY27" i="4"/>
  <c r="BC27" i="4"/>
  <c r="BC25" i="4"/>
  <c r="AY23" i="4"/>
  <c r="BC23" i="4"/>
  <c r="AY21" i="4"/>
  <c r="BC21" i="4"/>
  <c r="BC19" i="4"/>
  <c r="AY17" i="4"/>
  <c r="BC17" i="4"/>
  <c r="AY15" i="4"/>
  <c r="BC15" i="4"/>
  <c r="AY13" i="4"/>
  <c r="BC13" i="4"/>
  <c r="AY7" i="4"/>
  <c r="BC7" i="4"/>
  <c r="BD78" i="4"/>
  <c r="BH78" i="4"/>
  <c r="BD76" i="4"/>
  <c r="BH76" i="4"/>
  <c r="BD74" i="4"/>
  <c r="BH74" i="4"/>
  <c r="BD72" i="4"/>
  <c r="BH72" i="4"/>
  <c r="BD70" i="4"/>
  <c r="BH70" i="4"/>
  <c r="BD68" i="4"/>
  <c r="BH68" i="4"/>
  <c r="BD66" i="4"/>
  <c r="BH66" i="4"/>
  <c r="BD64" i="4"/>
  <c r="BH64" i="4"/>
  <c r="BD62" i="4"/>
  <c r="BH62" i="4"/>
  <c r="BD60" i="4"/>
  <c r="BH60" i="4"/>
  <c r="BD58" i="4"/>
  <c r="BH58" i="4"/>
  <c r="BD56" i="4"/>
  <c r="BH56" i="4"/>
  <c r="BD54" i="4"/>
  <c r="BH54" i="4"/>
  <c r="BD52" i="4"/>
  <c r="BH52" i="4"/>
  <c r="BD50" i="4"/>
  <c r="BH50" i="4"/>
  <c r="BD48" i="4"/>
  <c r="BH48" i="4"/>
  <c r="BD46" i="4"/>
  <c r="BH46" i="4"/>
  <c r="BD44" i="4"/>
  <c r="BH44" i="4"/>
  <c r="BD42" i="4"/>
  <c r="BH42" i="4"/>
  <c r="BD40" i="4"/>
  <c r="BH40" i="4"/>
  <c r="BD38" i="4"/>
  <c r="BH38" i="4"/>
  <c r="BD36" i="4"/>
  <c r="BH36" i="4"/>
  <c r="BD34" i="4"/>
  <c r="BH34" i="4"/>
  <c r="BD32" i="4"/>
  <c r="BH32" i="4"/>
  <c r="BD30" i="4"/>
  <c r="BH30" i="4"/>
  <c r="BD28" i="4"/>
  <c r="BH28" i="4"/>
  <c r="BD26" i="4"/>
  <c r="BH26" i="4"/>
  <c r="BD24" i="4"/>
  <c r="BH24" i="4"/>
  <c r="BD22" i="4"/>
  <c r="BD20" i="4"/>
  <c r="BH20" i="4"/>
  <c r="BD18" i="4"/>
  <c r="BH18" i="4"/>
  <c r="BD16" i="4"/>
  <c r="BH16" i="4"/>
  <c r="BD14" i="4"/>
  <c r="BH14" i="4"/>
  <c r="BD10" i="4"/>
  <c r="BH10" i="4"/>
  <c r="BD8" i="4"/>
  <c r="BH8" i="4"/>
  <c r="BD6" i="4"/>
  <c r="BH6" i="4"/>
  <c r="AY78" i="4"/>
  <c r="BC78" i="4"/>
  <c r="AY76" i="4"/>
  <c r="BC76" i="4"/>
  <c r="AY72" i="4"/>
  <c r="BC72" i="4"/>
  <c r="AY66" i="4"/>
  <c r="BC66" i="4"/>
  <c r="AY62" i="4"/>
  <c r="AY60" i="4"/>
  <c r="BC60" i="4"/>
  <c r="AY56" i="4"/>
  <c r="BC56" i="4"/>
  <c r="AY52" i="4"/>
  <c r="BC52" i="4"/>
  <c r="AY48" i="4"/>
  <c r="BC48" i="4"/>
  <c r="AY44" i="4"/>
  <c r="BC44" i="4"/>
  <c r="AY38" i="4"/>
  <c r="BC38" i="4"/>
  <c r="AY34" i="4"/>
  <c r="BC34" i="4"/>
  <c r="AY30" i="4"/>
  <c r="BC30" i="4"/>
  <c r="AY24" i="4"/>
  <c r="BC24" i="4"/>
  <c r="AY20" i="4"/>
  <c r="BC20" i="4"/>
  <c r="AY16" i="4"/>
  <c r="BC16" i="4"/>
  <c r="AY10" i="4"/>
  <c r="BC10" i="4"/>
  <c r="BD75" i="4"/>
  <c r="BH75" i="4"/>
  <c r="BH71" i="4"/>
  <c r="BD71" i="4"/>
  <c r="BH67" i="4"/>
  <c r="BD67" i="4"/>
  <c r="BD63" i="4"/>
  <c r="BH63" i="4"/>
  <c r="BD57" i="4"/>
  <c r="BH57" i="4"/>
  <c r="BD53" i="4"/>
  <c r="BH53" i="4"/>
  <c r="BD49" i="4"/>
  <c r="BH49" i="4"/>
  <c r="BD45" i="4"/>
  <c r="BH45" i="4"/>
  <c r="BD41" i="4"/>
  <c r="BH41" i="4"/>
  <c r="BD37" i="4"/>
  <c r="BH37" i="4"/>
  <c r="BD33" i="4"/>
  <c r="BH33" i="4"/>
  <c r="BD29" i="4"/>
  <c r="BH29" i="4"/>
  <c r="BD25" i="4"/>
  <c r="BH25" i="4"/>
  <c r="BD19" i="4"/>
  <c r="BH19" i="4"/>
  <c r="BD13" i="4"/>
  <c r="BH13" i="4"/>
  <c r="AY55" i="4"/>
  <c r="BC55" i="4"/>
  <c r="BA11" i="4"/>
  <c r="BB11" i="4"/>
  <c r="BF11" i="4"/>
  <c r="BG11" i="4"/>
  <c r="AY11" i="4"/>
  <c r="AZ11" i="4"/>
  <c r="BH11" i="4" l="1"/>
  <c r="BC11" i="4"/>
  <c r="BD11" i="4"/>
  <c r="BF79" i="4" l="1"/>
  <c r="BG79" i="4"/>
  <c r="BB79" i="4"/>
  <c r="I79" i="4" l="1"/>
  <c r="BH79" i="4" s="1"/>
  <c r="AY79" i="4"/>
  <c r="BD79" i="4" l="1"/>
  <c r="BC79" i="4"/>
</calcChain>
</file>

<file path=xl/sharedStrings.xml><?xml version="1.0" encoding="utf-8"?>
<sst xmlns="http://schemas.openxmlformats.org/spreadsheetml/2006/main" count="172" uniqueCount="124">
  <si>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</si>
  <si>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</si>
  <si>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</si>
  <si>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</si>
  <si>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</si>
  <si>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</si>
  <si>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</si>
  <si>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</si>
  <si>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</si>
  <si>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</si>
  <si>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</si>
  <si>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</si>
  <si>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</si>
  <si>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</si>
  <si>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</si>
  <si>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</si>
  <si>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</si>
  <si>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</si>
  <si>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</si>
  <si>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</si>
  <si>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</si>
  <si>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</si>
  <si>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</si>
  <si>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</si>
  <si>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</si>
  <si>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</si>
  <si>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</si>
  <si>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</si>
  <si>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</si>
  <si>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</si>
  <si>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</si>
  <si>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</si>
  <si>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</si>
  <si>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</si>
  <si>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</si>
  <si>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</si>
  <si>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</si>
  <si>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</si>
  <si>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</si>
  <si>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</si>
  <si>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</si>
  <si>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</si>
  <si>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</si>
  <si>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</si>
  <si>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</si>
  <si>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</si>
  <si>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</si>
  <si>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</si>
  <si>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</si>
  <si>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</si>
  <si>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</si>
  <si>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</si>
  <si>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</si>
  <si>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</si>
  <si>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</si>
  <si>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</si>
  <si>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</si>
  <si>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</si>
  <si>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</si>
  <si>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</si>
  <si>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</si>
  <si>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</si>
  <si>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</si>
  <si>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</si>
  <si>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</si>
  <si>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</si>
  <si>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</si>
  <si>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</si>
  <si>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</si>
  <si>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</si>
  <si>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</si>
  <si>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</si>
  <si>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</si>
  <si>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</si>
  <si>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</si>
  <si>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</si>
  <si>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</si>
  <si>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</si>
  <si>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</si>
  <si>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</si>
  <si>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</si>
  <si>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</si>
  <si>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</si>
  <si>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</si>
  <si>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</si>
  <si>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</si>
  <si>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</si>
  <si>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</si>
  <si>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</si>
  <si>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</si>
  <si>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</si>
  <si>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</si>
  <si>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</si>
  <si>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</si>
  <si>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</si>
  <si>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</si>
  <si>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</si>
  <si>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</si>
  <si>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</si>
  <si>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</si>
  <si>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</si>
  <si>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</si>
  <si>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</si>
  <si>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</si>
  <si>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</si>
  <si>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</si>
  <si>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</si>
  <si>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</si>
  <si>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</si>
  <si>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</si>
  <si>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</si>
  <si>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</si>
  <si>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</si>
  <si>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</si>
  <si>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</si>
  <si>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 xml:space="preserve">Trabalhadores da Educação 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</si>
  <si>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</si>
  <si>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</si>
  <si>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</si>
  <si>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</si>
  <si>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</si>
  <si>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</si>
  <si>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</si>
  <si>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FONTE: Planilha CEAD/GIM/COVEP/DVS (Data de atualização: 02.06.2021)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</si>
</sst>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0" borderId="1" xfId="0" applyFont="1" applyBorder="1"/>
    <xf numFmtId="3" fontId="5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1" fontId="6" fillId="7" borderId="1" xfId="1" applyNumberFormat="1" applyFont="1" applyFill="1" applyBorder="1" applyAlignment="1">
      <alignment horizontal="center" vertical="center"/>
    </xf>
    <xf numFmtId="3" fontId="6" fillId="7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/>
    </xf>
    <xf numFmtId="0" fontId="1" fillId="4" borderId="3" xfId="0" quotePrefix="1" applyFont="1" applyFill="1" applyBorder="1" applyAlignment="1">
      <alignment horizontal="center" wrapText="1"/>
    </xf>
    <xf numFmtId="10" fontId="3" fillId="4" borderId="3" xfId="1" applyNumberFormat="1" applyFont="1" applyFill="1" applyBorder="1" applyAlignment="1">
      <alignment horizontal="center"/>
    </xf>
    <xf numFmtId="10" fontId="1" fillId="4" borderId="3" xfId="1" applyNumberFormat="1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0"/>
  <sheetViews>
    <sheetView tabSelected="1" topLeftCell="A70" zoomScale="85" zoomScaleNormal="85" workbookViewId="0">
      <pane xSplit="1" topLeftCell="F1" activePane="topRight" state="frozen"/>
      <selection pane="topRight" activeCell="G90" sqref="G90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1" width="8.7109375" style="1" customWidth="1"/>
    <col min="22" max="22" width="9.7109375" style="1" bestFit="1" customWidth="1"/>
    <col min="23" max="25" width="8.7109375" style="1" customWidth="1"/>
    <col min="26" max="26" width="9.85546875" style="1" bestFit="1" customWidth="1"/>
    <col min="27" max="27" width="8.7109375" style="1" customWidth="1"/>
    <col min="28" max="28" width="9.7109375" style="1" bestFit="1" customWidth="1"/>
    <col min="29" max="29" width="10.140625" style="1" bestFit="1" customWidth="1"/>
    <col min="30" max="30" width="9.7109375" style="1" bestFit="1" customWidth="1"/>
    <col min="31" max="31" width="10.140625" style="1" bestFit="1" customWidth="1"/>
    <col min="32" max="32" width="9.7109375" style="1" bestFit="1" customWidth="1"/>
    <col min="33" max="33" width="10.140625" style="1" bestFit="1" customWidth="1"/>
    <col min="34" max="34" width="9.7109375" style="1" bestFit="1" customWidth="1"/>
    <col min="35" max="35" width="10.140625" style="1" bestFit="1" customWidth="1"/>
    <col min="36" max="36" width="14.42578125" style="1" customWidth="1"/>
    <col min="37" max="50" width="8.7109375" style="1" customWidth="1"/>
    <col min="51" max="51" width="11.42578125" style="1" customWidth="1"/>
    <col min="52" max="52" width="10.140625" style="1" bestFit="1" customWidth="1"/>
    <col min="53" max="53" width="12.140625" style="1" customWidth="1"/>
    <col min="54" max="54" width="13.28515625" style="1" customWidth="1"/>
    <col min="55" max="55" width="12" style="1" customWidth="1"/>
    <col min="56" max="56" width="10.85546875" customWidth="1"/>
    <col min="57" max="58" width="10.28515625" bestFit="1" customWidth="1"/>
    <col min="59" max="59" width="10.7109375" bestFit="1" customWidth="1"/>
    <col min="60" max="60" width="12.28515625" customWidth="1"/>
    <col min="61" max="72" width="9.140625" style="14"/>
  </cols>
  <sheetData>
    <row r="1" spans="1:72" x14ac:dyDescent="0.25">
      <c r="A1" s="59" t="s">
        <v>2</v>
      </c>
      <c r="B1" s="61" t="s">
        <v>99</v>
      </c>
      <c r="C1" s="61"/>
      <c r="D1" s="61"/>
      <c r="E1" s="61"/>
      <c r="F1" s="60" t="s">
        <v>90</v>
      </c>
      <c r="G1" s="60"/>
      <c r="H1" s="60" t="s">
        <v>91</v>
      </c>
      <c r="I1" s="62"/>
      <c r="J1" s="55" t="s">
        <v>102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65" t="s">
        <v>101</v>
      </c>
      <c r="AZ1" s="66"/>
      <c r="BA1" s="66"/>
      <c r="BB1" s="66"/>
      <c r="BC1" s="66"/>
      <c r="BD1" s="66"/>
      <c r="BE1" s="66"/>
      <c r="BF1" s="66"/>
      <c r="BG1" s="66"/>
      <c r="BH1" s="66"/>
    </row>
    <row r="2" spans="1:72" ht="78" customHeight="1" x14ac:dyDescent="0.25">
      <c r="A2" s="59"/>
      <c r="B2" s="61"/>
      <c r="C2" s="61"/>
      <c r="D2" s="61"/>
      <c r="E2" s="61"/>
      <c r="F2" s="60"/>
      <c r="G2" s="60"/>
      <c r="H2" s="60"/>
      <c r="I2" s="62"/>
      <c r="J2" s="50" t="s">
        <v>86</v>
      </c>
      <c r="K2" s="50"/>
      <c r="L2" s="50" t="s">
        <v>0</v>
      </c>
      <c r="M2" s="50"/>
      <c r="N2" s="50" t="s">
        <v>89</v>
      </c>
      <c r="O2" s="50"/>
      <c r="P2" s="50" t="s">
        <v>107</v>
      </c>
      <c r="Q2" s="50"/>
      <c r="R2" s="50" t="s">
        <v>110</v>
      </c>
      <c r="S2" s="50"/>
      <c r="T2" s="50" t="s">
        <v>109</v>
      </c>
      <c r="U2" s="50"/>
      <c r="V2" s="52" t="s">
        <v>83</v>
      </c>
      <c r="W2" s="52"/>
      <c r="X2" s="52" t="s">
        <v>84</v>
      </c>
      <c r="Y2" s="52"/>
      <c r="Z2" s="52" t="s">
        <v>85</v>
      </c>
      <c r="AA2" s="52"/>
      <c r="AB2" s="50" t="s">
        <v>114</v>
      </c>
      <c r="AC2" s="50"/>
      <c r="AD2" s="50" t="s">
        <v>112</v>
      </c>
      <c r="AE2" s="50"/>
      <c r="AF2" s="50" t="s">
        <v>113</v>
      </c>
      <c r="AG2" s="50"/>
      <c r="AH2" s="50" t="s">
        <v>121</v>
      </c>
      <c r="AI2" s="50"/>
      <c r="AJ2" s="41" t="s">
        <v>115</v>
      </c>
      <c r="AK2" s="50" t="s">
        <v>116</v>
      </c>
      <c r="AL2" s="50"/>
      <c r="AM2" s="50" t="s">
        <v>117</v>
      </c>
      <c r="AN2" s="50"/>
      <c r="AO2" s="50" t="s">
        <v>120</v>
      </c>
      <c r="AP2" s="50"/>
      <c r="AQ2" s="50" t="s">
        <v>118</v>
      </c>
      <c r="AR2" s="50"/>
      <c r="AS2" s="50" t="s">
        <v>108</v>
      </c>
      <c r="AT2" s="50"/>
      <c r="AU2" s="57" t="s">
        <v>122</v>
      </c>
      <c r="AV2" s="58"/>
      <c r="AW2" s="50" t="s">
        <v>119</v>
      </c>
      <c r="AX2" s="50"/>
      <c r="AY2" s="63" t="s">
        <v>94</v>
      </c>
      <c r="AZ2" s="64"/>
      <c r="BA2" s="64"/>
      <c r="BB2" s="64"/>
      <c r="BC2" s="64"/>
      <c r="BD2" s="53" t="s">
        <v>95</v>
      </c>
      <c r="BE2" s="53"/>
      <c r="BF2" s="53"/>
      <c r="BG2" s="53"/>
      <c r="BH2" s="53"/>
    </row>
    <row r="3" spans="1:72" s="7" customFormat="1" ht="40.9" customHeight="1" x14ac:dyDescent="0.25">
      <c r="A3" s="59"/>
      <c r="B3" s="9" t="s">
        <v>100</v>
      </c>
      <c r="C3" s="9" t="s">
        <v>83</v>
      </c>
      <c r="D3" s="9" t="s">
        <v>84</v>
      </c>
      <c r="E3" s="9" t="s">
        <v>85</v>
      </c>
      <c r="F3" s="3" t="s">
        <v>80</v>
      </c>
      <c r="G3" s="4" t="s">
        <v>81</v>
      </c>
      <c r="H3" s="4" t="s">
        <v>82</v>
      </c>
      <c r="I3" s="33" t="s">
        <v>105</v>
      </c>
      <c r="J3" s="41" t="s">
        <v>87</v>
      </c>
      <c r="K3" s="41" t="s">
        <v>88</v>
      </c>
      <c r="L3" s="41" t="s">
        <v>87</v>
      </c>
      <c r="M3" s="41" t="s">
        <v>88</v>
      </c>
      <c r="N3" s="41" t="s">
        <v>87</v>
      </c>
      <c r="O3" s="41" t="s">
        <v>88</v>
      </c>
      <c r="P3" s="41" t="s">
        <v>87</v>
      </c>
      <c r="Q3" s="41" t="s">
        <v>88</v>
      </c>
      <c r="R3" s="41" t="s">
        <v>87</v>
      </c>
      <c r="S3" s="41" t="s">
        <v>88</v>
      </c>
      <c r="T3" s="41" t="s">
        <v>87</v>
      </c>
      <c r="U3" s="41" t="s">
        <v>88</v>
      </c>
      <c r="V3" s="41" t="s">
        <v>87</v>
      </c>
      <c r="W3" s="41" t="s">
        <v>88</v>
      </c>
      <c r="X3" s="41" t="s">
        <v>87</v>
      </c>
      <c r="Y3" s="41" t="s">
        <v>88</v>
      </c>
      <c r="Z3" s="41" t="s">
        <v>87</v>
      </c>
      <c r="AA3" s="41" t="s">
        <v>88</v>
      </c>
      <c r="AB3" s="41" t="s">
        <v>87</v>
      </c>
      <c r="AC3" s="41" t="s">
        <v>88</v>
      </c>
      <c r="AD3" s="41" t="s">
        <v>87</v>
      </c>
      <c r="AE3" s="41" t="s">
        <v>88</v>
      </c>
      <c r="AF3" s="41" t="s">
        <v>87</v>
      </c>
      <c r="AG3" s="41" t="s">
        <v>88</v>
      </c>
      <c r="AH3" s="41" t="s">
        <v>87</v>
      </c>
      <c r="AI3" s="41" t="s">
        <v>88</v>
      </c>
      <c r="AJ3" s="41" t="s">
        <v>87</v>
      </c>
      <c r="AK3" s="41" t="s">
        <v>87</v>
      </c>
      <c r="AL3" s="41" t="s">
        <v>88</v>
      </c>
      <c r="AM3" s="41" t="s">
        <v>87</v>
      </c>
      <c r="AN3" s="41" t="s">
        <v>88</v>
      </c>
      <c r="AO3" s="41" t="s">
        <v>87</v>
      </c>
      <c r="AP3" s="41" t="s">
        <v>88</v>
      </c>
      <c r="AQ3" s="41" t="s">
        <v>87</v>
      </c>
      <c r="AR3" s="41" t="s">
        <v>88</v>
      </c>
      <c r="AS3" s="41" t="s">
        <v>87</v>
      </c>
      <c r="AT3" s="41" t="s">
        <v>88</v>
      </c>
      <c r="AU3" s="41" t="s">
        <v>87</v>
      </c>
      <c r="AV3" s="41" t="s">
        <v>88</v>
      </c>
      <c r="AW3" s="41" t="s">
        <v>87</v>
      </c>
      <c r="AX3" s="41" t="s">
        <v>88</v>
      </c>
      <c r="AY3" s="43" t="s">
        <v>1</v>
      </c>
      <c r="AZ3" s="5" t="s">
        <v>83</v>
      </c>
      <c r="BA3" s="5" t="s">
        <v>84</v>
      </c>
      <c r="BB3" s="5" t="s">
        <v>96</v>
      </c>
      <c r="BC3" s="5" t="s">
        <v>92</v>
      </c>
      <c r="BD3" s="6" t="s">
        <v>1</v>
      </c>
      <c r="BE3" s="6" t="s">
        <v>83</v>
      </c>
      <c r="BF3" s="6" t="s">
        <v>84</v>
      </c>
      <c r="BG3" s="6" t="s">
        <v>85</v>
      </c>
      <c r="BH3" s="6" t="s">
        <v>93</v>
      </c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</row>
    <row r="4" spans="1:72" s="10" customFormat="1" x14ac:dyDescent="0.25">
      <c r="A4" s="25" t="s">
        <v>3</v>
      </c>
      <c r="B4" s="11">
        <v>2380</v>
      </c>
      <c r="C4" s="11">
        <v>140</v>
      </c>
      <c r="D4" s="11">
        <v>89</v>
      </c>
      <c r="E4" s="11">
        <v>51</v>
      </c>
      <c r="F4" s="35">
        <v>800</v>
      </c>
      <c r="G4" s="35">
        <v>266</v>
      </c>
      <c r="H4" s="36">
        <f>J4+L4+N4+V4+X4+Z4+P4+AS4+R4+T4+AQ4+AB4+AD4+AF4+AH4+AJ4+AK4+AM4+AW4+AO4+AU4</f>
        <v>678</v>
      </c>
      <c r="I4" s="37">
        <f>K4+M4+O4+W4+Y4+AA4+Q4+AT4+AR4+S4+U4+AL4+AN4+AX4+AP4+AV4</f>
        <v>213</v>
      </c>
      <c r="J4" s="28">
        <v>63</v>
      </c>
      <c r="K4" s="29">
        <v>57</v>
      </c>
      <c r="L4" s="28"/>
      <c r="M4" s="28"/>
      <c r="N4" s="28"/>
      <c r="O4" s="28"/>
      <c r="P4" s="28">
        <v>182</v>
      </c>
      <c r="Q4" s="28"/>
      <c r="R4" s="24">
        <v>27</v>
      </c>
      <c r="S4" s="24">
        <v>9</v>
      </c>
      <c r="T4" s="24">
        <v>0</v>
      </c>
      <c r="U4" s="24">
        <v>0</v>
      </c>
      <c r="V4" s="24">
        <v>137</v>
      </c>
      <c r="W4" s="24">
        <v>37</v>
      </c>
      <c r="X4" s="24">
        <v>97</v>
      </c>
      <c r="Y4" s="24">
        <v>84</v>
      </c>
      <c r="Z4" s="24">
        <v>42</v>
      </c>
      <c r="AA4" s="24">
        <v>26</v>
      </c>
      <c r="AB4" s="24"/>
      <c r="AC4" s="24"/>
      <c r="AD4" s="24"/>
      <c r="AE4" s="24"/>
      <c r="AF4" s="24"/>
      <c r="AG4" s="24"/>
      <c r="AH4" s="24">
        <v>112</v>
      </c>
      <c r="AI4" s="24"/>
      <c r="AJ4" s="24">
        <v>18</v>
      </c>
      <c r="AK4" s="24"/>
      <c r="AL4" s="24"/>
      <c r="AM4" s="24"/>
      <c r="AN4" s="24"/>
      <c r="AO4" s="24"/>
      <c r="AP4" s="24"/>
      <c r="AQ4" s="24"/>
      <c r="AR4" s="24"/>
      <c r="AS4" s="24"/>
      <c r="AT4" s="28"/>
      <c r="AU4" s="47"/>
      <c r="AV4" s="47"/>
      <c r="AW4" s="24"/>
      <c r="AX4" s="24"/>
      <c r="AY4" s="44">
        <f t="shared" ref="AY4:AY35" si="0">H4/B4</f>
        <v>0.28487394957983192</v>
      </c>
      <c r="AZ4" s="12">
        <f t="shared" ref="AZ4:AZ35" si="1">V4/C4</f>
        <v>0.97857142857142854</v>
      </c>
      <c r="BA4" s="12">
        <f t="shared" ref="BA4:BA35" si="2">X4/D4</f>
        <v>1.0898876404494382</v>
      </c>
      <c r="BB4" s="12">
        <f t="shared" ref="BB4:BB35" si="3">Z4/E4</f>
        <v>0.82352941176470584</v>
      </c>
      <c r="BC4" s="12">
        <f t="shared" ref="BC4:BC35" si="4">H4/F4</f>
        <v>0.84750000000000003</v>
      </c>
      <c r="BD4" s="13">
        <f t="shared" ref="BD4:BD35" si="5">I4/B4</f>
        <v>8.9495798319327732E-2</v>
      </c>
      <c r="BE4" s="13">
        <f t="shared" ref="BE4:BE35" si="6">W4/C4</f>
        <v>0.26428571428571429</v>
      </c>
      <c r="BF4" s="13">
        <f t="shared" ref="BF4:BF35" si="7">Y4/D4</f>
        <v>0.9438202247191011</v>
      </c>
      <c r="BG4" s="13">
        <f t="shared" ref="BG4:BG35" si="8">AA4/E4</f>
        <v>0.50980392156862742</v>
      </c>
      <c r="BH4" s="13">
        <f t="shared" ref="BH4:BH35" si="9">I4/G4</f>
        <v>0.8007518796992481</v>
      </c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</row>
    <row r="5" spans="1:72" s="10" customFormat="1" x14ac:dyDescent="0.25">
      <c r="A5" s="25" t="s">
        <v>4</v>
      </c>
      <c r="B5" s="11">
        <v>21681</v>
      </c>
      <c r="C5" s="11">
        <v>1543</v>
      </c>
      <c r="D5" s="11">
        <v>932</v>
      </c>
      <c r="E5" s="11">
        <v>481</v>
      </c>
      <c r="F5" s="35">
        <v>5678</v>
      </c>
      <c r="G5" s="35">
        <v>2964.14</v>
      </c>
      <c r="H5" s="36">
        <f t="shared" ref="H5:H35" si="10">J5+L5+N5+V5+X5+Z5+P5+AS5+R5+T5+AQ5+AB5+AD5+AF5+AH5+AJ5+AK5+AM5+AW5+AO5</f>
        <v>4483</v>
      </c>
      <c r="I5" s="37">
        <f t="shared" ref="I5:I36" si="11">K5+M5+O5+W5+Y5+AA5+Q5+AT5+AR5+S5+U5+AL5+AN5+AX5+AP5</f>
        <v>2126</v>
      </c>
      <c r="J5" s="24">
        <v>444</v>
      </c>
      <c r="K5" s="24">
        <v>381</v>
      </c>
      <c r="L5" s="28">
        <v>18</v>
      </c>
      <c r="M5" s="28">
        <v>17</v>
      </c>
      <c r="N5" s="28"/>
      <c r="O5" s="28"/>
      <c r="P5" s="24">
        <v>159</v>
      </c>
      <c r="Q5" s="24"/>
      <c r="R5" s="24">
        <v>24</v>
      </c>
      <c r="S5" s="24">
        <v>16</v>
      </c>
      <c r="T5" s="24">
        <v>13</v>
      </c>
      <c r="U5" s="24">
        <v>3</v>
      </c>
      <c r="V5" s="24">
        <v>1366</v>
      </c>
      <c r="W5" s="24">
        <v>745</v>
      </c>
      <c r="X5" s="24">
        <v>858</v>
      </c>
      <c r="Y5" s="24">
        <v>788</v>
      </c>
      <c r="Z5" s="24">
        <v>481</v>
      </c>
      <c r="AA5" s="24">
        <v>176</v>
      </c>
      <c r="AB5" s="24">
        <v>4</v>
      </c>
      <c r="AC5" s="24"/>
      <c r="AD5" s="24">
        <v>8</v>
      </c>
      <c r="AE5" s="24"/>
      <c r="AF5" s="24">
        <v>19</v>
      </c>
      <c r="AG5" s="24"/>
      <c r="AH5" s="24">
        <v>454</v>
      </c>
      <c r="AI5" s="24"/>
      <c r="AJ5" s="24">
        <v>603</v>
      </c>
      <c r="AK5" s="24"/>
      <c r="AL5" s="24"/>
      <c r="AM5" s="24"/>
      <c r="AN5" s="24"/>
      <c r="AO5" s="24"/>
      <c r="AP5" s="24"/>
      <c r="AQ5" s="24">
        <v>32</v>
      </c>
      <c r="AR5" s="24"/>
      <c r="AS5" s="24"/>
      <c r="AT5" s="28"/>
      <c r="AU5" s="47"/>
      <c r="AV5" s="47"/>
      <c r="AW5" s="24"/>
      <c r="AX5" s="24"/>
      <c r="AY5" s="44">
        <f t="shared" si="0"/>
        <v>0.2067709054010424</v>
      </c>
      <c r="AZ5" s="12">
        <f t="shared" si="1"/>
        <v>0.88528839922229419</v>
      </c>
      <c r="BA5" s="12">
        <f t="shared" si="2"/>
        <v>0.92060085836909866</v>
      </c>
      <c r="BB5" s="12">
        <f t="shared" si="3"/>
        <v>1</v>
      </c>
      <c r="BC5" s="12">
        <f t="shared" si="4"/>
        <v>0.78953856991898552</v>
      </c>
      <c r="BD5" s="13">
        <f t="shared" si="5"/>
        <v>9.8058207647248749E-2</v>
      </c>
      <c r="BE5" s="13">
        <f t="shared" si="6"/>
        <v>0.48282566429034346</v>
      </c>
      <c r="BF5" s="13">
        <f t="shared" si="7"/>
        <v>0.84549356223175964</v>
      </c>
      <c r="BG5" s="13">
        <f t="shared" si="8"/>
        <v>0.36590436590436592</v>
      </c>
      <c r="BH5" s="13">
        <f t="shared" si="9"/>
        <v>0.71724007637965825</v>
      </c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</row>
    <row r="6" spans="1:72" s="10" customFormat="1" ht="15" customHeight="1" x14ac:dyDescent="0.25">
      <c r="A6" s="25" t="s">
        <v>5</v>
      </c>
      <c r="B6" s="11">
        <v>664908</v>
      </c>
      <c r="C6" s="11">
        <v>47854</v>
      </c>
      <c r="D6" s="11">
        <v>24138</v>
      </c>
      <c r="E6" s="11">
        <v>10149</v>
      </c>
      <c r="F6" s="35">
        <v>184369</v>
      </c>
      <c r="G6" s="35">
        <v>93770</v>
      </c>
      <c r="H6" s="36">
        <f t="shared" si="10"/>
        <v>159673</v>
      </c>
      <c r="I6" s="37">
        <f t="shared" si="11"/>
        <v>53849</v>
      </c>
      <c r="J6" s="27">
        <v>35585</v>
      </c>
      <c r="K6" s="27">
        <v>21344</v>
      </c>
      <c r="L6" s="28">
        <v>349</v>
      </c>
      <c r="M6" s="28">
        <v>339</v>
      </c>
      <c r="N6" s="28"/>
      <c r="O6" s="28"/>
      <c r="P6" s="28">
        <v>202</v>
      </c>
      <c r="Q6" s="28">
        <v>50</v>
      </c>
      <c r="R6" s="27">
        <v>4280</v>
      </c>
      <c r="S6" s="24">
        <v>600</v>
      </c>
      <c r="T6" s="24">
        <v>369</v>
      </c>
      <c r="U6" s="24">
        <v>216</v>
      </c>
      <c r="V6" s="27">
        <v>46153</v>
      </c>
      <c r="W6" s="27">
        <v>13461</v>
      </c>
      <c r="X6" s="27">
        <v>25103</v>
      </c>
      <c r="Y6" s="27">
        <v>14796</v>
      </c>
      <c r="Z6" s="27">
        <v>11846</v>
      </c>
      <c r="AA6" s="27">
        <v>3000</v>
      </c>
      <c r="AB6" s="34"/>
      <c r="AC6" s="34"/>
      <c r="AD6" s="24"/>
      <c r="AE6" s="24"/>
      <c r="AF6" s="24">
        <v>93</v>
      </c>
      <c r="AG6" s="24"/>
      <c r="AH6" s="27">
        <v>30955</v>
      </c>
      <c r="AI6" s="27"/>
      <c r="AJ6" s="27">
        <v>2052</v>
      </c>
      <c r="AK6" s="24">
        <v>272</v>
      </c>
      <c r="AL6" s="24"/>
      <c r="AM6" s="24">
        <v>628</v>
      </c>
      <c r="AN6" s="24"/>
      <c r="AO6" s="24">
        <v>705</v>
      </c>
      <c r="AP6" s="24"/>
      <c r="AQ6" s="24">
        <v>815</v>
      </c>
      <c r="AR6" s="24"/>
      <c r="AS6" s="24">
        <v>73</v>
      </c>
      <c r="AT6" s="28">
        <v>43</v>
      </c>
      <c r="AU6" s="47"/>
      <c r="AV6" s="47"/>
      <c r="AW6" s="24">
        <v>193</v>
      </c>
      <c r="AX6" s="24"/>
      <c r="AY6" s="44">
        <f t="shared" si="0"/>
        <v>0.240142997226684</v>
      </c>
      <c r="AZ6" s="12">
        <f t="shared" si="1"/>
        <v>0.96445438207882306</v>
      </c>
      <c r="BA6" s="12">
        <f t="shared" si="2"/>
        <v>1.039978457204408</v>
      </c>
      <c r="BB6" s="12">
        <f t="shared" si="3"/>
        <v>1.1672085919795054</v>
      </c>
      <c r="BC6" s="12">
        <f t="shared" si="4"/>
        <v>0.86605123420965568</v>
      </c>
      <c r="BD6" s="13">
        <f t="shared" si="5"/>
        <v>8.0987144086099125E-2</v>
      </c>
      <c r="BE6" s="13">
        <f t="shared" si="6"/>
        <v>0.28129309984536299</v>
      </c>
      <c r="BF6" s="13">
        <f t="shared" si="7"/>
        <v>0.61297539149888147</v>
      </c>
      <c r="BG6" s="13">
        <f t="shared" si="8"/>
        <v>0.29559562518474725</v>
      </c>
      <c r="BH6" s="13">
        <f t="shared" si="9"/>
        <v>0.57426682307774346</v>
      </c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 s="10" customFormat="1" x14ac:dyDescent="0.25">
      <c r="A7" s="25" t="s">
        <v>6</v>
      </c>
      <c r="B7" s="11">
        <v>9947</v>
      </c>
      <c r="C7" s="11">
        <v>644</v>
      </c>
      <c r="D7" s="11">
        <v>348</v>
      </c>
      <c r="E7" s="11">
        <v>149</v>
      </c>
      <c r="F7" s="35">
        <v>2290</v>
      </c>
      <c r="G7" s="35">
        <v>1081.7957871219605</v>
      </c>
      <c r="H7" s="36">
        <f t="shared" si="10"/>
        <v>2042</v>
      </c>
      <c r="I7" s="37">
        <f t="shared" si="11"/>
        <v>977</v>
      </c>
      <c r="J7" s="24">
        <v>166</v>
      </c>
      <c r="K7" s="24">
        <v>162</v>
      </c>
      <c r="L7" s="28"/>
      <c r="M7" s="28"/>
      <c r="N7" s="28"/>
      <c r="O7" s="28"/>
      <c r="P7" s="28"/>
      <c r="Q7" s="28"/>
      <c r="R7" s="24">
        <v>12</v>
      </c>
      <c r="S7" s="24">
        <v>0</v>
      </c>
      <c r="T7" s="24">
        <v>9</v>
      </c>
      <c r="U7" s="24">
        <v>9</v>
      </c>
      <c r="V7" s="24">
        <v>641</v>
      </c>
      <c r="W7" s="24">
        <v>229</v>
      </c>
      <c r="X7" s="24">
        <v>466</v>
      </c>
      <c r="Y7" s="24">
        <v>466</v>
      </c>
      <c r="Z7" s="24">
        <v>211</v>
      </c>
      <c r="AA7" s="24">
        <v>111</v>
      </c>
      <c r="AB7" s="24">
        <v>1</v>
      </c>
      <c r="AC7" s="24">
        <v>0</v>
      </c>
      <c r="AD7" s="24">
        <v>0</v>
      </c>
      <c r="AE7" s="24">
        <v>0</v>
      </c>
      <c r="AF7" s="24">
        <v>93</v>
      </c>
      <c r="AG7" s="24"/>
      <c r="AH7" s="24">
        <v>360</v>
      </c>
      <c r="AI7" s="24"/>
      <c r="AJ7" s="24">
        <v>72</v>
      </c>
      <c r="AK7" s="24">
        <v>0</v>
      </c>
      <c r="AL7" s="24"/>
      <c r="AM7" s="24">
        <v>0</v>
      </c>
      <c r="AN7" s="24"/>
      <c r="AO7" s="24">
        <v>3</v>
      </c>
      <c r="AP7" s="24"/>
      <c r="AQ7" s="24">
        <v>8</v>
      </c>
      <c r="AR7" s="24"/>
      <c r="AS7" s="24">
        <v>0</v>
      </c>
      <c r="AT7" s="28"/>
      <c r="AU7" s="47"/>
      <c r="AV7" s="47"/>
      <c r="AW7" s="24"/>
      <c r="AX7" s="24"/>
      <c r="AY7" s="44">
        <f t="shared" si="0"/>
        <v>0.20528802654066552</v>
      </c>
      <c r="AZ7" s="12">
        <f t="shared" si="1"/>
        <v>0.99534161490683226</v>
      </c>
      <c r="BA7" s="12">
        <f t="shared" si="2"/>
        <v>1.3390804597701149</v>
      </c>
      <c r="BB7" s="12">
        <f t="shared" si="3"/>
        <v>1.4161073825503356</v>
      </c>
      <c r="BC7" s="12">
        <f t="shared" si="4"/>
        <v>0.89170305676855899</v>
      </c>
      <c r="BD7" s="13">
        <f t="shared" si="5"/>
        <v>9.822056901578366E-2</v>
      </c>
      <c r="BE7" s="13">
        <f t="shared" si="6"/>
        <v>0.35559006211180122</v>
      </c>
      <c r="BF7" s="13">
        <f t="shared" si="7"/>
        <v>1.3390804597701149</v>
      </c>
      <c r="BG7" s="13">
        <f t="shared" si="8"/>
        <v>0.74496644295302017</v>
      </c>
      <c r="BH7" s="13">
        <f t="shared" si="9"/>
        <v>0.90312793933061786</v>
      </c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</row>
    <row r="8" spans="1:72" s="10" customFormat="1" x14ac:dyDescent="0.25">
      <c r="A8" s="25" t="s">
        <v>7</v>
      </c>
      <c r="B8" s="11">
        <v>18686</v>
      </c>
      <c r="C8" s="11">
        <v>1047</v>
      </c>
      <c r="D8" s="11">
        <v>548</v>
      </c>
      <c r="E8" s="11">
        <v>281</v>
      </c>
      <c r="F8" s="35">
        <v>4443.3999999999996</v>
      </c>
      <c r="G8" s="35">
        <v>1701</v>
      </c>
      <c r="H8" s="36">
        <f t="shared" si="10"/>
        <v>3119</v>
      </c>
      <c r="I8" s="37">
        <f t="shared" si="11"/>
        <v>1372</v>
      </c>
      <c r="J8" s="24">
        <v>269</v>
      </c>
      <c r="K8" s="24">
        <v>253</v>
      </c>
      <c r="L8" s="28"/>
      <c r="M8" s="28"/>
      <c r="N8" s="28"/>
      <c r="O8" s="28"/>
      <c r="P8" s="28"/>
      <c r="Q8" s="28"/>
      <c r="R8" s="49">
        <v>61</v>
      </c>
      <c r="S8" s="49">
        <v>10</v>
      </c>
      <c r="T8" s="49">
        <v>8</v>
      </c>
      <c r="U8" s="49">
        <v>3</v>
      </c>
      <c r="V8" s="49">
        <v>996</v>
      </c>
      <c r="W8" s="49">
        <v>402</v>
      </c>
      <c r="X8" s="49">
        <v>576</v>
      </c>
      <c r="Y8" s="49">
        <v>557</v>
      </c>
      <c r="Z8" s="49">
        <v>337</v>
      </c>
      <c r="AA8" s="49">
        <v>147</v>
      </c>
      <c r="AB8" s="49"/>
      <c r="AC8" s="49"/>
      <c r="AD8" s="49">
        <v>1</v>
      </c>
      <c r="AE8" s="49"/>
      <c r="AF8" s="49">
        <v>89</v>
      </c>
      <c r="AG8" s="49"/>
      <c r="AH8" s="49">
        <v>581</v>
      </c>
      <c r="AI8" s="49"/>
      <c r="AJ8" s="49">
        <v>123</v>
      </c>
      <c r="AK8" s="49">
        <v>57</v>
      </c>
      <c r="AL8" s="49"/>
      <c r="AM8" s="49"/>
      <c r="AN8" s="49"/>
      <c r="AO8" s="49">
        <v>2</v>
      </c>
      <c r="AP8" s="49"/>
      <c r="AQ8" s="49">
        <v>19</v>
      </c>
      <c r="AR8" s="49"/>
      <c r="AS8" s="49"/>
      <c r="AT8" s="49"/>
      <c r="AU8" s="49"/>
      <c r="AV8" s="47"/>
      <c r="AW8" s="24"/>
      <c r="AX8" s="24"/>
      <c r="AY8" s="44">
        <f t="shared" si="0"/>
        <v>0.1669164080059938</v>
      </c>
      <c r="AZ8" s="12">
        <f t="shared" si="1"/>
        <v>0.95128939828080228</v>
      </c>
      <c r="BA8" s="12">
        <f t="shared" si="2"/>
        <v>1.051094890510949</v>
      </c>
      <c r="BB8" s="12">
        <f t="shared" si="3"/>
        <v>1.199288256227758</v>
      </c>
      <c r="BC8" s="12">
        <f t="shared" si="4"/>
        <v>0.70193995588963409</v>
      </c>
      <c r="BD8" s="13">
        <f t="shared" si="5"/>
        <v>7.3423953762174893E-2</v>
      </c>
      <c r="BE8" s="13">
        <f t="shared" si="6"/>
        <v>0.38395415472779371</v>
      </c>
      <c r="BF8" s="13">
        <f t="shared" si="7"/>
        <v>1.0164233576642336</v>
      </c>
      <c r="BG8" s="13">
        <f t="shared" si="8"/>
        <v>0.52313167259786475</v>
      </c>
      <c r="BH8" s="13">
        <f t="shared" si="9"/>
        <v>0.80658436213991769</v>
      </c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</row>
    <row r="9" spans="1:72" s="10" customFormat="1" x14ac:dyDescent="0.25">
      <c r="A9" s="25" t="s">
        <v>8</v>
      </c>
      <c r="B9" s="11">
        <v>30930</v>
      </c>
      <c r="C9" s="11">
        <v>1754</v>
      </c>
      <c r="D9" s="11">
        <v>816</v>
      </c>
      <c r="E9" s="11">
        <v>358</v>
      </c>
      <c r="F9" s="35">
        <v>6873</v>
      </c>
      <c r="G9" s="35">
        <v>3605</v>
      </c>
      <c r="H9" s="36">
        <f t="shared" si="10"/>
        <v>5437</v>
      </c>
      <c r="I9" s="37">
        <f t="shared" si="11"/>
        <v>2653</v>
      </c>
      <c r="J9" s="24">
        <v>589</v>
      </c>
      <c r="K9" s="24">
        <v>468</v>
      </c>
      <c r="L9" s="28"/>
      <c r="M9" s="28"/>
      <c r="N9" s="28"/>
      <c r="O9" s="28"/>
      <c r="P9" s="28">
        <v>201</v>
      </c>
      <c r="Q9" s="28">
        <v>1</v>
      </c>
      <c r="R9" s="24">
        <v>70</v>
      </c>
      <c r="S9" s="24">
        <v>34</v>
      </c>
      <c r="T9" s="24">
        <v>24</v>
      </c>
      <c r="U9" s="24">
        <v>18</v>
      </c>
      <c r="V9" s="24">
        <v>1661</v>
      </c>
      <c r="W9" s="24">
        <v>1082</v>
      </c>
      <c r="X9" s="24">
        <v>881</v>
      </c>
      <c r="Y9" s="24">
        <v>855</v>
      </c>
      <c r="Z9" s="24">
        <v>427</v>
      </c>
      <c r="AA9" s="24">
        <v>195</v>
      </c>
      <c r="AB9" s="24">
        <v>5</v>
      </c>
      <c r="AC9" s="24"/>
      <c r="AD9" s="24">
        <v>4</v>
      </c>
      <c r="AE9" s="24"/>
      <c r="AF9" s="24">
        <v>40</v>
      </c>
      <c r="AG9" s="24"/>
      <c r="AH9" s="24">
        <v>1197</v>
      </c>
      <c r="AI9" s="24"/>
      <c r="AJ9" s="24">
        <v>305</v>
      </c>
      <c r="AK9" s="24"/>
      <c r="AL9" s="24"/>
      <c r="AM9" s="24"/>
      <c r="AN9" s="24"/>
      <c r="AO9" s="24"/>
      <c r="AP9" s="24"/>
      <c r="AQ9" s="24">
        <v>33</v>
      </c>
      <c r="AR9" s="24"/>
      <c r="AS9" s="24"/>
      <c r="AT9" s="28"/>
      <c r="AU9" s="47"/>
      <c r="AV9" s="47"/>
      <c r="AW9" s="24"/>
      <c r="AX9" s="24"/>
      <c r="AY9" s="44">
        <f t="shared" si="0"/>
        <v>0.17578402845134175</v>
      </c>
      <c r="AZ9" s="12">
        <f t="shared" si="1"/>
        <v>0.94697833523375141</v>
      </c>
      <c r="BA9" s="12">
        <f t="shared" si="2"/>
        <v>1.079656862745098</v>
      </c>
      <c r="BB9" s="12">
        <f t="shared" si="3"/>
        <v>1.1927374301675977</v>
      </c>
      <c r="BC9" s="12">
        <f t="shared" si="4"/>
        <v>0.79106649207042046</v>
      </c>
      <c r="BD9" s="13">
        <f t="shared" si="5"/>
        <v>8.5774329130294216E-2</v>
      </c>
      <c r="BE9" s="13">
        <f t="shared" si="6"/>
        <v>0.61687571265678454</v>
      </c>
      <c r="BF9" s="13">
        <f t="shared" si="7"/>
        <v>1.0477941176470589</v>
      </c>
      <c r="BG9" s="13">
        <f t="shared" si="8"/>
        <v>0.54469273743016755</v>
      </c>
      <c r="BH9" s="13">
        <f t="shared" si="9"/>
        <v>0.73592233009708741</v>
      </c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</row>
    <row r="10" spans="1:72" s="10" customFormat="1" x14ac:dyDescent="0.25">
      <c r="A10" s="25" t="s">
        <v>9</v>
      </c>
      <c r="B10" s="11">
        <v>26899</v>
      </c>
      <c r="C10" s="11">
        <v>1852</v>
      </c>
      <c r="D10" s="11">
        <v>1158</v>
      </c>
      <c r="E10" s="11">
        <v>476</v>
      </c>
      <c r="F10" s="35">
        <v>6639</v>
      </c>
      <c r="G10" s="35">
        <v>3436</v>
      </c>
      <c r="H10" s="36">
        <f t="shared" si="10"/>
        <v>5317</v>
      </c>
      <c r="I10" s="37">
        <f t="shared" si="11"/>
        <v>2766</v>
      </c>
      <c r="J10" s="24">
        <v>650</v>
      </c>
      <c r="K10" s="24">
        <v>541</v>
      </c>
      <c r="L10" s="28">
        <v>9</v>
      </c>
      <c r="M10" s="28">
        <v>9</v>
      </c>
      <c r="N10" s="28"/>
      <c r="O10" s="28"/>
      <c r="P10" s="28"/>
      <c r="Q10" s="28"/>
      <c r="R10" s="24">
        <v>34</v>
      </c>
      <c r="S10" s="24">
        <v>22</v>
      </c>
      <c r="T10" s="24">
        <v>23</v>
      </c>
      <c r="U10" s="24">
        <v>16</v>
      </c>
      <c r="V10" s="24">
        <v>1747</v>
      </c>
      <c r="W10" s="24">
        <v>727</v>
      </c>
      <c r="X10" s="24">
        <v>1197</v>
      </c>
      <c r="Y10" s="24">
        <v>1178</v>
      </c>
      <c r="Z10" s="24">
        <v>564</v>
      </c>
      <c r="AA10" s="24">
        <v>273</v>
      </c>
      <c r="AB10" s="24">
        <v>1</v>
      </c>
      <c r="AC10" s="24">
        <v>0</v>
      </c>
      <c r="AD10" s="24">
        <v>4</v>
      </c>
      <c r="AE10" s="24">
        <v>0</v>
      </c>
      <c r="AF10" s="24">
        <v>54</v>
      </c>
      <c r="AG10" s="24"/>
      <c r="AH10" s="24">
        <v>903</v>
      </c>
      <c r="AI10" s="24"/>
      <c r="AJ10" s="24">
        <v>131</v>
      </c>
      <c r="AK10" s="24">
        <v>0</v>
      </c>
      <c r="AL10" s="24"/>
      <c r="AM10" s="24">
        <v>0</v>
      </c>
      <c r="AN10" s="24"/>
      <c r="AO10" s="24">
        <v>0</v>
      </c>
      <c r="AP10" s="24"/>
      <c r="AQ10" s="24">
        <v>0</v>
      </c>
      <c r="AR10" s="24"/>
      <c r="AS10" s="24">
        <v>0</v>
      </c>
      <c r="AT10" s="28"/>
      <c r="AU10" s="47"/>
      <c r="AV10" s="47"/>
      <c r="AW10" s="24"/>
      <c r="AX10" s="24"/>
      <c r="AY10" s="44">
        <f t="shared" si="0"/>
        <v>0.19766534071898584</v>
      </c>
      <c r="AZ10" s="12">
        <f t="shared" si="1"/>
        <v>0.943304535637149</v>
      </c>
      <c r="BA10" s="12">
        <f t="shared" si="2"/>
        <v>1.0336787564766838</v>
      </c>
      <c r="BB10" s="12">
        <f t="shared" si="3"/>
        <v>1.1848739495798319</v>
      </c>
      <c r="BC10" s="12">
        <f t="shared" si="4"/>
        <v>0.80087362554601593</v>
      </c>
      <c r="BD10" s="13">
        <f t="shared" si="5"/>
        <v>0.10282910145358563</v>
      </c>
      <c r="BE10" s="13">
        <f t="shared" si="6"/>
        <v>0.39254859611231102</v>
      </c>
      <c r="BF10" s="13">
        <f t="shared" si="7"/>
        <v>1.0172711571675301</v>
      </c>
      <c r="BG10" s="13">
        <f t="shared" si="8"/>
        <v>0.57352941176470584</v>
      </c>
      <c r="BH10" s="13">
        <f t="shared" si="9"/>
        <v>0.80500582072176952</v>
      </c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 s="10" customFormat="1" x14ac:dyDescent="0.25">
      <c r="A11" s="25" t="s">
        <v>10</v>
      </c>
      <c r="B11" s="11">
        <v>8353</v>
      </c>
      <c r="C11" s="11">
        <v>417</v>
      </c>
      <c r="D11" s="11">
        <v>199</v>
      </c>
      <c r="E11" s="11">
        <v>121</v>
      </c>
      <c r="F11" s="35">
        <v>2536</v>
      </c>
      <c r="G11" s="35">
        <v>628</v>
      </c>
      <c r="H11" s="36">
        <f t="shared" si="10"/>
        <v>2214</v>
      </c>
      <c r="I11" s="37">
        <f t="shared" si="11"/>
        <v>493</v>
      </c>
      <c r="J11" s="24">
        <v>144</v>
      </c>
      <c r="K11" s="24">
        <v>130</v>
      </c>
      <c r="L11" s="28"/>
      <c r="M11" s="28"/>
      <c r="N11" s="28"/>
      <c r="O11" s="28"/>
      <c r="P11" s="28">
        <v>674</v>
      </c>
      <c r="Q11" s="28"/>
      <c r="R11" s="24">
        <v>14</v>
      </c>
      <c r="S11" s="24">
        <v>5</v>
      </c>
      <c r="T11" s="24">
        <v>0</v>
      </c>
      <c r="U11" s="24">
        <v>0</v>
      </c>
      <c r="V11" s="24">
        <v>430</v>
      </c>
      <c r="W11" s="24">
        <v>60</v>
      </c>
      <c r="X11" s="24">
        <v>199</v>
      </c>
      <c r="Y11" s="24">
        <v>190</v>
      </c>
      <c r="Z11" s="24">
        <v>154</v>
      </c>
      <c r="AA11" s="24">
        <v>108</v>
      </c>
      <c r="AB11" s="24">
        <v>0</v>
      </c>
      <c r="AC11" s="24">
        <v>0</v>
      </c>
      <c r="AD11" s="24">
        <v>4</v>
      </c>
      <c r="AE11" s="24">
        <v>0</v>
      </c>
      <c r="AF11" s="24">
        <v>0</v>
      </c>
      <c r="AG11" s="24"/>
      <c r="AH11" s="24">
        <v>439</v>
      </c>
      <c r="AI11" s="24"/>
      <c r="AJ11" s="24">
        <v>156</v>
      </c>
      <c r="AK11" s="24">
        <v>0</v>
      </c>
      <c r="AL11" s="24"/>
      <c r="AM11" s="24">
        <v>0</v>
      </c>
      <c r="AN11" s="24"/>
      <c r="AO11" s="24">
        <v>0</v>
      </c>
      <c r="AP11" s="24"/>
      <c r="AQ11" s="24">
        <v>0</v>
      </c>
      <c r="AR11" s="24"/>
      <c r="AS11" s="24">
        <v>0</v>
      </c>
      <c r="AT11" s="28"/>
      <c r="AU11" s="47"/>
      <c r="AV11" s="47"/>
      <c r="AW11" s="24"/>
      <c r="AX11" s="24"/>
      <c r="AY11" s="44">
        <f t="shared" si="0"/>
        <v>0.2650544714473842</v>
      </c>
      <c r="AZ11" s="12">
        <f t="shared" si="1"/>
        <v>1.0311750599520384</v>
      </c>
      <c r="BA11" s="12">
        <f t="shared" si="2"/>
        <v>1</v>
      </c>
      <c r="BB11" s="12">
        <f t="shared" si="3"/>
        <v>1.2727272727272727</v>
      </c>
      <c r="BC11" s="12">
        <f t="shared" si="4"/>
        <v>0.87302839116719244</v>
      </c>
      <c r="BD11" s="13">
        <f t="shared" si="5"/>
        <v>5.9020711121752667E-2</v>
      </c>
      <c r="BE11" s="13">
        <f t="shared" si="6"/>
        <v>0.14388489208633093</v>
      </c>
      <c r="BF11" s="13">
        <f t="shared" si="7"/>
        <v>0.95477386934673369</v>
      </c>
      <c r="BG11" s="13">
        <f t="shared" si="8"/>
        <v>0.8925619834710744</v>
      </c>
      <c r="BH11" s="13">
        <f t="shared" si="9"/>
        <v>0.78503184713375795</v>
      </c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</row>
    <row r="12" spans="1:72" s="10" customFormat="1" ht="13.15" customHeight="1" x14ac:dyDescent="0.25">
      <c r="A12" s="25" t="s">
        <v>11</v>
      </c>
      <c r="B12" s="11">
        <v>18218</v>
      </c>
      <c r="C12" s="11">
        <v>1318</v>
      </c>
      <c r="D12" s="11">
        <v>774</v>
      </c>
      <c r="E12" s="11">
        <v>408</v>
      </c>
      <c r="F12" s="35">
        <v>4470</v>
      </c>
      <c r="G12" s="35">
        <v>2325</v>
      </c>
      <c r="H12" s="36">
        <f t="shared" si="10"/>
        <v>3657</v>
      </c>
      <c r="I12" s="37">
        <f t="shared" si="11"/>
        <v>2033</v>
      </c>
      <c r="J12" s="24">
        <v>278</v>
      </c>
      <c r="K12" s="24">
        <v>240</v>
      </c>
      <c r="L12" s="28"/>
      <c r="M12" s="28"/>
      <c r="N12" s="28"/>
      <c r="O12" s="28"/>
      <c r="P12" s="28"/>
      <c r="Q12" s="28"/>
      <c r="R12" s="24">
        <v>12</v>
      </c>
      <c r="S12" s="24">
        <v>9</v>
      </c>
      <c r="T12" s="24">
        <v>22</v>
      </c>
      <c r="U12" s="24">
        <v>20</v>
      </c>
      <c r="V12" s="24">
        <v>1184</v>
      </c>
      <c r="W12" s="24">
        <v>560</v>
      </c>
      <c r="X12" s="24">
        <v>804</v>
      </c>
      <c r="Y12" s="24">
        <v>776</v>
      </c>
      <c r="Z12" s="24">
        <v>437</v>
      </c>
      <c r="AA12" s="24">
        <v>428</v>
      </c>
      <c r="AB12" s="24">
        <v>3</v>
      </c>
      <c r="AC12" s="24">
        <v>0</v>
      </c>
      <c r="AD12" s="24">
        <v>3</v>
      </c>
      <c r="AE12" s="24">
        <v>0</v>
      </c>
      <c r="AF12" s="24">
        <v>111</v>
      </c>
      <c r="AG12" s="24"/>
      <c r="AH12" s="24">
        <v>520</v>
      </c>
      <c r="AI12" s="24"/>
      <c r="AJ12" s="24">
        <v>263</v>
      </c>
      <c r="AK12" s="24">
        <v>0</v>
      </c>
      <c r="AL12" s="24"/>
      <c r="AM12" s="24">
        <v>0</v>
      </c>
      <c r="AN12" s="24"/>
      <c r="AO12" s="24">
        <v>0</v>
      </c>
      <c r="AP12" s="24"/>
      <c r="AQ12" s="24">
        <v>20</v>
      </c>
      <c r="AR12" s="24"/>
      <c r="AS12" s="24">
        <v>0</v>
      </c>
      <c r="AT12" s="28"/>
      <c r="AU12" s="47"/>
      <c r="AV12" s="47"/>
      <c r="AW12" s="24"/>
      <c r="AX12" s="24"/>
      <c r="AY12" s="44">
        <f t="shared" si="0"/>
        <v>0.20073553628279722</v>
      </c>
      <c r="AZ12" s="12">
        <f t="shared" si="1"/>
        <v>0.89833080424886191</v>
      </c>
      <c r="BA12" s="12">
        <f t="shared" si="2"/>
        <v>1.0387596899224807</v>
      </c>
      <c r="BB12" s="12">
        <f t="shared" si="3"/>
        <v>1.071078431372549</v>
      </c>
      <c r="BC12" s="12">
        <f t="shared" si="4"/>
        <v>0.81812080536912757</v>
      </c>
      <c r="BD12" s="13">
        <f t="shared" si="5"/>
        <v>0.11159293006916236</v>
      </c>
      <c r="BE12" s="13">
        <f t="shared" si="6"/>
        <v>0.42488619119878601</v>
      </c>
      <c r="BF12" s="13">
        <f t="shared" si="7"/>
        <v>1.0025839793281655</v>
      </c>
      <c r="BG12" s="13">
        <f t="shared" si="8"/>
        <v>1.0490196078431373</v>
      </c>
      <c r="BH12" s="13">
        <f t="shared" si="9"/>
        <v>0.87440860215053762</v>
      </c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</row>
    <row r="13" spans="1:72" s="10" customFormat="1" x14ac:dyDescent="0.25">
      <c r="A13" s="25" t="s">
        <v>12</v>
      </c>
      <c r="B13" s="11">
        <v>4006</v>
      </c>
      <c r="C13" s="11">
        <v>232</v>
      </c>
      <c r="D13" s="11">
        <v>156</v>
      </c>
      <c r="E13" s="11">
        <v>72</v>
      </c>
      <c r="F13" s="35">
        <v>947</v>
      </c>
      <c r="G13" s="35">
        <v>458</v>
      </c>
      <c r="H13" s="36">
        <f t="shared" si="10"/>
        <v>868</v>
      </c>
      <c r="I13" s="37">
        <f t="shared" si="11"/>
        <v>362</v>
      </c>
      <c r="J13" s="24">
        <v>88</v>
      </c>
      <c r="K13" s="24">
        <v>78</v>
      </c>
      <c r="L13" s="28"/>
      <c r="M13" s="28"/>
      <c r="N13" s="28"/>
      <c r="O13" s="28"/>
      <c r="P13" s="28"/>
      <c r="Q13" s="28"/>
      <c r="R13" s="24">
        <v>8</v>
      </c>
      <c r="S13" s="24">
        <v>8</v>
      </c>
      <c r="T13" s="24">
        <v>2</v>
      </c>
      <c r="U13" s="24">
        <v>0</v>
      </c>
      <c r="V13" s="24">
        <v>350</v>
      </c>
      <c r="W13" s="24">
        <v>60</v>
      </c>
      <c r="X13" s="24">
        <v>176</v>
      </c>
      <c r="Y13" s="24">
        <v>157</v>
      </c>
      <c r="Z13" s="24">
        <v>100</v>
      </c>
      <c r="AA13" s="24">
        <v>59</v>
      </c>
      <c r="AB13" s="24">
        <v>0</v>
      </c>
      <c r="AC13" s="24">
        <v>0</v>
      </c>
      <c r="AD13" s="24">
        <v>0</v>
      </c>
      <c r="AE13" s="24">
        <v>0</v>
      </c>
      <c r="AF13" s="24">
        <v>1</v>
      </c>
      <c r="AG13" s="24"/>
      <c r="AH13" s="24">
        <v>86</v>
      </c>
      <c r="AI13" s="24"/>
      <c r="AJ13" s="24">
        <v>57</v>
      </c>
      <c r="AK13" s="24">
        <v>0</v>
      </c>
      <c r="AL13" s="24"/>
      <c r="AM13" s="24">
        <v>0</v>
      </c>
      <c r="AN13" s="24"/>
      <c r="AO13" s="24">
        <v>0</v>
      </c>
      <c r="AP13" s="24"/>
      <c r="AQ13" s="24">
        <v>0</v>
      </c>
      <c r="AR13" s="24"/>
      <c r="AS13" s="24">
        <v>0</v>
      </c>
      <c r="AT13" s="28"/>
      <c r="AU13" s="47"/>
      <c r="AV13" s="47"/>
      <c r="AW13" s="24"/>
      <c r="AX13" s="24"/>
      <c r="AY13" s="44">
        <f t="shared" si="0"/>
        <v>0.21667498751872191</v>
      </c>
      <c r="AZ13" s="12">
        <f t="shared" si="1"/>
        <v>1.5086206896551724</v>
      </c>
      <c r="BA13" s="12">
        <f t="shared" si="2"/>
        <v>1.1282051282051282</v>
      </c>
      <c r="BB13" s="12">
        <f t="shared" si="3"/>
        <v>1.3888888888888888</v>
      </c>
      <c r="BC13" s="12">
        <f t="shared" si="4"/>
        <v>0.9165786694825766</v>
      </c>
      <c r="BD13" s="13">
        <f t="shared" si="5"/>
        <v>9.0364453320019966E-2</v>
      </c>
      <c r="BE13" s="13">
        <f t="shared" si="6"/>
        <v>0.25862068965517243</v>
      </c>
      <c r="BF13" s="13">
        <f t="shared" si="7"/>
        <v>1.0064102564102564</v>
      </c>
      <c r="BG13" s="13">
        <f t="shared" si="8"/>
        <v>0.81944444444444442</v>
      </c>
      <c r="BH13" s="13">
        <f t="shared" si="9"/>
        <v>0.79039301310043664</v>
      </c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</row>
    <row r="14" spans="1:72" s="10" customFormat="1" x14ac:dyDescent="0.25">
      <c r="A14" s="25" t="s">
        <v>13</v>
      </c>
      <c r="B14" s="11">
        <v>30402</v>
      </c>
      <c r="C14" s="11">
        <v>1214</v>
      </c>
      <c r="D14" s="11">
        <v>703</v>
      </c>
      <c r="E14" s="11">
        <v>278</v>
      </c>
      <c r="F14" s="35">
        <v>5141</v>
      </c>
      <c r="G14" s="35">
        <v>1975.38</v>
      </c>
      <c r="H14" s="36">
        <f t="shared" si="10"/>
        <v>4456</v>
      </c>
      <c r="I14" s="37">
        <f t="shared" si="11"/>
        <v>1887</v>
      </c>
      <c r="J14" s="24">
        <v>473</v>
      </c>
      <c r="K14" s="24">
        <v>356</v>
      </c>
      <c r="L14" s="28"/>
      <c r="M14" s="28"/>
      <c r="N14" s="28"/>
      <c r="O14" s="28"/>
      <c r="P14" s="24">
        <v>404</v>
      </c>
      <c r="Q14" s="28"/>
      <c r="R14" s="24">
        <v>68</v>
      </c>
      <c r="S14" s="24">
        <v>35</v>
      </c>
      <c r="T14" s="24">
        <v>13</v>
      </c>
      <c r="U14" s="24">
        <v>8</v>
      </c>
      <c r="V14" s="24">
        <v>1229</v>
      </c>
      <c r="W14" s="24">
        <v>386</v>
      </c>
      <c r="X14" s="24">
        <v>810</v>
      </c>
      <c r="Y14" s="24">
        <v>769</v>
      </c>
      <c r="Z14" s="24">
        <v>343</v>
      </c>
      <c r="AA14" s="24">
        <v>333</v>
      </c>
      <c r="AB14" s="24">
        <v>5</v>
      </c>
      <c r="AC14" s="24"/>
      <c r="AD14" s="24">
        <v>14</v>
      </c>
      <c r="AE14" s="24"/>
      <c r="AF14" s="24">
        <v>55</v>
      </c>
      <c r="AG14" s="24"/>
      <c r="AH14" s="24">
        <v>939</v>
      </c>
      <c r="AI14" s="24"/>
      <c r="AJ14" s="24">
        <v>103</v>
      </c>
      <c r="AK14" s="24"/>
      <c r="AL14" s="24"/>
      <c r="AM14" s="24"/>
      <c r="AN14" s="24"/>
      <c r="AO14" s="28"/>
      <c r="AP14" s="28"/>
      <c r="AQ14" s="28"/>
      <c r="AR14" s="28"/>
      <c r="AS14" s="28"/>
      <c r="AT14" s="28"/>
      <c r="AU14" s="47"/>
      <c r="AV14" s="47"/>
      <c r="AW14" s="24"/>
      <c r="AX14" s="24"/>
      <c r="AY14" s="44">
        <f t="shared" si="0"/>
        <v>0.14656930465100981</v>
      </c>
      <c r="AZ14" s="12">
        <f t="shared" si="1"/>
        <v>1.0123558484349258</v>
      </c>
      <c r="BA14" s="12">
        <f t="shared" si="2"/>
        <v>1.1522048364153628</v>
      </c>
      <c r="BB14" s="12">
        <f t="shared" si="3"/>
        <v>1.2338129496402879</v>
      </c>
      <c r="BC14" s="12">
        <f t="shared" si="4"/>
        <v>0.86675744018673406</v>
      </c>
      <c r="BD14" s="13">
        <f t="shared" si="5"/>
        <v>6.2068284981251234E-2</v>
      </c>
      <c r="BE14" s="13">
        <f t="shared" si="6"/>
        <v>0.31795716639209226</v>
      </c>
      <c r="BF14" s="13">
        <f t="shared" si="7"/>
        <v>1.0938833570412518</v>
      </c>
      <c r="BG14" s="13">
        <f t="shared" si="8"/>
        <v>1.1978417266187051</v>
      </c>
      <c r="BH14" s="13">
        <f t="shared" si="9"/>
        <v>0.95525924125990946</v>
      </c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 s="10" customFormat="1" x14ac:dyDescent="0.25">
      <c r="A15" s="25" t="s">
        <v>14</v>
      </c>
      <c r="B15" s="11">
        <v>34514</v>
      </c>
      <c r="C15" s="11">
        <v>2006</v>
      </c>
      <c r="D15" s="11">
        <v>1121</v>
      </c>
      <c r="E15" s="11">
        <v>564</v>
      </c>
      <c r="F15" s="35">
        <v>7886</v>
      </c>
      <c r="G15" s="35">
        <v>3563</v>
      </c>
      <c r="H15" s="36">
        <f t="shared" si="10"/>
        <v>6995</v>
      </c>
      <c r="I15" s="37">
        <f t="shared" si="11"/>
        <v>2197</v>
      </c>
      <c r="J15" s="24">
        <v>757</v>
      </c>
      <c r="K15" s="24">
        <v>606</v>
      </c>
      <c r="L15" s="28"/>
      <c r="M15" s="28"/>
      <c r="N15" s="28"/>
      <c r="O15" s="28"/>
      <c r="P15" s="24">
        <v>587</v>
      </c>
      <c r="Q15" s="28"/>
      <c r="R15" s="24">
        <v>44</v>
      </c>
      <c r="S15" s="24">
        <v>34</v>
      </c>
      <c r="T15" s="24">
        <v>17</v>
      </c>
      <c r="U15" s="24">
        <v>14</v>
      </c>
      <c r="V15" s="24">
        <v>1764</v>
      </c>
      <c r="W15" s="24">
        <v>318</v>
      </c>
      <c r="X15" s="24">
        <v>1103</v>
      </c>
      <c r="Y15" s="24">
        <v>862</v>
      </c>
      <c r="Z15" s="24">
        <v>572</v>
      </c>
      <c r="AA15" s="24">
        <v>363</v>
      </c>
      <c r="AB15" s="24">
        <v>4</v>
      </c>
      <c r="AC15" s="24">
        <v>0</v>
      </c>
      <c r="AD15" s="24">
        <v>5</v>
      </c>
      <c r="AE15" s="24">
        <v>0</v>
      </c>
      <c r="AF15" s="24">
        <v>37</v>
      </c>
      <c r="AG15" s="24"/>
      <c r="AH15" s="24">
        <v>1717</v>
      </c>
      <c r="AI15" s="24"/>
      <c r="AJ15" s="24">
        <v>302</v>
      </c>
      <c r="AK15" s="24">
        <v>0</v>
      </c>
      <c r="AL15" s="24"/>
      <c r="AM15" s="24">
        <v>0</v>
      </c>
      <c r="AN15" s="24"/>
      <c r="AO15" s="24">
        <v>1</v>
      </c>
      <c r="AP15" s="24"/>
      <c r="AQ15" s="24">
        <v>85</v>
      </c>
      <c r="AR15" s="28"/>
      <c r="AS15" s="28"/>
      <c r="AT15" s="28"/>
      <c r="AU15" s="47"/>
      <c r="AV15" s="47"/>
      <c r="AW15" s="24"/>
      <c r="AX15" s="24"/>
      <c r="AY15" s="44">
        <f t="shared" si="0"/>
        <v>0.20267137972996466</v>
      </c>
      <c r="AZ15" s="12">
        <f t="shared" si="1"/>
        <v>0.87936191425722832</v>
      </c>
      <c r="BA15" s="12">
        <f t="shared" si="2"/>
        <v>0.98394290811775198</v>
      </c>
      <c r="BB15" s="12">
        <f t="shared" si="3"/>
        <v>1.0141843971631206</v>
      </c>
      <c r="BC15" s="12">
        <f t="shared" si="4"/>
        <v>0.88701496322597007</v>
      </c>
      <c r="BD15" s="13">
        <f t="shared" si="5"/>
        <v>6.3655328272585035E-2</v>
      </c>
      <c r="BE15" s="13">
        <f t="shared" si="6"/>
        <v>0.15852442671984049</v>
      </c>
      <c r="BF15" s="13">
        <f t="shared" si="7"/>
        <v>0.76895628902765389</v>
      </c>
      <c r="BG15" s="13">
        <f t="shared" si="8"/>
        <v>0.6436170212765957</v>
      </c>
      <c r="BH15" s="13">
        <f t="shared" si="9"/>
        <v>0.61661521190008417</v>
      </c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</row>
    <row r="16" spans="1:72" s="10" customFormat="1" x14ac:dyDescent="0.25">
      <c r="A16" s="25" t="s">
        <v>15</v>
      </c>
      <c r="B16" s="11">
        <v>22239</v>
      </c>
      <c r="C16" s="11">
        <v>1559</v>
      </c>
      <c r="D16" s="11">
        <v>956</v>
      </c>
      <c r="E16" s="11">
        <v>450</v>
      </c>
      <c r="F16" s="35">
        <v>5204</v>
      </c>
      <c r="G16" s="35">
        <v>2812</v>
      </c>
      <c r="H16" s="36">
        <f t="shared" si="10"/>
        <v>5010</v>
      </c>
      <c r="I16" s="37">
        <f t="shared" si="11"/>
        <v>2604</v>
      </c>
      <c r="J16" s="24">
        <v>314</v>
      </c>
      <c r="K16" s="24">
        <v>275</v>
      </c>
      <c r="L16" s="28"/>
      <c r="M16" s="28"/>
      <c r="N16" s="28"/>
      <c r="O16" s="28"/>
      <c r="P16" s="28"/>
      <c r="Q16" s="28"/>
      <c r="R16" s="24">
        <v>17</v>
      </c>
      <c r="S16" s="24">
        <v>2</v>
      </c>
      <c r="T16" s="24">
        <v>18</v>
      </c>
      <c r="U16" s="24">
        <v>8</v>
      </c>
      <c r="V16" s="24">
        <v>1679</v>
      </c>
      <c r="W16" s="24">
        <v>874</v>
      </c>
      <c r="X16" s="24">
        <v>962</v>
      </c>
      <c r="Y16" s="24">
        <v>957</v>
      </c>
      <c r="Z16" s="24">
        <v>510</v>
      </c>
      <c r="AA16" s="24">
        <v>488</v>
      </c>
      <c r="AB16" s="24">
        <v>0</v>
      </c>
      <c r="AC16" s="24">
        <v>0</v>
      </c>
      <c r="AD16" s="24">
        <v>0</v>
      </c>
      <c r="AE16" s="24">
        <v>0</v>
      </c>
      <c r="AF16" s="24">
        <v>46</v>
      </c>
      <c r="AG16" s="24"/>
      <c r="AH16" s="24">
        <v>1266</v>
      </c>
      <c r="AI16" s="24"/>
      <c r="AJ16" s="24">
        <v>198</v>
      </c>
      <c r="AK16" s="24">
        <v>0</v>
      </c>
      <c r="AL16" s="24"/>
      <c r="AM16" s="24">
        <v>0</v>
      </c>
      <c r="AN16" s="24"/>
      <c r="AO16" s="24">
        <v>0</v>
      </c>
      <c r="AP16" s="24"/>
      <c r="AQ16" s="24">
        <v>0</v>
      </c>
      <c r="AR16" s="24"/>
      <c r="AS16" s="24">
        <v>0</v>
      </c>
      <c r="AT16" s="28"/>
      <c r="AU16" s="47"/>
      <c r="AV16" s="47"/>
      <c r="AW16" s="24"/>
      <c r="AX16" s="24"/>
      <c r="AY16" s="44">
        <f t="shared" si="0"/>
        <v>0.2252799136651828</v>
      </c>
      <c r="AZ16" s="12">
        <f t="shared" si="1"/>
        <v>1.0769724182168057</v>
      </c>
      <c r="BA16" s="12">
        <f t="shared" si="2"/>
        <v>1.006276150627615</v>
      </c>
      <c r="BB16" s="12">
        <f t="shared" si="3"/>
        <v>1.1333333333333333</v>
      </c>
      <c r="BC16" s="12">
        <f t="shared" si="4"/>
        <v>0.9627209838585703</v>
      </c>
      <c r="BD16" s="13">
        <f t="shared" si="5"/>
        <v>0.11709159584513693</v>
      </c>
      <c r="BE16" s="13">
        <f t="shared" si="6"/>
        <v>0.56061577934573448</v>
      </c>
      <c r="BF16" s="13">
        <f t="shared" si="7"/>
        <v>1.0010460251046025</v>
      </c>
      <c r="BG16" s="13">
        <f t="shared" si="8"/>
        <v>1.0844444444444445</v>
      </c>
      <c r="BH16" s="13">
        <f t="shared" si="9"/>
        <v>0.92603129445234711</v>
      </c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</row>
    <row r="17" spans="1:72" s="10" customFormat="1" x14ac:dyDescent="0.25">
      <c r="A17" s="25" t="s">
        <v>16</v>
      </c>
      <c r="B17" s="11">
        <v>16937</v>
      </c>
      <c r="C17" s="11">
        <v>770</v>
      </c>
      <c r="D17" s="11">
        <v>294</v>
      </c>
      <c r="E17" s="11">
        <v>117</v>
      </c>
      <c r="F17" s="35">
        <v>2791</v>
      </c>
      <c r="G17" s="35">
        <v>1081</v>
      </c>
      <c r="H17" s="36">
        <f t="shared" si="10"/>
        <v>2412</v>
      </c>
      <c r="I17" s="37">
        <f t="shared" si="11"/>
        <v>697</v>
      </c>
      <c r="J17" s="24">
        <v>316</v>
      </c>
      <c r="K17" s="24">
        <v>256</v>
      </c>
      <c r="L17" s="28"/>
      <c r="M17" s="28"/>
      <c r="N17" s="28"/>
      <c r="O17" s="28"/>
      <c r="P17" s="28"/>
      <c r="Q17" s="28"/>
      <c r="R17" s="24">
        <v>89</v>
      </c>
      <c r="S17" s="24">
        <v>31</v>
      </c>
      <c r="T17" s="24">
        <v>10</v>
      </c>
      <c r="U17" s="24">
        <v>7</v>
      </c>
      <c r="V17" s="24">
        <v>747</v>
      </c>
      <c r="W17" s="24">
        <v>199</v>
      </c>
      <c r="X17" s="24">
        <v>328</v>
      </c>
      <c r="Y17" s="24">
        <v>157</v>
      </c>
      <c r="Z17" s="24">
        <v>144</v>
      </c>
      <c r="AA17" s="24">
        <v>47</v>
      </c>
      <c r="AB17" s="24">
        <v>1</v>
      </c>
      <c r="AC17" s="24"/>
      <c r="AD17" s="24"/>
      <c r="AE17" s="24">
        <v>1</v>
      </c>
      <c r="AF17" s="24">
        <v>16</v>
      </c>
      <c r="AG17" s="24"/>
      <c r="AH17" s="24">
        <v>534</v>
      </c>
      <c r="AI17" s="24"/>
      <c r="AJ17" s="24">
        <v>155</v>
      </c>
      <c r="AK17" s="24">
        <v>0</v>
      </c>
      <c r="AL17" s="24"/>
      <c r="AM17" s="24">
        <v>0</v>
      </c>
      <c r="AN17" s="24"/>
      <c r="AO17" s="24">
        <v>0</v>
      </c>
      <c r="AP17" s="24"/>
      <c r="AQ17" s="24">
        <v>72</v>
      </c>
      <c r="AR17" s="24"/>
      <c r="AS17" s="24">
        <v>0</v>
      </c>
      <c r="AT17" s="24"/>
      <c r="AU17" s="47"/>
      <c r="AV17" s="47"/>
      <c r="AW17" s="24"/>
      <c r="AX17" s="24"/>
      <c r="AY17" s="44">
        <f t="shared" si="0"/>
        <v>0.14241010804747004</v>
      </c>
      <c r="AZ17" s="12">
        <f t="shared" si="1"/>
        <v>0.97012987012987018</v>
      </c>
      <c r="BA17" s="12">
        <f t="shared" si="2"/>
        <v>1.1156462585034013</v>
      </c>
      <c r="BB17" s="12">
        <f t="shared" si="3"/>
        <v>1.2307692307692308</v>
      </c>
      <c r="BC17" s="12">
        <f t="shared" si="4"/>
        <v>0.86420637764242203</v>
      </c>
      <c r="BD17" s="13">
        <f t="shared" si="5"/>
        <v>4.1152506347050838E-2</v>
      </c>
      <c r="BE17" s="13">
        <f t="shared" si="6"/>
        <v>0.25844155844155842</v>
      </c>
      <c r="BF17" s="13">
        <f t="shared" si="7"/>
        <v>0.53401360544217691</v>
      </c>
      <c r="BG17" s="13">
        <f t="shared" si="8"/>
        <v>0.40170940170940173</v>
      </c>
      <c r="BH17" s="13">
        <f t="shared" si="9"/>
        <v>0.64477335800185009</v>
      </c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</row>
    <row r="18" spans="1:72" s="10" customFormat="1" x14ac:dyDescent="0.25">
      <c r="A18" s="25" t="s">
        <v>17</v>
      </c>
      <c r="B18" s="11">
        <v>5913</v>
      </c>
      <c r="C18" s="11">
        <v>399</v>
      </c>
      <c r="D18" s="11">
        <v>291</v>
      </c>
      <c r="E18" s="11">
        <v>140</v>
      </c>
      <c r="F18" s="35">
        <v>1663</v>
      </c>
      <c r="G18" s="35">
        <v>839.4868577834219</v>
      </c>
      <c r="H18" s="36">
        <f t="shared" si="10"/>
        <v>1442</v>
      </c>
      <c r="I18" s="37">
        <f t="shared" si="11"/>
        <v>820</v>
      </c>
      <c r="J18" s="24">
        <v>153</v>
      </c>
      <c r="K18" s="24">
        <v>131</v>
      </c>
      <c r="L18" s="28"/>
      <c r="M18" s="28"/>
      <c r="N18" s="28"/>
      <c r="O18" s="28"/>
      <c r="P18" s="28"/>
      <c r="Q18" s="28"/>
      <c r="R18" s="24">
        <v>9</v>
      </c>
      <c r="S18" s="24">
        <v>7</v>
      </c>
      <c r="T18" s="24">
        <v>7</v>
      </c>
      <c r="U18" s="24">
        <v>5</v>
      </c>
      <c r="V18" s="24">
        <v>368</v>
      </c>
      <c r="W18" s="24">
        <v>249</v>
      </c>
      <c r="X18" s="24">
        <v>309</v>
      </c>
      <c r="Y18" s="24">
        <v>305</v>
      </c>
      <c r="Z18" s="24">
        <v>117</v>
      </c>
      <c r="AA18" s="24">
        <v>123</v>
      </c>
      <c r="AB18" s="24"/>
      <c r="AC18" s="24"/>
      <c r="AD18" s="24">
        <v>1</v>
      </c>
      <c r="AE18" s="24"/>
      <c r="AF18" s="24">
        <v>10</v>
      </c>
      <c r="AG18" s="24"/>
      <c r="AH18" s="24">
        <v>340</v>
      </c>
      <c r="AI18" s="24"/>
      <c r="AJ18" s="24">
        <v>116</v>
      </c>
      <c r="AK18" s="24"/>
      <c r="AL18" s="24"/>
      <c r="AM18" s="24"/>
      <c r="AN18" s="24"/>
      <c r="AO18" s="24"/>
      <c r="AP18" s="24"/>
      <c r="AQ18" s="24">
        <v>12</v>
      </c>
      <c r="AR18" s="24"/>
      <c r="AS18" s="24"/>
      <c r="AT18" s="24"/>
      <c r="AU18" s="24"/>
      <c r="AV18" s="47"/>
      <c r="AW18" s="24"/>
      <c r="AX18" s="24"/>
      <c r="AY18" s="44">
        <f t="shared" si="0"/>
        <v>0.24386944021647217</v>
      </c>
      <c r="AZ18" s="12">
        <f t="shared" si="1"/>
        <v>0.92230576441102752</v>
      </c>
      <c r="BA18" s="12">
        <f t="shared" si="2"/>
        <v>1.0618556701030928</v>
      </c>
      <c r="BB18" s="12">
        <f t="shared" si="3"/>
        <v>0.83571428571428574</v>
      </c>
      <c r="BC18" s="12">
        <f t="shared" si="4"/>
        <v>0.86710763680096214</v>
      </c>
      <c r="BD18" s="13">
        <f t="shared" si="5"/>
        <v>0.13867749027566378</v>
      </c>
      <c r="BE18" s="13">
        <f t="shared" si="6"/>
        <v>0.62406015037593987</v>
      </c>
      <c r="BF18" s="13">
        <f t="shared" si="7"/>
        <v>1.0481099656357389</v>
      </c>
      <c r="BG18" s="13">
        <f t="shared" si="8"/>
        <v>0.87857142857142856</v>
      </c>
      <c r="BH18" s="13">
        <f t="shared" si="9"/>
        <v>0.97678717945046223</v>
      </c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</row>
    <row r="19" spans="1:72" s="10" customFormat="1" x14ac:dyDescent="0.25">
      <c r="A19" s="25" t="s">
        <v>18</v>
      </c>
      <c r="B19" s="11">
        <v>18029</v>
      </c>
      <c r="C19" s="11">
        <v>876</v>
      </c>
      <c r="D19" s="11">
        <v>496</v>
      </c>
      <c r="E19" s="11">
        <v>202</v>
      </c>
      <c r="F19" s="35">
        <v>3642</v>
      </c>
      <c r="G19" s="35">
        <v>2037</v>
      </c>
      <c r="H19" s="36">
        <f t="shared" si="10"/>
        <v>2776</v>
      </c>
      <c r="I19" s="37">
        <f t="shared" si="11"/>
        <v>1389</v>
      </c>
      <c r="J19" s="24">
        <v>323</v>
      </c>
      <c r="K19" s="24">
        <v>301</v>
      </c>
      <c r="L19" s="28"/>
      <c r="M19" s="28"/>
      <c r="N19" s="28"/>
      <c r="O19" s="28"/>
      <c r="P19" s="28"/>
      <c r="Q19" s="28"/>
      <c r="R19" s="24">
        <v>12</v>
      </c>
      <c r="S19" s="24">
        <v>7</v>
      </c>
      <c r="T19" s="24">
        <v>6</v>
      </c>
      <c r="U19" s="24">
        <v>3</v>
      </c>
      <c r="V19" s="24">
        <v>776</v>
      </c>
      <c r="W19" s="24">
        <v>480</v>
      </c>
      <c r="X19" s="24">
        <v>490</v>
      </c>
      <c r="Y19" s="24">
        <v>445</v>
      </c>
      <c r="Z19" s="24">
        <v>293</v>
      </c>
      <c r="AA19" s="24">
        <v>153</v>
      </c>
      <c r="AB19" s="24">
        <v>1</v>
      </c>
      <c r="AC19" s="24">
        <v>0</v>
      </c>
      <c r="AD19" s="24">
        <v>1</v>
      </c>
      <c r="AE19" s="24">
        <v>0</v>
      </c>
      <c r="AF19" s="24">
        <v>46</v>
      </c>
      <c r="AG19" s="24"/>
      <c r="AH19" s="24">
        <v>743</v>
      </c>
      <c r="AI19" s="24"/>
      <c r="AJ19" s="24">
        <v>85</v>
      </c>
      <c r="AK19" s="24">
        <v>0</v>
      </c>
      <c r="AL19" s="24"/>
      <c r="AM19" s="24">
        <v>0</v>
      </c>
      <c r="AN19" s="24"/>
      <c r="AO19" s="24">
        <v>0</v>
      </c>
      <c r="AP19" s="24"/>
      <c r="AQ19" s="24">
        <v>0</v>
      </c>
      <c r="AR19" s="24"/>
      <c r="AS19" s="24">
        <v>0</v>
      </c>
      <c r="AT19" s="28"/>
      <c r="AU19" s="47"/>
      <c r="AV19" s="47"/>
      <c r="AW19" s="24"/>
      <c r="AX19" s="24"/>
      <c r="AY19" s="44">
        <f t="shared" si="0"/>
        <v>0.1539741527538965</v>
      </c>
      <c r="AZ19" s="12">
        <f t="shared" si="1"/>
        <v>0.88584474885844744</v>
      </c>
      <c r="BA19" s="12">
        <f t="shared" si="2"/>
        <v>0.98790322580645162</v>
      </c>
      <c r="BB19" s="12">
        <f t="shared" si="3"/>
        <v>1.4504950495049505</v>
      </c>
      <c r="BC19" s="12">
        <f t="shared" si="4"/>
        <v>0.76221856123009335</v>
      </c>
      <c r="BD19" s="13">
        <f t="shared" si="5"/>
        <v>7.7042542570303393E-2</v>
      </c>
      <c r="BE19" s="13">
        <f t="shared" si="6"/>
        <v>0.54794520547945202</v>
      </c>
      <c r="BF19" s="13">
        <f t="shared" si="7"/>
        <v>0.89717741935483875</v>
      </c>
      <c r="BG19" s="13">
        <f t="shared" si="8"/>
        <v>0.75742574257425743</v>
      </c>
      <c r="BH19" s="13">
        <f t="shared" si="9"/>
        <v>0.68188512518409428</v>
      </c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</row>
    <row r="20" spans="1:72" s="10" customFormat="1" x14ac:dyDescent="0.25">
      <c r="A20" s="25" t="s">
        <v>19</v>
      </c>
      <c r="B20" s="11">
        <v>3998</v>
      </c>
      <c r="C20" s="11">
        <v>262</v>
      </c>
      <c r="D20" s="11">
        <v>198</v>
      </c>
      <c r="E20" s="11">
        <v>94</v>
      </c>
      <c r="F20" s="35">
        <v>1307</v>
      </c>
      <c r="G20" s="35">
        <v>534</v>
      </c>
      <c r="H20" s="36">
        <f t="shared" si="10"/>
        <v>1023</v>
      </c>
      <c r="I20" s="37">
        <f t="shared" si="11"/>
        <v>469</v>
      </c>
      <c r="J20" s="24">
        <v>82</v>
      </c>
      <c r="K20" s="24">
        <v>70</v>
      </c>
      <c r="L20" s="28"/>
      <c r="M20" s="28"/>
      <c r="N20" s="28"/>
      <c r="O20" s="28"/>
      <c r="P20" s="28">
        <v>188</v>
      </c>
      <c r="Q20" s="28"/>
      <c r="R20" s="24">
        <v>8</v>
      </c>
      <c r="S20" s="24">
        <v>8</v>
      </c>
      <c r="T20" s="24">
        <v>0</v>
      </c>
      <c r="U20" s="24">
        <v>0</v>
      </c>
      <c r="V20" s="24">
        <v>248</v>
      </c>
      <c r="W20" s="24">
        <v>145</v>
      </c>
      <c r="X20" s="24">
        <v>198</v>
      </c>
      <c r="Y20" s="24">
        <v>196</v>
      </c>
      <c r="Z20" s="24">
        <v>98</v>
      </c>
      <c r="AA20" s="24">
        <v>50</v>
      </c>
      <c r="AB20" s="24">
        <v>1</v>
      </c>
      <c r="AC20" s="24"/>
      <c r="AD20" s="24"/>
      <c r="AE20" s="24"/>
      <c r="AF20" s="24">
        <v>26</v>
      </c>
      <c r="AG20" s="24"/>
      <c r="AH20" s="24">
        <v>117</v>
      </c>
      <c r="AI20" s="24"/>
      <c r="AJ20" s="24">
        <v>57</v>
      </c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47"/>
      <c r="AW20" s="24"/>
      <c r="AX20" s="24"/>
      <c r="AY20" s="44">
        <f t="shared" si="0"/>
        <v>0.25587793896948474</v>
      </c>
      <c r="AZ20" s="12">
        <f t="shared" si="1"/>
        <v>0.94656488549618323</v>
      </c>
      <c r="BA20" s="12">
        <f t="shared" si="2"/>
        <v>1</v>
      </c>
      <c r="BB20" s="12">
        <f t="shared" si="3"/>
        <v>1.0425531914893618</v>
      </c>
      <c r="BC20" s="12">
        <f t="shared" si="4"/>
        <v>0.78270849273144605</v>
      </c>
      <c r="BD20" s="13">
        <f t="shared" si="5"/>
        <v>0.11730865432716359</v>
      </c>
      <c r="BE20" s="13">
        <f t="shared" si="6"/>
        <v>0.55343511450381677</v>
      </c>
      <c r="BF20" s="13">
        <f t="shared" si="7"/>
        <v>0.98989898989898994</v>
      </c>
      <c r="BG20" s="13">
        <f t="shared" si="8"/>
        <v>0.53191489361702127</v>
      </c>
      <c r="BH20" s="13">
        <f t="shared" si="9"/>
        <v>0.87827715355805247</v>
      </c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</row>
    <row r="21" spans="1:72" s="10" customFormat="1" x14ac:dyDescent="0.25">
      <c r="A21" s="25" t="s">
        <v>20</v>
      </c>
      <c r="B21" s="11">
        <v>5215</v>
      </c>
      <c r="C21" s="11">
        <v>317</v>
      </c>
      <c r="D21" s="11">
        <v>155</v>
      </c>
      <c r="E21" s="11">
        <v>69</v>
      </c>
      <c r="F21" s="35">
        <v>1224</v>
      </c>
      <c r="G21" s="35">
        <v>500</v>
      </c>
      <c r="H21" s="36">
        <f t="shared" si="10"/>
        <v>949</v>
      </c>
      <c r="I21" s="37">
        <f t="shared" si="11"/>
        <v>441</v>
      </c>
      <c r="J21" s="24">
        <v>139</v>
      </c>
      <c r="K21" s="24">
        <v>116</v>
      </c>
      <c r="L21" s="28"/>
      <c r="M21" s="28"/>
      <c r="N21" s="28"/>
      <c r="O21" s="28"/>
      <c r="P21" s="28"/>
      <c r="Q21" s="28"/>
      <c r="R21" s="24">
        <v>13</v>
      </c>
      <c r="S21" s="24">
        <v>9</v>
      </c>
      <c r="T21" s="24">
        <v>1</v>
      </c>
      <c r="U21" s="24">
        <v>1</v>
      </c>
      <c r="V21" s="24">
        <v>239</v>
      </c>
      <c r="W21" s="24">
        <v>137</v>
      </c>
      <c r="X21" s="24">
        <v>150</v>
      </c>
      <c r="Y21" s="24">
        <v>146</v>
      </c>
      <c r="Z21" s="24">
        <v>78</v>
      </c>
      <c r="AA21" s="24">
        <v>32</v>
      </c>
      <c r="AB21" s="24">
        <v>0</v>
      </c>
      <c r="AC21" s="24">
        <v>0</v>
      </c>
      <c r="AD21" s="24">
        <v>2</v>
      </c>
      <c r="AE21" s="24">
        <v>0</v>
      </c>
      <c r="AF21" s="24">
        <v>31</v>
      </c>
      <c r="AG21" s="24"/>
      <c r="AH21" s="24">
        <v>150</v>
      </c>
      <c r="AI21" s="24"/>
      <c r="AJ21" s="24">
        <v>146</v>
      </c>
      <c r="AK21" s="24">
        <v>0</v>
      </c>
      <c r="AL21" s="24"/>
      <c r="AM21" s="24">
        <v>0</v>
      </c>
      <c r="AN21" s="24"/>
      <c r="AO21" s="24">
        <v>0</v>
      </c>
      <c r="AP21" s="24"/>
      <c r="AQ21" s="24">
        <v>0</v>
      </c>
      <c r="AR21" s="24"/>
      <c r="AS21" s="24">
        <v>0</v>
      </c>
      <c r="AT21" s="28"/>
      <c r="AU21" s="47"/>
      <c r="AV21" s="47"/>
      <c r="AW21" s="24"/>
      <c r="AX21" s="24"/>
      <c r="AY21" s="44">
        <f t="shared" si="0"/>
        <v>0.18197507190795781</v>
      </c>
      <c r="AZ21" s="12">
        <f t="shared" si="1"/>
        <v>0.75394321766561512</v>
      </c>
      <c r="BA21" s="12">
        <f t="shared" si="2"/>
        <v>0.967741935483871</v>
      </c>
      <c r="BB21" s="12">
        <f t="shared" si="3"/>
        <v>1.1304347826086956</v>
      </c>
      <c r="BC21" s="12">
        <f t="shared" si="4"/>
        <v>0.77532679738562094</v>
      </c>
      <c r="BD21" s="13">
        <f t="shared" si="5"/>
        <v>8.4563758389261751E-2</v>
      </c>
      <c r="BE21" s="13">
        <f t="shared" si="6"/>
        <v>0.43217665615141954</v>
      </c>
      <c r="BF21" s="13">
        <f t="shared" si="7"/>
        <v>0.9419354838709677</v>
      </c>
      <c r="BG21" s="13">
        <f t="shared" si="8"/>
        <v>0.46376811594202899</v>
      </c>
      <c r="BH21" s="13">
        <f t="shared" si="9"/>
        <v>0.88200000000000001</v>
      </c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</row>
    <row r="22" spans="1:72" s="10" customFormat="1" x14ac:dyDescent="0.25">
      <c r="A22" s="25" t="s">
        <v>21</v>
      </c>
      <c r="B22" s="11">
        <v>69556</v>
      </c>
      <c r="C22" s="11">
        <v>4544</v>
      </c>
      <c r="D22" s="11">
        <v>2308</v>
      </c>
      <c r="E22" s="11">
        <v>1093</v>
      </c>
      <c r="F22" s="35">
        <v>17315</v>
      </c>
      <c r="G22" s="35">
        <v>8448</v>
      </c>
      <c r="H22" s="36">
        <f t="shared" si="10"/>
        <v>14930</v>
      </c>
      <c r="I22" s="37">
        <f t="shared" si="11"/>
        <v>5162</v>
      </c>
      <c r="J22" s="24">
        <v>2059</v>
      </c>
      <c r="K22" s="24">
        <v>1437</v>
      </c>
      <c r="L22" s="28">
        <v>33</v>
      </c>
      <c r="M22" s="28">
        <v>33</v>
      </c>
      <c r="N22" s="28"/>
      <c r="O22" s="28"/>
      <c r="P22" s="28">
        <v>261</v>
      </c>
      <c r="Q22" s="28">
        <v>206</v>
      </c>
      <c r="R22" s="24">
        <v>292</v>
      </c>
      <c r="S22" s="24">
        <v>59</v>
      </c>
      <c r="T22" s="24">
        <v>28</v>
      </c>
      <c r="U22" s="24">
        <v>24</v>
      </c>
      <c r="V22" s="24">
        <v>4141</v>
      </c>
      <c r="W22" s="24">
        <v>505</v>
      </c>
      <c r="X22" s="24">
        <v>2405</v>
      </c>
      <c r="Y22" s="24">
        <v>1734</v>
      </c>
      <c r="Z22" s="24">
        <v>1280</v>
      </c>
      <c r="AA22" s="24">
        <v>1164</v>
      </c>
      <c r="AB22" s="24">
        <v>34</v>
      </c>
      <c r="AC22" s="24">
        <v>0</v>
      </c>
      <c r="AD22" s="24">
        <v>93</v>
      </c>
      <c r="AE22" s="24">
        <v>0</v>
      </c>
      <c r="AF22" s="24">
        <v>82</v>
      </c>
      <c r="AG22" s="24"/>
      <c r="AH22" s="24">
        <v>3313</v>
      </c>
      <c r="AI22" s="24"/>
      <c r="AJ22" s="24">
        <v>909</v>
      </c>
      <c r="AK22" s="24">
        <v>0</v>
      </c>
      <c r="AL22" s="24"/>
      <c r="AM22" s="24">
        <v>0</v>
      </c>
      <c r="AN22" s="24"/>
      <c r="AO22" s="24">
        <v>0</v>
      </c>
      <c r="AP22" s="24"/>
      <c r="AQ22" s="24">
        <v>0</v>
      </c>
      <c r="AR22" s="24"/>
      <c r="AS22" s="24">
        <v>0</v>
      </c>
      <c r="AT22" s="28"/>
      <c r="AU22" s="47"/>
      <c r="AV22" s="47"/>
      <c r="AW22" s="24"/>
      <c r="AX22" s="24"/>
      <c r="AY22" s="44">
        <f t="shared" si="0"/>
        <v>0.21464719075277475</v>
      </c>
      <c r="AZ22" s="12">
        <f t="shared" si="1"/>
        <v>0.91131161971830987</v>
      </c>
      <c r="BA22" s="12">
        <f t="shared" si="2"/>
        <v>1.0420277296360485</v>
      </c>
      <c r="BB22" s="12">
        <f t="shared" si="3"/>
        <v>1.171088746569076</v>
      </c>
      <c r="BC22" s="12">
        <f t="shared" si="4"/>
        <v>0.86225815766676295</v>
      </c>
      <c r="BD22" s="13">
        <f t="shared" si="5"/>
        <v>7.4213583299787222E-2</v>
      </c>
      <c r="BE22" s="13">
        <f t="shared" si="6"/>
        <v>0.11113556338028169</v>
      </c>
      <c r="BF22" s="13">
        <f t="shared" si="7"/>
        <v>0.75129982668977469</v>
      </c>
      <c r="BG22" s="13">
        <f t="shared" si="8"/>
        <v>1.0649588289112535</v>
      </c>
      <c r="BH22" s="13">
        <f t="shared" si="9"/>
        <v>0.61103219696969702</v>
      </c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</row>
    <row r="23" spans="1:72" s="10" customFormat="1" x14ac:dyDescent="0.25">
      <c r="A23" s="25" t="s">
        <v>22</v>
      </c>
      <c r="B23" s="11">
        <v>5601</v>
      </c>
      <c r="C23" s="11">
        <v>383</v>
      </c>
      <c r="D23" s="11">
        <v>217</v>
      </c>
      <c r="E23" s="11">
        <v>100</v>
      </c>
      <c r="F23" s="35">
        <v>1287</v>
      </c>
      <c r="G23" s="35">
        <v>623</v>
      </c>
      <c r="H23" s="36">
        <f t="shared" si="10"/>
        <v>1012</v>
      </c>
      <c r="I23" s="37">
        <f t="shared" si="11"/>
        <v>553</v>
      </c>
      <c r="J23" s="24">
        <v>78</v>
      </c>
      <c r="K23" s="24">
        <v>78</v>
      </c>
      <c r="L23" s="28"/>
      <c r="M23" s="28"/>
      <c r="N23" s="28"/>
      <c r="O23" s="28"/>
      <c r="P23" s="28"/>
      <c r="Q23" s="28"/>
      <c r="R23" s="24">
        <v>8</v>
      </c>
      <c r="S23" s="24">
        <v>7</v>
      </c>
      <c r="T23" s="24">
        <v>2</v>
      </c>
      <c r="U23" s="24">
        <v>1</v>
      </c>
      <c r="V23" s="24">
        <v>341</v>
      </c>
      <c r="W23" s="24">
        <v>160</v>
      </c>
      <c r="X23" s="24">
        <v>233</v>
      </c>
      <c r="Y23" s="24">
        <v>207</v>
      </c>
      <c r="Z23" s="24">
        <v>102</v>
      </c>
      <c r="AA23" s="24">
        <v>100</v>
      </c>
      <c r="AB23" s="24">
        <v>0</v>
      </c>
      <c r="AC23" s="24">
        <v>0</v>
      </c>
      <c r="AD23" s="24">
        <v>1</v>
      </c>
      <c r="AE23" s="24">
        <v>0</v>
      </c>
      <c r="AF23" s="24">
        <v>32</v>
      </c>
      <c r="AG23" s="24"/>
      <c r="AH23" s="24">
        <v>176</v>
      </c>
      <c r="AI23" s="24"/>
      <c r="AJ23" s="24">
        <v>39</v>
      </c>
      <c r="AK23" s="24">
        <v>0</v>
      </c>
      <c r="AL23" s="24"/>
      <c r="AM23" s="24">
        <v>0</v>
      </c>
      <c r="AN23" s="24"/>
      <c r="AO23" s="24">
        <v>0</v>
      </c>
      <c r="AP23" s="24"/>
      <c r="AQ23" s="24">
        <v>0</v>
      </c>
      <c r="AR23" s="24"/>
      <c r="AS23" s="24">
        <v>0</v>
      </c>
      <c r="AT23" s="28"/>
      <c r="AU23" s="47"/>
      <c r="AV23" s="47"/>
      <c r="AW23" s="24"/>
      <c r="AX23" s="24"/>
      <c r="AY23" s="44">
        <f t="shared" si="0"/>
        <v>0.18068202106766648</v>
      </c>
      <c r="AZ23" s="12">
        <f t="shared" si="1"/>
        <v>0.89033942558746737</v>
      </c>
      <c r="BA23" s="12">
        <f t="shared" si="2"/>
        <v>1.0737327188940091</v>
      </c>
      <c r="BB23" s="12">
        <f t="shared" si="3"/>
        <v>1.02</v>
      </c>
      <c r="BC23" s="12">
        <f t="shared" si="4"/>
        <v>0.78632478632478631</v>
      </c>
      <c r="BD23" s="13">
        <f t="shared" si="5"/>
        <v>9.8732369219782179E-2</v>
      </c>
      <c r="BE23" s="13">
        <f t="shared" si="6"/>
        <v>0.4177545691906005</v>
      </c>
      <c r="BF23" s="13">
        <f t="shared" si="7"/>
        <v>0.95391705069124422</v>
      </c>
      <c r="BG23" s="13">
        <f t="shared" si="8"/>
        <v>1</v>
      </c>
      <c r="BH23" s="13">
        <f t="shared" si="9"/>
        <v>0.88764044943820219</v>
      </c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</row>
    <row r="24" spans="1:72" s="10" customFormat="1" x14ac:dyDescent="0.25">
      <c r="A24" s="25" t="s">
        <v>23</v>
      </c>
      <c r="B24" s="11">
        <v>15556</v>
      </c>
      <c r="C24" s="11">
        <v>994</v>
      </c>
      <c r="D24" s="11">
        <v>608</v>
      </c>
      <c r="E24" s="11">
        <v>294</v>
      </c>
      <c r="F24" s="35">
        <v>3589</v>
      </c>
      <c r="G24" s="35">
        <v>1675</v>
      </c>
      <c r="H24" s="36">
        <f t="shared" si="10"/>
        <v>3334</v>
      </c>
      <c r="I24" s="37">
        <f t="shared" si="11"/>
        <v>1582</v>
      </c>
      <c r="J24" s="24">
        <v>237</v>
      </c>
      <c r="K24" s="24">
        <v>207</v>
      </c>
      <c r="L24" s="28"/>
      <c r="M24" s="28"/>
      <c r="N24" s="28"/>
      <c r="O24" s="28"/>
      <c r="P24" s="28">
        <v>183</v>
      </c>
      <c r="Q24" s="28"/>
      <c r="R24" s="24">
        <v>14</v>
      </c>
      <c r="S24" s="24">
        <v>9</v>
      </c>
      <c r="T24" s="24">
        <v>3</v>
      </c>
      <c r="U24" s="24">
        <v>0</v>
      </c>
      <c r="V24" s="24">
        <v>989</v>
      </c>
      <c r="W24" s="24">
        <v>499</v>
      </c>
      <c r="X24" s="24">
        <v>595</v>
      </c>
      <c r="Y24" s="24">
        <v>574</v>
      </c>
      <c r="Z24" s="24">
        <v>307</v>
      </c>
      <c r="AA24" s="24">
        <v>293</v>
      </c>
      <c r="AB24" s="24">
        <v>3</v>
      </c>
      <c r="AC24" s="24"/>
      <c r="AD24" s="24">
        <v>7</v>
      </c>
      <c r="AE24" s="24">
        <v>0</v>
      </c>
      <c r="AF24" s="24">
        <v>146</v>
      </c>
      <c r="AG24" s="24"/>
      <c r="AH24" s="24">
        <v>551</v>
      </c>
      <c r="AI24" s="24"/>
      <c r="AJ24" s="24">
        <v>240</v>
      </c>
      <c r="AK24" s="24"/>
      <c r="AL24" s="24"/>
      <c r="AM24" s="24"/>
      <c r="AN24" s="24"/>
      <c r="AO24" s="24">
        <v>2</v>
      </c>
      <c r="AP24" s="24"/>
      <c r="AQ24" s="24">
        <v>57</v>
      </c>
      <c r="AR24" s="24"/>
      <c r="AS24" s="24"/>
      <c r="AT24" s="28"/>
      <c r="AU24" s="47"/>
      <c r="AV24" s="47"/>
      <c r="AW24" s="24"/>
      <c r="AX24" s="24"/>
      <c r="AY24" s="44">
        <f t="shared" si="0"/>
        <v>0.21432244793005914</v>
      </c>
      <c r="AZ24" s="12">
        <f t="shared" si="1"/>
        <v>0.99496981891348091</v>
      </c>
      <c r="BA24" s="12">
        <f t="shared" si="2"/>
        <v>0.97861842105263153</v>
      </c>
      <c r="BB24" s="12">
        <f t="shared" si="3"/>
        <v>1.0442176870748299</v>
      </c>
      <c r="BC24" s="12">
        <f t="shared" si="4"/>
        <v>0.92894956812482588</v>
      </c>
      <c r="BD24" s="13">
        <f t="shared" si="5"/>
        <v>0.10169709436873232</v>
      </c>
      <c r="BE24" s="13">
        <f t="shared" si="6"/>
        <v>0.50201207243460766</v>
      </c>
      <c r="BF24" s="13">
        <f t="shared" si="7"/>
        <v>0.94407894736842102</v>
      </c>
      <c r="BG24" s="13">
        <f t="shared" si="8"/>
        <v>0.99659863945578231</v>
      </c>
      <c r="BH24" s="13">
        <f t="shared" si="9"/>
        <v>0.94447761194029856</v>
      </c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</row>
    <row r="25" spans="1:72" s="10" customFormat="1" x14ac:dyDescent="0.25">
      <c r="A25" s="25" t="s">
        <v>24</v>
      </c>
      <c r="B25" s="11">
        <v>11601</v>
      </c>
      <c r="C25" s="11">
        <v>701</v>
      </c>
      <c r="D25" s="11">
        <v>448</v>
      </c>
      <c r="E25" s="11">
        <v>203</v>
      </c>
      <c r="F25" s="35">
        <v>2580</v>
      </c>
      <c r="G25" s="35">
        <v>1368</v>
      </c>
      <c r="H25" s="36">
        <f t="shared" si="10"/>
        <v>1966</v>
      </c>
      <c r="I25" s="37">
        <f t="shared" si="11"/>
        <v>1111</v>
      </c>
      <c r="J25" s="24">
        <v>147</v>
      </c>
      <c r="K25" s="24">
        <v>132</v>
      </c>
      <c r="L25" s="28">
        <v>4</v>
      </c>
      <c r="M25" s="28">
        <v>4</v>
      </c>
      <c r="N25" s="28"/>
      <c r="O25" s="28"/>
      <c r="P25" s="28"/>
      <c r="Q25" s="28"/>
      <c r="R25" s="24">
        <v>15</v>
      </c>
      <c r="S25" s="24">
        <v>6</v>
      </c>
      <c r="T25" s="24">
        <v>6</v>
      </c>
      <c r="U25" s="24">
        <v>4</v>
      </c>
      <c r="V25" s="24">
        <v>700</v>
      </c>
      <c r="W25" s="24">
        <v>224</v>
      </c>
      <c r="X25" s="24">
        <v>516</v>
      </c>
      <c r="Y25" s="24">
        <v>496</v>
      </c>
      <c r="Z25" s="24">
        <v>257</v>
      </c>
      <c r="AA25" s="24">
        <v>245</v>
      </c>
      <c r="AB25" s="24">
        <v>0</v>
      </c>
      <c r="AC25" s="24">
        <v>0</v>
      </c>
      <c r="AD25" s="24">
        <v>0</v>
      </c>
      <c r="AE25" s="24">
        <v>0</v>
      </c>
      <c r="AF25" s="24">
        <v>5</v>
      </c>
      <c r="AG25" s="24"/>
      <c r="AH25" s="24">
        <v>144</v>
      </c>
      <c r="AI25" s="24"/>
      <c r="AJ25" s="24">
        <v>172</v>
      </c>
      <c r="AK25" s="24">
        <v>0</v>
      </c>
      <c r="AL25" s="24"/>
      <c r="AM25" s="24">
        <v>0</v>
      </c>
      <c r="AN25" s="24"/>
      <c r="AO25" s="24">
        <v>0</v>
      </c>
      <c r="AP25" s="24"/>
      <c r="AQ25" s="24">
        <v>0</v>
      </c>
      <c r="AR25" s="24"/>
      <c r="AS25" s="24">
        <v>0</v>
      </c>
      <c r="AT25" s="28"/>
      <c r="AU25" s="47"/>
      <c r="AV25" s="47"/>
      <c r="AW25" s="24"/>
      <c r="AX25" s="24"/>
      <c r="AY25" s="44">
        <f t="shared" si="0"/>
        <v>0.16946814929747436</v>
      </c>
      <c r="AZ25" s="12">
        <f t="shared" si="1"/>
        <v>0.99857346647646217</v>
      </c>
      <c r="BA25" s="12">
        <f t="shared" si="2"/>
        <v>1.1517857142857142</v>
      </c>
      <c r="BB25" s="12">
        <f t="shared" si="3"/>
        <v>1.2660098522167487</v>
      </c>
      <c r="BC25" s="12">
        <f t="shared" si="4"/>
        <v>0.76201550387596895</v>
      </c>
      <c r="BD25" s="13">
        <f t="shared" si="5"/>
        <v>9.576760624084131E-2</v>
      </c>
      <c r="BE25" s="13">
        <f t="shared" si="6"/>
        <v>0.31954350927246788</v>
      </c>
      <c r="BF25" s="13">
        <f t="shared" si="7"/>
        <v>1.1071428571428572</v>
      </c>
      <c r="BG25" s="13">
        <f t="shared" si="8"/>
        <v>1.2068965517241379</v>
      </c>
      <c r="BH25" s="13">
        <f t="shared" si="9"/>
        <v>0.8121345029239766</v>
      </c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</row>
    <row r="26" spans="1:72" s="10" customFormat="1" x14ac:dyDescent="0.25">
      <c r="A26" s="25" t="s">
        <v>25</v>
      </c>
      <c r="B26" s="11">
        <v>3384</v>
      </c>
      <c r="C26" s="11">
        <v>207</v>
      </c>
      <c r="D26" s="11">
        <v>109</v>
      </c>
      <c r="E26" s="11">
        <v>47</v>
      </c>
      <c r="F26" s="35">
        <v>807</v>
      </c>
      <c r="G26" s="35">
        <v>391</v>
      </c>
      <c r="H26" s="36">
        <f t="shared" si="10"/>
        <v>784</v>
      </c>
      <c r="I26" s="37">
        <f t="shared" si="11"/>
        <v>363</v>
      </c>
      <c r="J26" s="24">
        <v>110</v>
      </c>
      <c r="K26" s="24">
        <v>98</v>
      </c>
      <c r="L26" s="28"/>
      <c r="M26" s="28"/>
      <c r="N26" s="28"/>
      <c r="O26" s="28"/>
      <c r="P26" s="28"/>
      <c r="Q26" s="28"/>
      <c r="R26" s="24">
        <v>26</v>
      </c>
      <c r="S26" s="24">
        <v>2</v>
      </c>
      <c r="T26" s="24">
        <v>2</v>
      </c>
      <c r="U26" s="24">
        <v>2</v>
      </c>
      <c r="V26" s="24">
        <v>209</v>
      </c>
      <c r="W26" s="24">
        <v>105</v>
      </c>
      <c r="X26" s="24">
        <v>106</v>
      </c>
      <c r="Y26" s="24">
        <v>106</v>
      </c>
      <c r="Z26" s="24">
        <v>52</v>
      </c>
      <c r="AA26" s="24">
        <v>50</v>
      </c>
      <c r="AB26" s="24"/>
      <c r="AC26" s="24"/>
      <c r="AD26" s="24"/>
      <c r="AE26" s="24"/>
      <c r="AF26" s="24">
        <v>58</v>
      </c>
      <c r="AG26" s="24"/>
      <c r="AH26" s="24">
        <v>146</v>
      </c>
      <c r="AI26" s="24"/>
      <c r="AJ26" s="24">
        <v>75</v>
      </c>
      <c r="AK26" s="24"/>
      <c r="AL26" s="24"/>
      <c r="AM26" s="24"/>
      <c r="AN26" s="24"/>
      <c r="AO26" s="24"/>
      <c r="AP26" s="24"/>
      <c r="AQ26" s="24"/>
      <c r="AR26" s="24"/>
      <c r="AS26" s="24"/>
      <c r="AT26" s="28"/>
      <c r="AU26" s="47"/>
      <c r="AV26" s="47"/>
      <c r="AW26" s="24"/>
      <c r="AX26" s="24"/>
      <c r="AY26" s="44">
        <f t="shared" si="0"/>
        <v>0.23167848699763594</v>
      </c>
      <c r="AZ26" s="12">
        <f t="shared" si="1"/>
        <v>1.0096618357487923</v>
      </c>
      <c r="BA26" s="12">
        <f t="shared" si="2"/>
        <v>0.97247706422018354</v>
      </c>
      <c r="BB26" s="12">
        <f t="shared" si="3"/>
        <v>1.1063829787234043</v>
      </c>
      <c r="BC26" s="12">
        <f t="shared" si="4"/>
        <v>0.97149938042131345</v>
      </c>
      <c r="BD26" s="13">
        <f t="shared" si="5"/>
        <v>0.10726950354609929</v>
      </c>
      <c r="BE26" s="13">
        <f t="shared" si="6"/>
        <v>0.50724637681159424</v>
      </c>
      <c r="BF26" s="13">
        <f t="shared" si="7"/>
        <v>0.97247706422018354</v>
      </c>
      <c r="BG26" s="13">
        <f t="shared" si="8"/>
        <v>1.0638297872340425</v>
      </c>
      <c r="BH26" s="13">
        <f t="shared" si="9"/>
        <v>0.92838874680306904</v>
      </c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</row>
    <row r="27" spans="1:72" s="10" customFormat="1" x14ac:dyDescent="0.25">
      <c r="A27" s="25" t="s">
        <v>26</v>
      </c>
      <c r="B27" s="11">
        <v>5824</v>
      </c>
      <c r="C27" s="11">
        <v>469</v>
      </c>
      <c r="D27" s="11">
        <v>281</v>
      </c>
      <c r="E27" s="11">
        <v>150</v>
      </c>
      <c r="F27" s="35">
        <v>1571</v>
      </c>
      <c r="G27" s="35">
        <v>823</v>
      </c>
      <c r="H27" s="36">
        <f t="shared" si="10"/>
        <v>1480</v>
      </c>
      <c r="I27" s="37">
        <f t="shared" si="11"/>
        <v>792</v>
      </c>
      <c r="J27" s="24">
        <v>122</v>
      </c>
      <c r="K27" s="24">
        <v>95</v>
      </c>
      <c r="L27" s="28"/>
      <c r="M27" s="28"/>
      <c r="N27" s="28"/>
      <c r="O27" s="28"/>
      <c r="P27" s="28"/>
      <c r="Q27" s="28"/>
      <c r="R27" s="24">
        <v>13</v>
      </c>
      <c r="S27" s="24">
        <v>4</v>
      </c>
      <c r="T27" s="24">
        <v>5</v>
      </c>
      <c r="U27" s="24">
        <v>5</v>
      </c>
      <c r="V27" s="24">
        <v>474</v>
      </c>
      <c r="W27" s="24">
        <v>236</v>
      </c>
      <c r="X27" s="24">
        <v>286</v>
      </c>
      <c r="Y27" s="24">
        <v>280</v>
      </c>
      <c r="Z27" s="24">
        <v>172</v>
      </c>
      <c r="AA27" s="24">
        <v>172</v>
      </c>
      <c r="AB27" s="24"/>
      <c r="AC27" s="24"/>
      <c r="AD27" s="24">
        <v>3</v>
      </c>
      <c r="AE27" s="24"/>
      <c r="AF27" s="24">
        <v>47</v>
      </c>
      <c r="AG27" s="24"/>
      <c r="AH27" s="24">
        <v>339</v>
      </c>
      <c r="AI27" s="24"/>
      <c r="AJ27" s="24">
        <v>19</v>
      </c>
      <c r="AK27" s="24"/>
      <c r="AL27" s="24"/>
      <c r="AM27" s="24"/>
      <c r="AN27" s="24"/>
      <c r="AO27" s="28"/>
      <c r="AP27" s="28"/>
      <c r="AQ27" s="28"/>
      <c r="AR27" s="28"/>
      <c r="AS27" s="28"/>
      <c r="AT27" s="28"/>
      <c r="AU27" s="47"/>
      <c r="AV27" s="47"/>
      <c r="AW27" s="24"/>
      <c r="AX27" s="24"/>
      <c r="AY27" s="44">
        <f t="shared" si="0"/>
        <v>0.25412087912087911</v>
      </c>
      <c r="AZ27" s="12">
        <f t="shared" si="1"/>
        <v>1.0106609808102345</v>
      </c>
      <c r="BA27" s="12">
        <f t="shared" si="2"/>
        <v>1.0177935943060499</v>
      </c>
      <c r="BB27" s="12">
        <f t="shared" si="3"/>
        <v>1.1466666666666667</v>
      </c>
      <c r="BC27" s="12">
        <f t="shared" si="4"/>
        <v>0.94207511139401656</v>
      </c>
      <c r="BD27" s="13">
        <f t="shared" si="5"/>
        <v>0.13598901098901098</v>
      </c>
      <c r="BE27" s="13">
        <f t="shared" si="6"/>
        <v>0.50319829424307039</v>
      </c>
      <c r="BF27" s="13">
        <f t="shared" si="7"/>
        <v>0.99644128113879005</v>
      </c>
      <c r="BG27" s="13">
        <f t="shared" si="8"/>
        <v>1.1466666666666667</v>
      </c>
      <c r="BH27" s="13">
        <f t="shared" si="9"/>
        <v>0.9623329283110571</v>
      </c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</row>
    <row r="28" spans="1:72" s="10" customFormat="1" x14ac:dyDescent="0.25">
      <c r="A28" s="25" t="s">
        <v>27</v>
      </c>
      <c r="B28" s="11">
        <v>8521</v>
      </c>
      <c r="C28" s="11">
        <v>452</v>
      </c>
      <c r="D28" s="11">
        <v>275</v>
      </c>
      <c r="E28" s="11">
        <v>170</v>
      </c>
      <c r="F28" s="35">
        <v>2173</v>
      </c>
      <c r="G28" s="35">
        <v>791.9</v>
      </c>
      <c r="H28" s="36">
        <f t="shared" si="10"/>
        <v>1813</v>
      </c>
      <c r="I28" s="37">
        <f t="shared" si="11"/>
        <v>652</v>
      </c>
      <c r="J28" s="24">
        <v>113</v>
      </c>
      <c r="K28" s="24">
        <v>110</v>
      </c>
      <c r="L28" s="28"/>
      <c r="M28" s="28"/>
      <c r="N28" s="28"/>
      <c r="O28" s="28"/>
      <c r="P28" s="28">
        <v>313</v>
      </c>
      <c r="Q28" s="28"/>
      <c r="R28" s="24">
        <v>13</v>
      </c>
      <c r="S28" s="24">
        <v>6</v>
      </c>
      <c r="T28" s="24">
        <v>5</v>
      </c>
      <c r="U28" s="24">
        <v>3</v>
      </c>
      <c r="V28" s="24">
        <v>509</v>
      </c>
      <c r="W28" s="24">
        <v>184</v>
      </c>
      <c r="X28" s="24">
        <v>277</v>
      </c>
      <c r="Y28" s="24">
        <v>266</v>
      </c>
      <c r="Z28" s="24">
        <v>187</v>
      </c>
      <c r="AA28" s="24">
        <v>83</v>
      </c>
      <c r="AB28" s="24">
        <v>1</v>
      </c>
      <c r="AC28" s="24">
        <v>0</v>
      </c>
      <c r="AD28" s="24">
        <v>3</v>
      </c>
      <c r="AE28" s="24">
        <v>0</v>
      </c>
      <c r="AF28" s="24">
        <v>45</v>
      </c>
      <c r="AG28" s="24"/>
      <c r="AH28" s="24">
        <v>251</v>
      </c>
      <c r="AI28" s="24"/>
      <c r="AJ28" s="24">
        <v>91</v>
      </c>
      <c r="AK28" s="24">
        <v>0</v>
      </c>
      <c r="AL28" s="24"/>
      <c r="AM28" s="24">
        <v>0</v>
      </c>
      <c r="AN28" s="24"/>
      <c r="AO28" s="24">
        <v>5</v>
      </c>
      <c r="AP28" s="24"/>
      <c r="AQ28" s="24">
        <v>0</v>
      </c>
      <c r="AR28" s="24"/>
      <c r="AS28" s="24">
        <v>0</v>
      </c>
      <c r="AT28" s="28"/>
      <c r="AU28" s="47"/>
      <c r="AV28" s="47"/>
      <c r="AW28" s="24"/>
      <c r="AX28" s="24"/>
      <c r="AY28" s="44">
        <f t="shared" si="0"/>
        <v>0.21276845440675976</v>
      </c>
      <c r="AZ28" s="12">
        <f t="shared" si="1"/>
        <v>1.1261061946902655</v>
      </c>
      <c r="BA28" s="12">
        <f t="shared" si="2"/>
        <v>1.0072727272727273</v>
      </c>
      <c r="BB28" s="12">
        <f t="shared" si="3"/>
        <v>1.1000000000000001</v>
      </c>
      <c r="BC28" s="12">
        <f t="shared" si="4"/>
        <v>0.83433041877588587</v>
      </c>
      <c r="BD28" s="13">
        <f t="shared" si="5"/>
        <v>7.6516840746391271E-2</v>
      </c>
      <c r="BE28" s="13">
        <f t="shared" si="6"/>
        <v>0.40707964601769914</v>
      </c>
      <c r="BF28" s="13">
        <f t="shared" si="7"/>
        <v>0.96727272727272728</v>
      </c>
      <c r="BG28" s="13">
        <f t="shared" si="8"/>
        <v>0.48823529411764705</v>
      </c>
      <c r="BH28" s="13">
        <f t="shared" si="9"/>
        <v>0.82333627983331226</v>
      </c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</row>
    <row r="29" spans="1:72" s="10" customFormat="1" x14ac:dyDescent="0.25">
      <c r="A29" s="25" t="s">
        <v>28</v>
      </c>
      <c r="B29" s="11">
        <v>18149</v>
      </c>
      <c r="C29" s="11">
        <v>850</v>
      </c>
      <c r="D29" s="11">
        <v>453</v>
      </c>
      <c r="E29" s="11">
        <v>221</v>
      </c>
      <c r="F29" s="35">
        <v>3308</v>
      </c>
      <c r="G29" s="35">
        <v>1452</v>
      </c>
      <c r="H29" s="36">
        <f t="shared" si="10"/>
        <v>2418</v>
      </c>
      <c r="I29" s="37">
        <f t="shared" si="11"/>
        <v>1112</v>
      </c>
      <c r="J29" s="24">
        <v>243</v>
      </c>
      <c r="K29" s="24">
        <v>227</v>
      </c>
      <c r="L29" s="28"/>
      <c r="M29" s="28"/>
      <c r="N29" s="28"/>
      <c r="O29" s="28"/>
      <c r="P29" s="28">
        <v>117</v>
      </c>
      <c r="Q29" s="28"/>
      <c r="R29" s="24">
        <v>52</v>
      </c>
      <c r="S29" s="24">
        <v>30</v>
      </c>
      <c r="T29" s="24">
        <v>10</v>
      </c>
      <c r="U29" s="24">
        <v>8</v>
      </c>
      <c r="V29" s="24">
        <v>749</v>
      </c>
      <c r="W29" s="24">
        <v>331</v>
      </c>
      <c r="X29" s="24">
        <v>449</v>
      </c>
      <c r="Y29" s="24">
        <v>402</v>
      </c>
      <c r="Z29" s="24">
        <v>282</v>
      </c>
      <c r="AA29" s="24">
        <v>114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/>
      <c r="AH29" s="24">
        <v>250</v>
      </c>
      <c r="AI29" s="24"/>
      <c r="AJ29" s="24">
        <v>237</v>
      </c>
      <c r="AK29" s="24">
        <v>0</v>
      </c>
      <c r="AL29" s="24"/>
      <c r="AM29" s="24">
        <v>0</v>
      </c>
      <c r="AN29" s="24"/>
      <c r="AO29" s="24">
        <v>1</v>
      </c>
      <c r="AP29" s="24"/>
      <c r="AQ29" s="24">
        <v>28</v>
      </c>
      <c r="AR29" s="24"/>
      <c r="AS29" s="24">
        <v>0</v>
      </c>
      <c r="AT29" s="28"/>
      <c r="AU29" s="47"/>
      <c r="AV29" s="47"/>
      <c r="AW29" s="24"/>
      <c r="AX29" s="24"/>
      <c r="AY29" s="44">
        <f t="shared" si="0"/>
        <v>0.13323048101823792</v>
      </c>
      <c r="AZ29" s="12">
        <f t="shared" si="1"/>
        <v>0.88117647058823534</v>
      </c>
      <c r="BA29" s="12">
        <f t="shared" si="2"/>
        <v>0.99116997792494477</v>
      </c>
      <c r="BB29" s="12">
        <f t="shared" si="3"/>
        <v>1.2760180995475112</v>
      </c>
      <c r="BC29" s="12">
        <f t="shared" si="4"/>
        <v>0.73095525997581623</v>
      </c>
      <c r="BD29" s="13">
        <f t="shared" si="5"/>
        <v>6.1270593421125133E-2</v>
      </c>
      <c r="BE29" s="13">
        <f t="shared" si="6"/>
        <v>0.38941176470588235</v>
      </c>
      <c r="BF29" s="13">
        <f t="shared" si="7"/>
        <v>0.88741721854304634</v>
      </c>
      <c r="BG29" s="13">
        <f t="shared" si="8"/>
        <v>0.51583710407239824</v>
      </c>
      <c r="BH29" s="13">
        <f t="shared" si="9"/>
        <v>0.7658402203856749</v>
      </c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</row>
    <row r="30" spans="1:72" s="10" customFormat="1" x14ac:dyDescent="0.25">
      <c r="A30" s="25" t="s">
        <v>29</v>
      </c>
      <c r="B30" s="11">
        <v>96142</v>
      </c>
      <c r="C30" s="11">
        <v>6024</v>
      </c>
      <c r="D30" s="11">
        <v>3289</v>
      </c>
      <c r="E30" s="11">
        <v>1449</v>
      </c>
      <c r="F30" s="35">
        <v>22257</v>
      </c>
      <c r="G30" s="35">
        <v>9951</v>
      </c>
      <c r="H30" s="36">
        <f t="shared" si="10"/>
        <v>21164</v>
      </c>
      <c r="I30" s="37">
        <f t="shared" si="11"/>
        <v>7613</v>
      </c>
      <c r="J30" s="24">
        <v>3004</v>
      </c>
      <c r="K30" s="24">
        <v>1916</v>
      </c>
      <c r="L30" s="28">
        <v>227</v>
      </c>
      <c r="M30" s="28">
        <v>156</v>
      </c>
      <c r="N30" s="28"/>
      <c r="O30" s="28"/>
      <c r="P30" s="28">
        <v>0</v>
      </c>
      <c r="Q30" s="28"/>
      <c r="R30" s="24">
        <v>239</v>
      </c>
      <c r="S30" s="24">
        <v>117</v>
      </c>
      <c r="T30" s="24">
        <v>66</v>
      </c>
      <c r="U30" s="24">
        <v>44</v>
      </c>
      <c r="V30" s="24">
        <v>6160</v>
      </c>
      <c r="W30" s="24">
        <v>823</v>
      </c>
      <c r="X30" s="24">
        <v>3418</v>
      </c>
      <c r="Y30" s="24">
        <v>2878</v>
      </c>
      <c r="Z30" s="24">
        <v>1951</v>
      </c>
      <c r="AA30" s="24">
        <v>1679</v>
      </c>
      <c r="AB30" s="24">
        <v>4</v>
      </c>
      <c r="AC30" s="24">
        <v>0</v>
      </c>
      <c r="AD30" s="24">
        <v>15</v>
      </c>
      <c r="AE30" s="24">
        <v>0</v>
      </c>
      <c r="AF30" s="24">
        <v>123</v>
      </c>
      <c r="AG30" s="24"/>
      <c r="AH30" s="24">
        <v>4033</v>
      </c>
      <c r="AI30" s="24"/>
      <c r="AJ30" s="24">
        <v>1694</v>
      </c>
      <c r="AK30" s="24">
        <v>0</v>
      </c>
      <c r="AL30" s="24"/>
      <c r="AM30" s="24">
        <v>0</v>
      </c>
      <c r="AN30" s="24"/>
      <c r="AO30" s="24">
        <v>41</v>
      </c>
      <c r="AP30" s="24"/>
      <c r="AQ30" s="24">
        <v>189</v>
      </c>
      <c r="AR30" s="24"/>
      <c r="AS30" s="24">
        <v>0</v>
      </c>
      <c r="AT30" s="24"/>
      <c r="AU30" s="24">
        <v>390</v>
      </c>
      <c r="AV30" s="47"/>
      <c r="AW30" s="24"/>
      <c r="AX30" s="24"/>
      <c r="AY30" s="44">
        <f t="shared" si="0"/>
        <v>0.22013272035114725</v>
      </c>
      <c r="AZ30" s="12">
        <f t="shared" si="1"/>
        <v>1.0225763612217795</v>
      </c>
      <c r="BA30" s="12">
        <f t="shared" si="2"/>
        <v>1.0392216479173</v>
      </c>
      <c r="BB30" s="12">
        <f t="shared" si="3"/>
        <v>1.3464458247066942</v>
      </c>
      <c r="BC30" s="12">
        <f t="shared" si="4"/>
        <v>0.95089185424810174</v>
      </c>
      <c r="BD30" s="13">
        <f t="shared" si="5"/>
        <v>7.9184955586528258E-2</v>
      </c>
      <c r="BE30" s="13">
        <f t="shared" si="6"/>
        <v>0.13662018592297476</v>
      </c>
      <c r="BF30" s="13">
        <f t="shared" si="7"/>
        <v>0.87503800547278809</v>
      </c>
      <c r="BG30" s="13">
        <f t="shared" si="8"/>
        <v>1.1587301587301588</v>
      </c>
      <c r="BH30" s="13">
        <f t="shared" si="9"/>
        <v>0.76504873882021907</v>
      </c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</row>
    <row r="31" spans="1:72" s="10" customFormat="1" x14ac:dyDescent="0.25">
      <c r="A31" s="25" t="s">
        <v>30</v>
      </c>
      <c r="B31" s="11">
        <v>42166</v>
      </c>
      <c r="C31" s="11">
        <v>2494</v>
      </c>
      <c r="D31" s="11">
        <v>1353</v>
      </c>
      <c r="E31" s="11">
        <v>630</v>
      </c>
      <c r="F31" s="35">
        <v>8581</v>
      </c>
      <c r="G31" s="35">
        <v>3851</v>
      </c>
      <c r="H31" s="36">
        <f t="shared" si="10"/>
        <v>7948</v>
      </c>
      <c r="I31" s="37">
        <f t="shared" si="11"/>
        <v>3231</v>
      </c>
      <c r="J31" s="24">
        <v>793</v>
      </c>
      <c r="K31" s="24">
        <v>522</v>
      </c>
      <c r="L31" s="28"/>
      <c r="M31" s="28"/>
      <c r="N31" s="28"/>
      <c r="O31" s="28"/>
      <c r="P31" s="28"/>
      <c r="Q31" s="28"/>
      <c r="R31" s="24">
        <v>68</v>
      </c>
      <c r="S31" s="24">
        <v>9</v>
      </c>
      <c r="T31" s="24">
        <v>20</v>
      </c>
      <c r="U31" s="24">
        <v>15</v>
      </c>
      <c r="V31" s="24">
        <v>2188</v>
      </c>
      <c r="W31" s="24">
        <v>1177</v>
      </c>
      <c r="X31" s="24">
        <v>1416</v>
      </c>
      <c r="Y31" s="24">
        <v>1233</v>
      </c>
      <c r="Z31" s="24">
        <v>693</v>
      </c>
      <c r="AA31" s="24">
        <v>275</v>
      </c>
      <c r="AB31" s="24">
        <v>4</v>
      </c>
      <c r="AC31" s="24">
        <v>0</v>
      </c>
      <c r="AD31" s="24">
        <v>5</v>
      </c>
      <c r="AE31" s="24">
        <v>0</v>
      </c>
      <c r="AF31" s="24">
        <v>184</v>
      </c>
      <c r="AG31" s="24"/>
      <c r="AH31" s="24">
        <v>2220</v>
      </c>
      <c r="AI31" s="24"/>
      <c r="AJ31" s="24">
        <v>344</v>
      </c>
      <c r="AK31" s="24">
        <v>0</v>
      </c>
      <c r="AL31" s="24"/>
      <c r="AM31" s="24">
        <v>0</v>
      </c>
      <c r="AN31" s="24"/>
      <c r="AO31" s="24">
        <v>13</v>
      </c>
      <c r="AP31" s="24"/>
      <c r="AQ31" s="24">
        <v>0</v>
      </c>
      <c r="AR31" s="24"/>
      <c r="AS31" s="24">
        <v>0</v>
      </c>
      <c r="AT31" s="28"/>
      <c r="AU31" s="47"/>
      <c r="AV31" s="47"/>
      <c r="AW31" s="24"/>
      <c r="AX31" s="24"/>
      <c r="AY31" s="44">
        <f t="shared" si="0"/>
        <v>0.18849309870511788</v>
      </c>
      <c r="AZ31" s="12">
        <f t="shared" si="1"/>
        <v>0.87730553327987171</v>
      </c>
      <c r="BA31" s="12">
        <f t="shared" si="2"/>
        <v>1.0465631929046564</v>
      </c>
      <c r="BB31" s="12">
        <f t="shared" si="3"/>
        <v>1.1000000000000001</v>
      </c>
      <c r="BC31" s="12">
        <f t="shared" si="4"/>
        <v>0.92623237384920176</v>
      </c>
      <c r="BD31" s="13">
        <f t="shared" si="5"/>
        <v>7.6625717402646676E-2</v>
      </c>
      <c r="BE31" s="13">
        <f t="shared" si="6"/>
        <v>0.47193263833199678</v>
      </c>
      <c r="BF31" s="13">
        <f t="shared" si="7"/>
        <v>0.91130820399113077</v>
      </c>
      <c r="BG31" s="13">
        <f t="shared" si="8"/>
        <v>0.43650793650793651</v>
      </c>
      <c r="BH31" s="13">
        <f t="shared" si="9"/>
        <v>0.83900285640093486</v>
      </c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</row>
    <row r="32" spans="1:72" s="10" customFormat="1" x14ac:dyDescent="0.25">
      <c r="A32" s="25" t="s">
        <v>31</v>
      </c>
      <c r="B32" s="11">
        <v>4886</v>
      </c>
      <c r="C32" s="11">
        <v>446</v>
      </c>
      <c r="D32" s="11">
        <v>264</v>
      </c>
      <c r="E32" s="11">
        <v>115</v>
      </c>
      <c r="F32" s="35">
        <v>1472</v>
      </c>
      <c r="G32" s="35">
        <v>703</v>
      </c>
      <c r="H32" s="36">
        <f t="shared" si="10"/>
        <v>1205</v>
      </c>
      <c r="I32" s="37">
        <f t="shared" si="11"/>
        <v>665</v>
      </c>
      <c r="J32" s="24">
        <v>104</v>
      </c>
      <c r="K32" s="24">
        <v>91</v>
      </c>
      <c r="L32" s="28"/>
      <c r="M32" s="28"/>
      <c r="N32" s="28"/>
      <c r="O32" s="28"/>
      <c r="P32" s="28"/>
      <c r="Q32" s="28"/>
      <c r="R32" s="24">
        <v>6</v>
      </c>
      <c r="S32" s="24">
        <v>3</v>
      </c>
      <c r="T32" s="24">
        <v>4</v>
      </c>
      <c r="U32" s="24">
        <v>4</v>
      </c>
      <c r="V32" s="24">
        <v>395</v>
      </c>
      <c r="W32" s="24">
        <v>183</v>
      </c>
      <c r="X32" s="24">
        <v>283</v>
      </c>
      <c r="Y32" s="24">
        <v>280</v>
      </c>
      <c r="Z32" s="24">
        <v>105</v>
      </c>
      <c r="AA32" s="24">
        <v>104</v>
      </c>
      <c r="AB32" s="24">
        <v>0</v>
      </c>
      <c r="AC32" s="24">
        <v>0</v>
      </c>
      <c r="AD32" s="24">
        <v>0</v>
      </c>
      <c r="AE32" s="24">
        <v>0</v>
      </c>
      <c r="AF32" s="24">
        <v>42</v>
      </c>
      <c r="AG32" s="24"/>
      <c r="AH32" s="24">
        <v>231</v>
      </c>
      <c r="AI32" s="24"/>
      <c r="AJ32" s="24">
        <v>35</v>
      </c>
      <c r="AK32" s="24">
        <v>0</v>
      </c>
      <c r="AL32" s="24"/>
      <c r="AM32" s="24">
        <v>0</v>
      </c>
      <c r="AN32" s="24"/>
      <c r="AO32" s="24">
        <v>0</v>
      </c>
      <c r="AP32" s="24"/>
      <c r="AQ32" s="24">
        <v>0</v>
      </c>
      <c r="AR32" s="24"/>
      <c r="AS32" s="24">
        <v>0</v>
      </c>
      <c r="AT32" s="28"/>
      <c r="AU32" s="47"/>
      <c r="AV32" s="47"/>
      <c r="AW32" s="24"/>
      <c r="AX32" s="24"/>
      <c r="AY32" s="44">
        <f t="shared" si="0"/>
        <v>0.24662300450266067</v>
      </c>
      <c r="AZ32" s="12">
        <f t="shared" si="1"/>
        <v>0.88565022421524664</v>
      </c>
      <c r="BA32" s="12">
        <f t="shared" si="2"/>
        <v>1.071969696969697</v>
      </c>
      <c r="BB32" s="12">
        <f t="shared" si="3"/>
        <v>0.91304347826086951</v>
      </c>
      <c r="BC32" s="12">
        <f t="shared" si="4"/>
        <v>0.81861413043478259</v>
      </c>
      <c r="BD32" s="13">
        <f t="shared" si="5"/>
        <v>0.13610315186246419</v>
      </c>
      <c r="BE32" s="13">
        <f t="shared" si="6"/>
        <v>0.4103139013452915</v>
      </c>
      <c r="BF32" s="13">
        <f t="shared" si="7"/>
        <v>1.0606060606060606</v>
      </c>
      <c r="BG32" s="13">
        <f t="shared" si="8"/>
        <v>0.90434782608695652</v>
      </c>
      <c r="BH32" s="13">
        <f t="shared" si="9"/>
        <v>0.94594594594594594</v>
      </c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</row>
    <row r="33" spans="1:72" s="10" customFormat="1" x14ac:dyDescent="0.25">
      <c r="A33" s="25" t="s">
        <v>32</v>
      </c>
      <c r="B33" s="11">
        <v>34709</v>
      </c>
      <c r="C33" s="11">
        <v>1790</v>
      </c>
      <c r="D33" s="11">
        <v>1079</v>
      </c>
      <c r="E33" s="11">
        <v>482</v>
      </c>
      <c r="F33" s="35">
        <v>6861</v>
      </c>
      <c r="G33" s="35">
        <v>3716</v>
      </c>
      <c r="H33" s="36">
        <f t="shared" si="10"/>
        <v>6577</v>
      </c>
      <c r="I33" s="37">
        <f t="shared" si="11"/>
        <v>3115</v>
      </c>
      <c r="J33" s="24">
        <v>669</v>
      </c>
      <c r="K33" s="24">
        <v>579</v>
      </c>
      <c r="L33" s="28"/>
      <c r="M33" s="28"/>
      <c r="N33" s="28"/>
      <c r="O33" s="28"/>
      <c r="P33" s="28"/>
      <c r="Q33" s="28"/>
      <c r="R33" s="24">
        <v>58</v>
      </c>
      <c r="S33" s="24">
        <v>18</v>
      </c>
      <c r="T33" s="24">
        <v>18</v>
      </c>
      <c r="U33" s="24">
        <v>17</v>
      </c>
      <c r="V33" s="24">
        <v>1760</v>
      </c>
      <c r="W33" s="24">
        <v>935</v>
      </c>
      <c r="X33" s="24">
        <v>1389</v>
      </c>
      <c r="Y33" s="24">
        <v>1170</v>
      </c>
      <c r="Z33" s="24">
        <v>470</v>
      </c>
      <c r="AA33" s="24">
        <v>396</v>
      </c>
      <c r="AB33" s="24">
        <v>5</v>
      </c>
      <c r="AC33" s="24">
        <v>0</v>
      </c>
      <c r="AD33" s="24">
        <v>10</v>
      </c>
      <c r="AE33" s="24">
        <v>0</v>
      </c>
      <c r="AF33" s="24">
        <v>123</v>
      </c>
      <c r="AG33" s="24"/>
      <c r="AH33" s="24">
        <v>1676</v>
      </c>
      <c r="AI33" s="24"/>
      <c r="AJ33" s="24">
        <v>360</v>
      </c>
      <c r="AK33" s="24">
        <v>0</v>
      </c>
      <c r="AL33" s="24"/>
      <c r="AM33" s="24">
        <v>0</v>
      </c>
      <c r="AN33" s="24"/>
      <c r="AO33" s="24">
        <v>23</v>
      </c>
      <c r="AP33" s="24"/>
      <c r="AQ33" s="24">
        <v>16</v>
      </c>
      <c r="AR33" s="24"/>
      <c r="AS33" s="24">
        <v>0</v>
      </c>
      <c r="AT33" s="24"/>
      <c r="AU33" s="24">
        <v>3</v>
      </c>
      <c r="AV33" s="47"/>
      <c r="AW33" s="24"/>
      <c r="AX33" s="24"/>
      <c r="AY33" s="44">
        <f t="shared" si="0"/>
        <v>0.18948975769973206</v>
      </c>
      <c r="AZ33" s="12">
        <f t="shared" si="1"/>
        <v>0.98324022346368711</v>
      </c>
      <c r="BA33" s="12">
        <f t="shared" si="2"/>
        <v>1.2873030583873957</v>
      </c>
      <c r="BB33" s="12">
        <f t="shared" si="3"/>
        <v>0.975103734439834</v>
      </c>
      <c r="BC33" s="12">
        <f t="shared" si="4"/>
        <v>0.95860661711120831</v>
      </c>
      <c r="BD33" s="13">
        <f t="shared" si="5"/>
        <v>8.9746175343570836E-2</v>
      </c>
      <c r="BE33" s="13">
        <f t="shared" si="6"/>
        <v>0.52234636871508378</v>
      </c>
      <c r="BF33" s="13">
        <f t="shared" si="7"/>
        <v>1.0843373493975903</v>
      </c>
      <c r="BG33" s="13">
        <f t="shared" si="8"/>
        <v>0.82157676348547715</v>
      </c>
      <c r="BH33" s="13">
        <f t="shared" si="9"/>
        <v>0.83826695371367066</v>
      </c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</row>
    <row r="34" spans="1:72" s="10" customFormat="1" x14ac:dyDescent="0.25">
      <c r="A34" s="25" t="s">
        <v>33</v>
      </c>
      <c r="B34" s="11">
        <v>18907</v>
      </c>
      <c r="C34" s="11">
        <v>1215</v>
      </c>
      <c r="D34" s="11">
        <v>670</v>
      </c>
      <c r="E34" s="11">
        <v>302</v>
      </c>
      <c r="F34" s="35">
        <v>4793</v>
      </c>
      <c r="G34" s="35">
        <v>2249.96</v>
      </c>
      <c r="H34" s="36">
        <f t="shared" si="10"/>
        <v>3714</v>
      </c>
      <c r="I34" s="37">
        <f t="shared" si="11"/>
        <v>1960</v>
      </c>
      <c r="J34" s="24">
        <v>300</v>
      </c>
      <c r="K34" s="24">
        <v>264</v>
      </c>
      <c r="L34" s="28"/>
      <c r="M34" s="28"/>
      <c r="N34" s="28"/>
      <c r="O34" s="28"/>
      <c r="P34" s="28">
        <v>317</v>
      </c>
      <c r="Q34" s="28">
        <v>301</v>
      </c>
      <c r="R34" s="24">
        <v>35</v>
      </c>
      <c r="S34" s="24">
        <v>35</v>
      </c>
      <c r="T34" s="24">
        <v>9</v>
      </c>
      <c r="U34" s="24">
        <v>6</v>
      </c>
      <c r="V34" s="24">
        <v>1074</v>
      </c>
      <c r="W34" s="24">
        <v>409</v>
      </c>
      <c r="X34" s="24">
        <v>704</v>
      </c>
      <c r="Y34" s="24">
        <v>651</v>
      </c>
      <c r="Z34" s="24">
        <v>298</v>
      </c>
      <c r="AA34" s="24">
        <v>294</v>
      </c>
      <c r="AB34" s="24">
        <v>1</v>
      </c>
      <c r="AC34" s="24">
        <v>0</v>
      </c>
      <c r="AD34" s="24">
        <v>13</v>
      </c>
      <c r="AE34" s="24">
        <v>0</v>
      </c>
      <c r="AF34" s="24">
        <v>91</v>
      </c>
      <c r="AG34" s="24"/>
      <c r="AH34" s="24">
        <v>568</v>
      </c>
      <c r="AI34" s="24"/>
      <c r="AJ34" s="24">
        <v>277</v>
      </c>
      <c r="AK34" s="24">
        <v>0</v>
      </c>
      <c r="AL34" s="24"/>
      <c r="AM34" s="24">
        <v>0</v>
      </c>
      <c r="AN34" s="24"/>
      <c r="AO34" s="24">
        <v>0</v>
      </c>
      <c r="AP34" s="24"/>
      <c r="AQ34" s="24">
        <v>27</v>
      </c>
      <c r="AR34" s="24"/>
      <c r="AS34" s="24">
        <v>0</v>
      </c>
      <c r="AT34" s="28"/>
      <c r="AU34" s="47"/>
      <c r="AV34" s="47"/>
      <c r="AW34" s="24"/>
      <c r="AX34" s="24"/>
      <c r="AY34" s="44">
        <f t="shared" si="0"/>
        <v>0.19643518273655261</v>
      </c>
      <c r="AZ34" s="12">
        <f t="shared" si="1"/>
        <v>0.88395061728395063</v>
      </c>
      <c r="BA34" s="12">
        <f t="shared" si="2"/>
        <v>1.0507462686567164</v>
      </c>
      <c r="BB34" s="12">
        <f t="shared" si="3"/>
        <v>0.98675496688741726</v>
      </c>
      <c r="BC34" s="12">
        <f t="shared" si="4"/>
        <v>0.77488003338201539</v>
      </c>
      <c r="BD34" s="13">
        <f t="shared" si="5"/>
        <v>0.1036653091447612</v>
      </c>
      <c r="BE34" s="13">
        <f t="shared" si="6"/>
        <v>0.33662551440329219</v>
      </c>
      <c r="BF34" s="13">
        <f t="shared" si="7"/>
        <v>0.9716417910447761</v>
      </c>
      <c r="BG34" s="13">
        <f t="shared" si="8"/>
        <v>0.97350993377483441</v>
      </c>
      <c r="BH34" s="13">
        <f t="shared" si="9"/>
        <v>0.87112659780618318</v>
      </c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</row>
    <row r="35" spans="1:72" s="10" customFormat="1" x14ac:dyDescent="0.25">
      <c r="A35" s="25" t="s">
        <v>34</v>
      </c>
      <c r="B35" s="11">
        <v>13429</v>
      </c>
      <c r="C35" s="11">
        <v>734</v>
      </c>
      <c r="D35" s="11">
        <v>477</v>
      </c>
      <c r="E35" s="11">
        <v>208</v>
      </c>
      <c r="F35" s="35">
        <v>3596</v>
      </c>
      <c r="G35" s="35">
        <v>1394.8</v>
      </c>
      <c r="H35" s="36">
        <f t="shared" si="10"/>
        <v>2686</v>
      </c>
      <c r="I35" s="37">
        <f t="shared" si="11"/>
        <v>1130</v>
      </c>
      <c r="J35" s="24">
        <v>219</v>
      </c>
      <c r="K35" s="24">
        <v>209</v>
      </c>
      <c r="L35" s="28"/>
      <c r="M35" s="28"/>
      <c r="N35" s="28"/>
      <c r="O35" s="28"/>
      <c r="P35" s="28">
        <v>524</v>
      </c>
      <c r="Q35" s="28"/>
      <c r="R35" s="24">
        <v>27</v>
      </c>
      <c r="S35" s="24">
        <v>4</v>
      </c>
      <c r="T35" s="24">
        <v>13</v>
      </c>
      <c r="U35" s="24">
        <v>13</v>
      </c>
      <c r="V35" s="24">
        <v>771</v>
      </c>
      <c r="W35" s="24">
        <v>352</v>
      </c>
      <c r="X35" s="24">
        <v>499</v>
      </c>
      <c r="Y35" s="24">
        <v>466</v>
      </c>
      <c r="Z35" s="24">
        <v>257</v>
      </c>
      <c r="AA35" s="24">
        <v>86</v>
      </c>
      <c r="AB35" s="24">
        <v>0</v>
      </c>
      <c r="AC35" s="24">
        <v>0</v>
      </c>
      <c r="AD35" s="24">
        <v>0</v>
      </c>
      <c r="AE35" s="24">
        <v>0</v>
      </c>
      <c r="AF35" s="24">
        <v>40</v>
      </c>
      <c r="AG35" s="24"/>
      <c r="AH35" s="24">
        <v>294</v>
      </c>
      <c r="AI35" s="24"/>
      <c r="AJ35" s="24">
        <v>42</v>
      </c>
      <c r="AK35" s="24">
        <v>0</v>
      </c>
      <c r="AL35" s="24"/>
      <c r="AM35" s="24">
        <v>0</v>
      </c>
      <c r="AN35" s="24"/>
      <c r="AO35" s="24">
        <v>0</v>
      </c>
      <c r="AP35" s="24"/>
      <c r="AQ35" s="24">
        <v>0</v>
      </c>
      <c r="AR35" s="24"/>
      <c r="AS35" s="24">
        <v>0</v>
      </c>
      <c r="AT35" s="28"/>
      <c r="AU35" s="47"/>
      <c r="AV35" s="47"/>
      <c r="AW35" s="24"/>
      <c r="AX35" s="24"/>
      <c r="AY35" s="44">
        <f t="shared" si="0"/>
        <v>0.20001489314170826</v>
      </c>
      <c r="AZ35" s="12">
        <f t="shared" si="1"/>
        <v>1.050408719346049</v>
      </c>
      <c r="BA35" s="12">
        <f t="shared" si="2"/>
        <v>1.0461215932914045</v>
      </c>
      <c r="BB35" s="12">
        <f t="shared" si="3"/>
        <v>1.2355769230769231</v>
      </c>
      <c r="BC35" s="12">
        <f t="shared" si="4"/>
        <v>0.74694104560622909</v>
      </c>
      <c r="BD35" s="13">
        <f t="shared" si="5"/>
        <v>8.4146250651574953E-2</v>
      </c>
      <c r="BE35" s="13">
        <f t="shared" si="6"/>
        <v>0.47956403269754766</v>
      </c>
      <c r="BF35" s="13">
        <f t="shared" si="7"/>
        <v>0.97693920335429774</v>
      </c>
      <c r="BG35" s="13">
        <f t="shared" si="8"/>
        <v>0.41346153846153844</v>
      </c>
      <c r="BH35" s="13">
        <f t="shared" si="9"/>
        <v>0.8101519931172928</v>
      </c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</row>
    <row r="36" spans="1:72" s="10" customFormat="1" x14ac:dyDescent="0.25">
      <c r="A36" s="25" t="s">
        <v>35</v>
      </c>
      <c r="B36" s="11">
        <v>105221</v>
      </c>
      <c r="C36" s="11">
        <v>7217</v>
      </c>
      <c r="D36" s="11">
        <v>4108</v>
      </c>
      <c r="E36" s="11">
        <v>1941</v>
      </c>
      <c r="F36" s="35">
        <v>28158</v>
      </c>
      <c r="G36" s="35">
        <v>12640.3</v>
      </c>
      <c r="H36" s="36">
        <f t="shared" ref="H36:H67" si="12">J36+L36+N36+V36+X36+Z36+P36+AS36+R36+T36+AQ36+AB36+AD36+AF36+AH36+AJ36+AK36+AM36+AW36+AO36</f>
        <v>23373</v>
      </c>
      <c r="I36" s="37">
        <f t="shared" si="11"/>
        <v>9932</v>
      </c>
      <c r="J36" s="24">
        <v>3922</v>
      </c>
      <c r="K36" s="24">
        <v>2969</v>
      </c>
      <c r="L36" s="28">
        <v>48</v>
      </c>
      <c r="M36" s="28">
        <v>46</v>
      </c>
      <c r="N36" s="28"/>
      <c r="O36" s="28"/>
      <c r="P36" s="24">
        <v>661</v>
      </c>
      <c r="Q36" s="24">
        <v>0</v>
      </c>
      <c r="R36" s="24">
        <v>182</v>
      </c>
      <c r="S36" s="24">
        <v>18</v>
      </c>
      <c r="T36" s="24">
        <v>69</v>
      </c>
      <c r="U36" s="24">
        <v>42</v>
      </c>
      <c r="V36" s="24">
        <v>6794</v>
      </c>
      <c r="W36" s="24">
        <v>2288</v>
      </c>
      <c r="X36" s="24">
        <v>4158</v>
      </c>
      <c r="Y36" s="24">
        <v>3607</v>
      </c>
      <c r="Z36" s="24">
        <v>2028</v>
      </c>
      <c r="AA36" s="24">
        <v>962</v>
      </c>
      <c r="AB36" s="24">
        <v>8</v>
      </c>
      <c r="AC36" s="24">
        <v>0</v>
      </c>
      <c r="AD36" s="24">
        <v>18</v>
      </c>
      <c r="AE36" s="24">
        <v>0</v>
      </c>
      <c r="AF36" s="24">
        <v>514</v>
      </c>
      <c r="AG36" s="24"/>
      <c r="AH36" s="24">
        <v>3760</v>
      </c>
      <c r="AI36" s="24"/>
      <c r="AJ36" s="24">
        <v>1112</v>
      </c>
      <c r="AK36" s="24">
        <v>0</v>
      </c>
      <c r="AL36" s="24"/>
      <c r="AM36" s="24">
        <v>0</v>
      </c>
      <c r="AN36" s="24"/>
      <c r="AO36" s="24">
        <v>0</v>
      </c>
      <c r="AP36" s="24"/>
      <c r="AQ36" s="24">
        <v>99</v>
      </c>
      <c r="AR36" s="24"/>
      <c r="AS36" s="24">
        <v>0</v>
      </c>
      <c r="AT36" s="28"/>
      <c r="AU36" s="47"/>
      <c r="AV36" s="47"/>
      <c r="AW36" s="24"/>
      <c r="AX36" s="24"/>
      <c r="AY36" s="44">
        <f t="shared" ref="AY36:AY67" si="13">H36/B36</f>
        <v>0.22213246405185277</v>
      </c>
      <c r="AZ36" s="12">
        <f t="shared" ref="AZ36:AZ67" si="14">V36/C36</f>
        <v>0.94138838852708884</v>
      </c>
      <c r="BA36" s="12">
        <f t="shared" ref="BA36:BA67" si="15">X36/D36</f>
        <v>1.0121713729308666</v>
      </c>
      <c r="BB36" s="12">
        <f t="shared" ref="BB36:BB67" si="16">Z36/E36</f>
        <v>1.044822256568779</v>
      </c>
      <c r="BC36" s="12">
        <f t="shared" ref="BC36:BC67" si="17">H36/F36</f>
        <v>0.83006605582782866</v>
      </c>
      <c r="BD36" s="13">
        <f t="shared" ref="BD36:BD67" si="18">I36/B36</f>
        <v>9.4391803917468944E-2</v>
      </c>
      <c r="BE36" s="13">
        <f t="shared" ref="BE36:BE67" si="19">W36/C36</f>
        <v>0.3170292365248718</v>
      </c>
      <c r="BF36" s="13">
        <f t="shared" ref="BF36:BF67" si="20">Y36/D36</f>
        <v>0.87804284323271664</v>
      </c>
      <c r="BG36" s="13">
        <f t="shared" ref="BG36:BG67" si="21">AA36/E36</f>
        <v>0.49562081401339514</v>
      </c>
      <c r="BH36" s="13">
        <f t="shared" ref="BH36:BH67" si="22">I36/G36</f>
        <v>0.78574084475843142</v>
      </c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</row>
    <row r="37" spans="1:72" s="10" customFormat="1" x14ac:dyDescent="0.25">
      <c r="A37" s="25" t="s">
        <v>36</v>
      </c>
      <c r="B37" s="11">
        <v>30080</v>
      </c>
      <c r="C37" s="11">
        <v>1448</v>
      </c>
      <c r="D37" s="11">
        <v>727</v>
      </c>
      <c r="E37" s="11">
        <v>269</v>
      </c>
      <c r="F37" s="35">
        <v>8346</v>
      </c>
      <c r="G37" s="35">
        <v>2355</v>
      </c>
      <c r="H37" s="36">
        <f t="shared" si="12"/>
        <v>6970</v>
      </c>
      <c r="I37" s="37">
        <f t="shared" ref="I37:I68" si="23">K37+M37+O37+W37+Y37+AA37+Q37+AT37+AR37+S37+U37+AL37+AN37+AX37+AP37</f>
        <v>1977</v>
      </c>
      <c r="J37" s="24">
        <v>598</v>
      </c>
      <c r="K37" s="24">
        <v>429</v>
      </c>
      <c r="L37" s="28"/>
      <c r="M37" s="28"/>
      <c r="N37" s="28"/>
      <c r="O37" s="28"/>
      <c r="P37" s="24">
        <v>1992</v>
      </c>
      <c r="Q37" s="28"/>
      <c r="R37" s="24">
        <v>102</v>
      </c>
      <c r="S37" s="24">
        <v>3</v>
      </c>
      <c r="T37" s="24">
        <v>23</v>
      </c>
      <c r="U37" s="24">
        <v>17</v>
      </c>
      <c r="V37" s="24">
        <v>1242</v>
      </c>
      <c r="W37" s="24">
        <v>713</v>
      </c>
      <c r="X37" s="24">
        <v>713</v>
      </c>
      <c r="Y37" s="24">
        <v>692</v>
      </c>
      <c r="Z37" s="24">
        <v>295</v>
      </c>
      <c r="AA37" s="24">
        <v>123</v>
      </c>
      <c r="AB37" s="24">
        <v>2</v>
      </c>
      <c r="AC37" s="24">
        <v>0</v>
      </c>
      <c r="AD37" s="24">
        <v>8</v>
      </c>
      <c r="AE37" s="24">
        <v>0</v>
      </c>
      <c r="AF37" s="24">
        <v>55</v>
      </c>
      <c r="AG37" s="24"/>
      <c r="AH37" s="24">
        <v>1408</v>
      </c>
      <c r="AI37" s="24"/>
      <c r="AJ37" s="24">
        <v>517</v>
      </c>
      <c r="AK37" s="24">
        <v>0</v>
      </c>
      <c r="AL37" s="24"/>
      <c r="AM37" s="24">
        <v>0</v>
      </c>
      <c r="AN37" s="24"/>
      <c r="AO37" s="24">
        <v>15</v>
      </c>
      <c r="AP37" s="24"/>
      <c r="AQ37" s="24">
        <v>0</v>
      </c>
      <c r="AR37" s="24"/>
      <c r="AS37" s="24">
        <v>0</v>
      </c>
      <c r="AT37" s="24"/>
      <c r="AU37" s="24">
        <v>0</v>
      </c>
      <c r="AV37" s="47"/>
      <c r="AW37" s="24"/>
      <c r="AX37" s="24"/>
      <c r="AY37" s="44">
        <f t="shared" si="13"/>
        <v>0.2317154255319149</v>
      </c>
      <c r="AZ37" s="12">
        <f t="shared" si="14"/>
        <v>0.85773480662983426</v>
      </c>
      <c r="BA37" s="12">
        <f t="shared" si="15"/>
        <v>0.98074277854195324</v>
      </c>
      <c r="BB37" s="12">
        <f t="shared" si="16"/>
        <v>1.0966542750929369</v>
      </c>
      <c r="BC37" s="12">
        <f t="shared" si="17"/>
        <v>0.8351306014857417</v>
      </c>
      <c r="BD37" s="13">
        <f t="shared" si="18"/>
        <v>6.572473404255319E-2</v>
      </c>
      <c r="BE37" s="13">
        <f t="shared" si="19"/>
        <v>0.49240331491712708</v>
      </c>
      <c r="BF37" s="13">
        <f t="shared" si="20"/>
        <v>0.95185694635488305</v>
      </c>
      <c r="BG37" s="13">
        <f t="shared" si="21"/>
        <v>0.45724907063197023</v>
      </c>
      <c r="BH37" s="13">
        <f t="shared" si="22"/>
        <v>0.83949044585987265</v>
      </c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</row>
    <row r="38" spans="1:72" s="10" customFormat="1" x14ac:dyDescent="0.25">
      <c r="A38" s="25" t="s">
        <v>37</v>
      </c>
      <c r="B38" s="11">
        <v>6961</v>
      </c>
      <c r="C38" s="11">
        <v>535</v>
      </c>
      <c r="D38" s="11">
        <v>337</v>
      </c>
      <c r="E38" s="11">
        <v>178</v>
      </c>
      <c r="F38" s="35">
        <v>1790</v>
      </c>
      <c r="G38" s="35">
        <v>935</v>
      </c>
      <c r="H38" s="36">
        <f t="shared" si="12"/>
        <v>1614</v>
      </c>
      <c r="I38" s="37">
        <f t="shared" si="23"/>
        <v>792</v>
      </c>
      <c r="J38" s="24">
        <v>106</v>
      </c>
      <c r="K38" s="24">
        <v>99</v>
      </c>
      <c r="L38" s="28"/>
      <c r="M38" s="28"/>
      <c r="N38" s="28"/>
      <c r="O38" s="28"/>
      <c r="P38" s="28"/>
      <c r="Q38" s="28"/>
      <c r="R38" s="24">
        <v>11</v>
      </c>
      <c r="S38" s="24">
        <v>10</v>
      </c>
      <c r="T38" s="24">
        <v>5</v>
      </c>
      <c r="U38" s="24">
        <v>2</v>
      </c>
      <c r="V38" s="24">
        <v>510</v>
      </c>
      <c r="W38" s="24">
        <v>208</v>
      </c>
      <c r="X38" s="24">
        <v>319</v>
      </c>
      <c r="Y38" s="24">
        <v>328</v>
      </c>
      <c r="Z38" s="24">
        <v>185</v>
      </c>
      <c r="AA38" s="24">
        <v>145</v>
      </c>
      <c r="AB38" s="24">
        <v>1</v>
      </c>
      <c r="AC38" s="24"/>
      <c r="AD38" s="24">
        <v>5</v>
      </c>
      <c r="AE38" s="24"/>
      <c r="AF38" s="24">
        <v>18</v>
      </c>
      <c r="AG38" s="24"/>
      <c r="AH38" s="24">
        <v>385</v>
      </c>
      <c r="AI38" s="24"/>
      <c r="AJ38" s="24">
        <v>63</v>
      </c>
      <c r="AK38" s="24"/>
      <c r="AL38" s="24"/>
      <c r="AM38" s="24"/>
      <c r="AN38" s="24"/>
      <c r="AO38" s="24"/>
      <c r="AP38" s="24"/>
      <c r="AQ38" s="24">
        <v>6</v>
      </c>
      <c r="AR38" s="24"/>
      <c r="AS38" s="24"/>
      <c r="AT38" s="28"/>
      <c r="AU38" s="47"/>
      <c r="AV38" s="47"/>
      <c r="AW38" s="24"/>
      <c r="AX38" s="24"/>
      <c r="AY38" s="44">
        <f t="shared" si="13"/>
        <v>0.23186323804051143</v>
      </c>
      <c r="AZ38" s="12">
        <f t="shared" si="14"/>
        <v>0.95327102803738317</v>
      </c>
      <c r="BA38" s="12">
        <f t="shared" si="15"/>
        <v>0.94658753709198817</v>
      </c>
      <c r="BB38" s="12">
        <f t="shared" si="16"/>
        <v>1.0393258426966292</v>
      </c>
      <c r="BC38" s="12">
        <f t="shared" si="17"/>
        <v>0.90167597765363128</v>
      </c>
      <c r="BD38" s="13">
        <f t="shared" si="18"/>
        <v>0.11377675621318777</v>
      </c>
      <c r="BE38" s="13">
        <f t="shared" si="19"/>
        <v>0.38878504672897196</v>
      </c>
      <c r="BF38" s="13">
        <f t="shared" si="20"/>
        <v>0.97329376854599403</v>
      </c>
      <c r="BG38" s="13">
        <f t="shared" si="21"/>
        <v>0.8146067415730337</v>
      </c>
      <c r="BH38" s="13">
        <f t="shared" si="22"/>
        <v>0.84705882352941175</v>
      </c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</row>
    <row r="39" spans="1:72" s="10" customFormat="1" x14ac:dyDescent="0.25">
      <c r="A39" s="25" t="s">
        <v>38</v>
      </c>
      <c r="B39" s="11">
        <v>3699</v>
      </c>
      <c r="C39" s="11">
        <v>180</v>
      </c>
      <c r="D39" s="11">
        <v>111</v>
      </c>
      <c r="E39" s="11">
        <v>55</v>
      </c>
      <c r="F39" s="35">
        <v>786</v>
      </c>
      <c r="G39" s="35">
        <v>547</v>
      </c>
      <c r="H39" s="36">
        <f t="shared" si="12"/>
        <v>745</v>
      </c>
      <c r="I39" s="37">
        <f t="shared" si="23"/>
        <v>287</v>
      </c>
      <c r="J39" s="24">
        <v>104</v>
      </c>
      <c r="K39" s="24">
        <v>97</v>
      </c>
      <c r="L39" s="28"/>
      <c r="M39" s="28"/>
      <c r="N39" s="28"/>
      <c r="O39" s="28"/>
      <c r="P39" s="28"/>
      <c r="Q39" s="28"/>
      <c r="R39" s="24">
        <v>18</v>
      </c>
      <c r="S39" s="24">
        <v>8</v>
      </c>
      <c r="T39" s="24">
        <v>6</v>
      </c>
      <c r="U39" s="24">
        <v>4</v>
      </c>
      <c r="V39" s="24">
        <v>203</v>
      </c>
      <c r="W39" s="24">
        <v>29</v>
      </c>
      <c r="X39" s="24">
        <v>124</v>
      </c>
      <c r="Y39" s="24">
        <v>98</v>
      </c>
      <c r="Z39" s="24">
        <v>75</v>
      </c>
      <c r="AA39" s="24">
        <v>51</v>
      </c>
      <c r="AB39" s="24"/>
      <c r="AC39" s="24"/>
      <c r="AD39" s="24"/>
      <c r="AE39" s="24"/>
      <c r="AF39" s="24">
        <v>5</v>
      </c>
      <c r="AG39" s="24"/>
      <c r="AH39" s="24">
        <v>165</v>
      </c>
      <c r="AI39" s="24"/>
      <c r="AJ39" s="24">
        <v>45</v>
      </c>
      <c r="AK39" s="24"/>
      <c r="AL39" s="24"/>
      <c r="AM39" s="24"/>
      <c r="AN39" s="24"/>
      <c r="AO39" s="28"/>
      <c r="AP39" s="28"/>
      <c r="AQ39" s="28"/>
      <c r="AR39" s="28"/>
      <c r="AS39" s="28"/>
      <c r="AT39" s="28"/>
      <c r="AU39" s="47"/>
      <c r="AV39" s="47"/>
      <c r="AW39" s="24"/>
      <c r="AX39" s="24"/>
      <c r="AY39" s="44">
        <f t="shared" si="13"/>
        <v>0.20140578534739118</v>
      </c>
      <c r="AZ39" s="12">
        <f t="shared" si="14"/>
        <v>1.1277777777777778</v>
      </c>
      <c r="BA39" s="12">
        <f t="shared" si="15"/>
        <v>1.117117117117117</v>
      </c>
      <c r="BB39" s="12">
        <f t="shared" si="16"/>
        <v>1.3636363636363635</v>
      </c>
      <c r="BC39" s="12">
        <f t="shared" si="17"/>
        <v>0.94783715012722647</v>
      </c>
      <c r="BD39" s="13">
        <f t="shared" si="18"/>
        <v>7.7588537442552036E-2</v>
      </c>
      <c r="BE39" s="13">
        <f t="shared" si="19"/>
        <v>0.16111111111111112</v>
      </c>
      <c r="BF39" s="13">
        <f t="shared" si="20"/>
        <v>0.88288288288288286</v>
      </c>
      <c r="BG39" s="13">
        <f t="shared" si="21"/>
        <v>0.92727272727272725</v>
      </c>
      <c r="BH39" s="13">
        <f t="shared" si="22"/>
        <v>0.52468007312614262</v>
      </c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</row>
    <row r="40" spans="1:72" s="10" customFormat="1" x14ac:dyDescent="0.25">
      <c r="A40" s="25" t="s">
        <v>39</v>
      </c>
      <c r="B40" s="11">
        <v>12653</v>
      </c>
      <c r="C40" s="11">
        <v>914</v>
      </c>
      <c r="D40" s="11">
        <v>468</v>
      </c>
      <c r="E40" s="11">
        <v>203</v>
      </c>
      <c r="F40" s="35">
        <v>2970</v>
      </c>
      <c r="G40" s="35">
        <v>1316</v>
      </c>
      <c r="H40" s="36">
        <f t="shared" si="12"/>
        <v>2433</v>
      </c>
      <c r="I40" s="37">
        <f t="shared" si="23"/>
        <v>1157</v>
      </c>
      <c r="J40" s="24">
        <v>157</v>
      </c>
      <c r="K40" s="24">
        <v>136</v>
      </c>
      <c r="L40" s="28"/>
      <c r="M40" s="28"/>
      <c r="N40" s="28"/>
      <c r="O40" s="28"/>
      <c r="P40" s="28"/>
      <c r="Q40" s="28"/>
      <c r="R40" s="24">
        <v>11</v>
      </c>
      <c r="S40" s="24">
        <v>10</v>
      </c>
      <c r="T40" s="24">
        <v>10</v>
      </c>
      <c r="U40" s="24">
        <v>10</v>
      </c>
      <c r="V40" s="24">
        <v>821</v>
      </c>
      <c r="W40" s="24">
        <v>330</v>
      </c>
      <c r="X40" s="24">
        <v>495</v>
      </c>
      <c r="Y40" s="24">
        <v>451</v>
      </c>
      <c r="Z40" s="24">
        <v>222</v>
      </c>
      <c r="AA40" s="24">
        <v>220</v>
      </c>
      <c r="AB40" s="24">
        <v>1</v>
      </c>
      <c r="AC40" s="24">
        <v>0</v>
      </c>
      <c r="AD40" s="24">
        <v>4</v>
      </c>
      <c r="AE40" s="24">
        <v>0</v>
      </c>
      <c r="AF40" s="24">
        <v>64</v>
      </c>
      <c r="AG40" s="24"/>
      <c r="AH40" s="24">
        <v>404</v>
      </c>
      <c r="AI40" s="24"/>
      <c r="AJ40" s="24">
        <v>244</v>
      </c>
      <c r="AK40" s="24">
        <v>0</v>
      </c>
      <c r="AL40" s="24"/>
      <c r="AM40" s="24">
        <v>0</v>
      </c>
      <c r="AN40" s="24"/>
      <c r="AO40" s="24">
        <v>0</v>
      </c>
      <c r="AP40" s="24"/>
      <c r="AQ40" s="24">
        <v>0</v>
      </c>
      <c r="AR40" s="24"/>
      <c r="AS40" s="24">
        <v>0</v>
      </c>
      <c r="AT40" s="24"/>
      <c r="AU40" s="24">
        <v>1</v>
      </c>
      <c r="AV40" s="47"/>
      <c r="AW40" s="24"/>
      <c r="AX40" s="24"/>
      <c r="AY40" s="44">
        <f t="shared" si="13"/>
        <v>0.1922864142891014</v>
      </c>
      <c r="AZ40" s="12">
        <f t="shared" si="14"/>
        <v>0.89824945295404812</v>
      </c>
      <c r="BA40" s="12">
        <f t="shared" si="15"/>
        <v>1.0576923076923077</v>
      </c>
      <c r="BB40" s="12">
        <f t="shared" si="16"/>
        <v>1.0935960591133005</v>
      </c>
      <c r="BC40" s="12">
        <f t="shared" si="17"/>
        <v>0.81919191919191914</v>
      </c>
      <c r="BD40" s="13">
        <f t="shared" si="18"/>
        <v>9.1440765035959853E-2</v>
      </c>
      <c r="BE40" s="13">
        <f t="shared" si="19"/>
        <v>0.3610503282275711</v>
      </c>
      <c r="BF40" s="13">
        <f t="shared" si="20"/>
        <v>0.96367521367521369</v>
      </c>
      <c r="BG40" s="13">
        <f t="shared" si="21"/>
        <v>1.083743842364532</v>
      </c>
      <c r="BH40" s="13">
        <f t="shared" si="22"/>
        <v>0.87917933130699089</v>
      </c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</row>
    <row r="41" spans="1:72" s="10" customFormat="1" x14ac:dyDescent="0.25">
      <c r="A41" s="25" t="s">
        <v>40</v>
      </c>
      <c r="B41" s="11">
        <v>17271</v>
      </c>
      <c r="C41" s="11">
        <v>898</v>
      </c>
      <c r="D41" s="11">
        <v>453</v>
      </c>
      <c r="E41" s="11">
        <v>179</v>
      </c>
      <c r="F41" s="35">
        <v>3163</v>
      </c>
      <c r="G41" s="35">
        <v>1561.1</v>
      </c>
      <c r="H41" s="36">
        <f t="shared" si="12"/>
        <v>2995</v>
      </c>
      <c r="I41" s="37">
        <f t="shared" si="23"/>
        <v>1326</v>
      </c>
      <c r="J41" s="24">
        <v>275</v>
      </c>
      <c r="K41" s="24">
        <v>253</v>
      </c>
      <c r="L41" s="28"/>
      <c r="M41" s="28"/>
      <c r="N41" s="28"/>
      <c r="O41" s="28"/>
      <c r="P41" s="28"/>
      <c r="Q41" s="28"/>
      <c r="R41" s="24">
        <v>50</v>
      </c>
      <c r="S41" s="24">
        <v>27</v>
      </c>
      <c r="T41" s="24">
        <v>4</v>
      </c>
      <c r="U41" s="24">
        <v>5</v>
      </c>
      <c r="V41" s="24">
        <v>993</v>
      </c>
      <c r="W41" s="24">
        <v>284</v>
      </c>
      <c r="X41" s="24">
        <v>531</v>
      </c>
      <c r="Y41" s="24">
        <v>489</v>
      </c>
      <c r="Z41" s="24">
        <v>242</v>
      </c>
      <c r="AA41" s="24">
        <v>268</v>
      </c>
      <c r="AB41" s="24">
        <v>1</v>
      </c>
      <c r="AC41" s="24">
        <v>0</v>
      </c>
      <c r="AD41" s="24">
        <v>5</v>
      </c>
      <c r="AE41" s="24">
        <v>0</v>
      </c>
      <c r="AF41" s="24">
        <v>127</v>
      </c>
      <c r="AG41" s="24"/>
      <c r="AH41" s="24">
        <v>655</v>
      </c>
      <c r="AI41" s="24"/>
      <c r="AJ41" s="24">
        <v>112</v>
      </c>
      <c r="AK41" s="24">
        <v>0</v>
      </c>
      <c r="AL41" s="24"/>
      <c r="AM41" s="24">
        <v>0</v>
      </c>
      <c r="AN41" s="24"/>
      <c r="AO41" s="24">
        <v>0</v>
      </c>
      <c r="AP41" s="24"/>
      <c r="AQ41" s="24">
        <v>0</v>
      </c>
      <c r="AR41" s="24"/>
      <c r="AS41" s="24">
        <v>0</v>
      </c>
      <c r="AT41" s="28"/>
      <c r="AU41" s="47"/>
      <c r="AV41" s="47"/>
      <c r="AW41" s="24"/>
      <c r="AX41" s="24"/>
      <c r="AY41" s="44">
        <f t="shared" si="13"/>
        <v>0.17341207804991027</v>
      </c>
      <c r="AZ41" s="12">
        <f t="shared" si="14"/>
        <v>1.1057906458797326</v>
      </c>
      <c r="BA41" s="12">
        <f t="shared" si="15"/>
        <v>1.1721854304635762</v>
      </c>
      <c r="BB41" s="12">
        <f t="shared" si="16"/>
        <v>1.3519553072625698</v>
      </c>
      <c r="BC41" s="12">
        <f t="shared" si="17"/>
        <v>0.9468858678469807</v>
      </c>
      <c r="BD41" s="13">
        <f t="shared" si="18"/>
        <v>7.6776098662497835E-2</v>
      </c>
      <c r="BE41" s="13">
        <f t="shared" si="19"/>
        <v>0.31625835189309576</v>
      </c>
      <c r="BF41" s="13">
        <f t="shared" si="20"/>
        <v>1.0794701986754967</v>
      </c>
      <c r="BG41" s="13">
        <f t="shared" si="21"/>
        <v>1.4972067039106145</v>
      </c>
      <c r="BH41" s="13">
        <f t="shared" si="22"/>
        <v>0.84940106335276411</v>
      </c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</row>
    <row r="42" spans="1:72" s="10" customFormat="1" x14ac:dyDescent="0.25">
      <c r="A42" s="25" t="s">
        <v>41</v>
      </c>
      <c r="B42" s="11">
        <v>11348</v>
      </c>
      <c r="C42" s="11">
        <v>904</v>
      </c>
      <c r="D42" s="11">
        <v>611</v>
      </c>
      <c r="E42" s="11">
        <v>318</v>
      </c>
      <c r="F42" s="35">
        <v>3043</v>
      </c>
      <c r="G42" s="35">
        <v>1825</v>
      </c>
      <c r="H42" s="36">
        <f t="shared" si="12"/>
        <v>2472</v>
      </c>
      <c r="I42" s="37">
        <f t="shared" si="23"/>
        <v>1624</v>
      </c>
      <c r="J42" s="24">
        <v>137</v>
      </c>
      <c r="K42" s="24">
        <v>131</v>
      </c>
      <c r="L42" s="28"/>
      <c r="M42" s="28"/>
      <c r="N42" s="28"/>
      <c r="O42" s="28"/>
      <c r="P42" s="28"/>
      <c r="Q42" s="28"/>
      <c r="R42" s="24">
        <v>11</v>
      </c>
      <c r="S42" s="24">
        <v>7</v>
      </c>
      <c r="T42" s="24">
        <v>10</v>
      </c>
      <c r="U42" s="24">
        <v>0</v>
      </c>
      <c r="V42" s="24">
        <v>886</v>
      </c>
      <c r="W42" s="24">
        <v>582</v>
      </c>
      <c r="X42" s="24">
        <v>607</v>
      </c>
      <c r="Y42" s="24">
        <v>582</v>
      </c>
      <c r="Z42" s="24">
        <v>322</v>
      </c>
      <c r="AA42" s="24">
        <v>322</v>
      </c>
      <c r="AB42" s="24">
        <v>1</v>
      </c>
      <c r="AC42" s="24"/>
      <c r="AD42" s="24">
        <v>4</v>
      </c>
      <c r="AE42" s="24"/>
      <c r="AF42" s="24">
        <v>82</v>
      </c>
      <c r="AG42" s="24"/>
      <c r="AH42" s="24">
        <v>412</v>
      </c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8"/>
      <c r="AU42" s="47"/>
      <c r="AV42" s="47"/>
      <c r="AW42" s="24"/>
      <c r="AX42" s="24"/>
      <c r="AY42" s="44">
        <f t="shared" si="13"/>
        <v>0.21783574198096581</v>
      </c>
      <c r="AZ42" s="12">
        <f t="shared" si="14"/>
        <v>0.98008849557522126</v>
      </c>
      <c r="BA42" s="12">
        <f t="shared" si="15"/>
        <v>0.99345335515548283</v>
      </c>
      <c r="BB42" s="12">
        <f t="shared" si="16"/>
        <v>1.0125786163522013</v>
      </c>
      <c r="BC42" s="12">
        <f t="shared" si="17"/>
        <v>0.81235622740716396</v>
      </c>
      <c r="BD42" s="13">
        <f t="shared" si="18"/>
        <v>0.14310891787099048</v>
      </c>
      <c r="BE42" s="13">
        <f t="shared" si="19"/>
        <v>0.64380530973451322</v>
      </c>
      <c r="BF42" s="13">
        <f t="shared" si="20"/>
        <v>0.95253682487725044</v>
      </c>
      <c r="BG42" s="13">
        <f t="shared" si="21"/>
        <v>1.0125786163522013</v>
      </c>
      <c r="BH42" s="13">
        <f t="shared" si="22"/>
        <v>0.88986301369863019</v>
      </c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</row>
    <row r="43" spans="1:72" s="10" customFormat="1" x14ac:dyDescent="0.25">
      <c r="A43" s="25" t="s">
        <v>42</v>
      </c>
      <c r="B43" s="11">
        <v>15175</v>
      </c>
      <c r="C43" s="11">
        <v>806</v>
      </c>
      <c r="D43" s="11">
        <v>452</v>
      </c>
      <c r="E43" s="11">
        <v>183</v>
      </c>
      <c r="F43" s="35">
        <v>2824</v>
      </c>
      <c r="G43" s="35">
        <v>1578</v>
      </c>
      <c r="H43" s="36">
        <f t="shared" si="12"/>
        <v>2012</v>
      </c>
      <c r="I43" s="37">
        <f t="shared" si="23"/>
        <v>1424</v>
      </c>
      <c r="J43" s="24">
        <v>207</v>
      </c>
      <c r="K43" s="24">
        <v>186</v>
      </c>
      <c r="L43" s="28"/>
      <c r="M43" s="28"/>
      <c r="N43" s="28"/>
      <c r="O43" s="28"/>
      <c r="P43" s="28"/>
      <c r="Q43" s="28"/>
      <c r="R43" s="24">
        <v>11</v>
      </c>
      <c r="S43" s="24">
        <v>3</v>
      </c>
      <c r="T43" s="24">
        <v>5</v>
      </c>
      <c r="U43" s="24">
        <v>3</v>
      </c>
      <c r="V43" s="24">
        <v>758</v>
      </c>
      <c r="W43" s="24">
        <v>594</v>
      </c>
      <c r="X43" s="24">
        <v>437</v>
      </c>
      <c r="Y43" s="24">
        <v>429</v>
      </c>
      <c r="Z43" s="24">
        <v>210</v>
      </c>
      <c r="AA43" s="24">
        <v>209</v>
      </c>
      <c r="AB43" s="24">
        <v>4</v>
      </c>
      <c r="AC43" s="24">
        <v>0</v>
      </c>
      <c r="AD43" s="24">
        <v>8</v>
      </c>
      <c r="AE43" s="24">
        <v>0</v>
      </c>
      <c r="AF43" s="24">
        <v>29</v>
      </c>
      <c r="AG43" s="24"/>
      <c r="AH43" s="24">
        <v>265</v>
      </c>
      <c r="AI43" s="24"/>
      <c r="AJ43" s="24">
        <v>78</v>
      </c>
      <c r="AK43" s="24">
        <v>0</v>
      </c>
      <c r="AL43" s="24"/>
      <c r="AM43" s="24">
        <v>0</v>
      </c>
      <c r="AN43" s="24"/>
      <c r="AO43" s="24">
        <v>0</v>
      </c>
      <c r="AP43" s="24"/>
      <c r="AQ43" s="24">
        <v>0</v>
      </c>
      <c r="AR43" s="24"/>
      <c r="AS43" s="24">
        <v>0</v>
      </c>
      <c r="AT43" s="28"/>
      <c r="AU43" s="47"/>
      <c r="AV43" s="47"/>
      <c r="AW43" s="24"/>
      <c r="AX43" s="24"/>
      <c r="AY43" s="44">
        <f t="shared" si="13"/>
        <v>0.13258649093904448</v>
      </c>
      <c r="AZ43" s="12">
        <f t="shared" si="14"/>
        <v>0.94044665012406947</v>
      </c>
      <c r="BA43" s="12">
        <f t="shared" si="15"/>
        <v>0.9668141592920354</v>
      </c>
      <c r="BB43" s="12">
        <f t="shared" si="16"/>
        <v>1.1475409836065573</v>
      </c>
      <c r="BC43" s="12">
        <f t="shared" si="17"/>
        <v>0.71246458923512745</v>
      </c>
      <c r="BD43" s="13">
        <f t="shared" si="18"/>
        <v>9.3838550247116972E-2</v>
      </c>
      <c r="BE43" s="13">
        <f t="shared" si="19"/>
        <v>0.73697270471464016</v>
      </c>
      <c r="BF43" s="13">
        <f t="shared" si="20"/>
        <v>0.94911504424778759</v>
      </c>
      <c r="BG43" s="13">
        <f t="shared" si="21"/>
        <v>1.1420765027322404</v>
      </c>
      <c r="BH43" s="13">
        <f t="shared" si="22"/>
        <v>0.9024081115335868</v>
      </c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</row>
    <row r="44" spans="1:72" s="10" customFormat="1" x14ac:dyDescent="0.25">
      <c r="A44" s="25" t="s">
        <v>43</v>
      </c>
      <c r="B44" s="11">
        <v>7639</v>
      </c>
      <c r="C44" s="11">
        <v>500</v>
      </c>
      <c r="D44" s="11">
        <v>263</v>
      </c>
      <c r="E44" s="11">
        <v>120</v>
      </c>
      <c r="F44" s="35">
        <v>1731</v>
      </c>
      <c r="G44" s="35">
        <v>1021</v>
      </c>
      <c r="H44" s="36">
        <f t="shared" si="12"/>
        <v>1509</v>
      </c>
      <c r="I44" s="37">
        <f t="shared" si="23"/>
        <v>720</v>
      </c>
      <c r="J44" s="24">
        <v>119</v>
      </c>
      <c r="K44" s="24">
        <v>99</v>
      </c>
      <c r="L44" s="28"/>
      <c r="M44" s="28"/>
      <c r="N44" s="28"/>
      <c r="O44" s="28"/>
      <c r="P44" s="28"/>
      <c r="Q44" s="28"/>
      <c r="R44" s="24">
        <v>13</v>
      </c>
      <c r="S44" s="24">
        <v>13</v>
      </c>
      <c r="T44" s="24">
        <v>3</v>
      </c>
      <c r="U44" s="24">
        <v>1</v>
      </c>
      <c r="V44" s="24">
        <v>494</v>
      </c>
      <c r="W44" s="24">
        <v>233</v>
      </c>
      <c r="X44" s="24">
        <v>284</v>
      </c>
      <c r="Y44" s="24">
        <v>261</v>
      </c>
      <c r="Z44" s="24">
        <v>127</v>
      </c>
      <c r="AA44" s="24">
        <v>113</v>
      </c>
      <c r="AB44" s="24">
        <v>0</v>
      </c>
      <c r="AC44" s="24">
        <v>0</v>
      </c>
      <c r="AD44" s="24">
        <v>1</v>
      </c>
      <c r="AE44" s="24">
        <v>0</v>
      </c>
      <c r="AF44" s="24">
        <v>1</v>
      </c>
      <c r="AG44" s="24"/>
      <c r="AH44" s="24">
        <v>439</v>
      </c>
      <c r="AI44" s="24"/>
      <c r="AJ44" s="24">
        <v>28</v>
      </c>
      <c r="AK44" s="24">
        <v>0</v>
      </c>
      <c r="AL44" s="24"/>
      <c r="AM44" s="24">
        <v>0</v>
      </c>
      <c r="AN44" s="24"/>
      <c r="AO44" s="24">
        <v>0</v>
      </c>
      <c r="AP44" s="24"/>
      <c r="AQ44" s="24">
        <v>0</v>
      </c>
      <c r="AR44" s="24"/>
      <c r="AS44" s="24">
        <v>0</v>
      </c>
      <c r="AT44" s="28"/>
      <c r="AU44" s="47"/>
      <c r="AV44" s="47"/>
      <c r="AW44" s="24"/>
      <c r="AX44" s="24"/>
      <c r="AY44" s="44">
        <f t="shared" si="13"/>
        <v>0.19753894488807436</v>
      </c>
      <c r="AZ44" s="12">
        <f t="shared" si="14"/>
        <v>0.98799999999999999</v>
      </c>
      <c r="BA44" s="12">
        <f t="shared" si="15"/>
        <v>1.0798479087452471</v>
      </c>
      <c r="BB44" s="12">
        <f t="shared" si="16"/>
        <v>1.0583333333333333</v>
      </c>
      <c r="BC44" s="12">
        <f t="shared" si="17"/>
        <v>0.87175043327556323</v>
      </c>
      <c r="BD44" s="13">
        <f t="shared" si="18"/>
        <v>9.4253174499280015E-2</v>
      </c>
      <c r="BE44" s="13">
        <f t="shared" si="19"/>
        <v>0.46600000000000003</v>
      </c>
      <c r="BF44" s="13">
        <f t="shared" si="20"/>
        <v>0.99239543726235746</v>
      </c>
      <c r="BG44" s="13">
        <f t="shared" si="21"/>
        <v>0.94166666666666665</v>
      </c>
      <c r="BH44" s="13">
        <f t="shared" si="22"/>
        <v>0.70519098922624879</v>
      </c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</row>
    <row r="45" spans="1:72" s="10" customFormat="1" x14ac:dyDescent="0.25">
      <c r="A45" s="25" t="s">
        <v>44</v>
      </c>
      <c r="B45" s="11">
        <v>18703</v>
      </c>
      <c r="C45" s="11">
        <v>1274</v>
      </c>
      <c r="D45" s="11">
        <v>698</v>
      </c>
      <c r="E45" s="11">
        <v>361</v>
      </c>
      <c r="F45" s="35">
        <v>4664</v>
      </c>
      <c r="G45" s="35">
        <v>2365.7600000000002</v>
      </c>
      <c r="H45" s="36">
        <f t="shared" si="12"/>
        <v>3316</v>
      </c>
      <c r="I45" s="37">
        <f t="shared" si="23"/>
        <v>1651</v>
      </c>
      <c r="J45" s="24">
        <v>430</v>
      </c>
      <c r="K45" s="24">
        <v>392</v>
      </c>
      <c r="L45" s="28"/>
      <c r="M45" s="28"/>
      <c r="N45" s="28"/>
      <c r="O45" s="28"/>
      <c r="P45" s="28"/>
      <c r="Q45" s="28"/>
      <c r="R45" s="24">
        <v>36</v>
      </c>
      <c r="S45" s="24">
        <v>26</v>
      </c>
      <c r="T45" s="24">
        <v>11</v>
      </c>
      <c r="U45" s="24">
        <v>4</v>
      </c>
      <c r="V45" s="24">
        <v>1130</v>
      </c>
      <c r="W45" s="24">
        <v>538</v>
      </c>
      <c r="X45" s="24">
        <v>682</v>
      </c>
      <c r="Y45" s="24">
        <v>553</v>
      </c>
      <c r="Z45" s="24">
        <v>408</v>
      </c>
      <c r="AA45" s="24">
        <v>138</v>
      </c>
      <c r="AB45" s="24">
        <v>0</v>
      </c>
      <c r="AC45" s="24">
        <v>0</v>
      </c>
      <c r="AD45" s="24">
        <v>0</v>
      </c>
      <c r="AE45" s="24">
        <v>0</v>
      </c>
      <c r="AF45" s="24">
        <v>6</v>
      </c>
      <c r="AG45" s="24"/>
      <c r="AH45" s="24">
        <v>467</v>
      </c>
      <c r="AI45" s="24"/>
      <c r="AJ45" s="24">
        <v>146</v>
      </c>
      <c r="AK45" s="24">
        <v>0</v>
      </c>
      <c r="AL45" s="24"/>
      <c r="AM45" s="24">
        <v>0</v>
      </c>
      <c r="AN45" s="24"/>
      <c r="AO45" s="24">
        <v>0</v>
      </c>
      <c r="AP45" s="24"/>
      <c r="AQ45" s="24">
        <v>0</v>
      </c>
      <c r="AR45" s="24"/>
      <c r="AS45" s="24">
        <v>0</v>
      </c>
      <c r="AT45" s="28"/>
      <c r="AU45" s="47"/>
      <c r="AV45" s="47"/>
      <c r="AW45" s="24"/>
      <c r="AX45" s="24"/>
      <c r="AY45" s="44">
        <f t="shared" si="13"/>
        <v>0.17729775971769235</v>
      </c>
      <c r="AZ45" s="12">
        <f t="shared" si="14"/>
        <v>0.88697017268445844</v>
      </c>
      <c r="BA45" s="12">
        <f t="shared" si="15"/>
        <v>0.97707736389684818</v>
      </c>
      <c r="BB45" s="12">
        <f t="shared" si="16"/>
        <v>1.1301939058171746</v>
      </c>
      <c r="BC45" s="12">
        <f t="shared" si="17"/>
        <v>0.71097770154373929</v>
      </c>
      <c r="BD45" s="13">
        <f t="shared" si="18"/>
        <v>8.827460835160135E-2</v>
      </c>
      <c r="BE45" s="13">
        <f t="shared" si="19"/>
        <v>0.42229199372056514</v>
      </c>
      <c r="BF45" s="13">
        <f t="shared" si="20"/>
        <v>0.79226361031518622</v>
      </c>
      <c r="BG45" s="13">
        <f t="shared" si="21"/>
        <v>0.38227146814404434</v>
      </c>
      <c r="BH45" s="13">
        <f t="shared" si="22"/>
        <v>0.69787298796158526</v>
      </c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</row>
    <row r="46" spans="1:72" s="10" customFormat="1" x14ac:dyDescent="0.25">
      <c r="A46" s="25" t="s">
        <v>45</v>
      </c>
      <c r="B46" s="11">
        <v>8809</v>
      </c>
      <c r="C46" s="11">
        <v>645</v>
      </c>
      <c r="D46" s="11">
        <v>416</v>
      </c>
      <c r="E46" s="11">
        <v>170</v>
      </c>
      <c r="F46" s="35">
        <v>2314</v>
      </c>
      <c r="G46" s="35">
        <v>1364</v>
      </c>
      <c r="H46" s="36">
        <f t="shared" si="12"/>
        <v>2129</v>
      </c>
      <c r="I46" s="37">
        <f t="shared" si="23"/>
        <v>1513</v>
      </c>
      <c r="J46" s="24">
        <v>144</v>
      </c>
      <c r="K46" s="24">
        <v>138</v>
      </c>
      <c r="L46" s="28"/>
      <c r="M46" s="28"/>
      <c r="N46" s="28"/>
      <c r="O46" s="28"/>
      <c r="P46" s="28">
        <v>126</v>
      </c>
      <c r="Q46" s="28">
        <v>126</v>
      </c>
      <c r="R46" s="24">
        <v>8</v>
      </c>
      <c r="S46" s="24">
        <v>6</v>
      </c>
      <c r="T46" s="24">
        <v>5</v>
      </c>
      <c r="U46" s="24">
        <v>5</v>
      </c>
      <c r="V46" s="24">
        <v>646</v>
      </c>
      <c r="W46" s="24">
        <v>580</v>
      </c>
      <c r="X46" s="24">
        <v>446</v>
      </c>
      <c r="Y46" s="24">
        <v>441</v>
      </c>
      <c r="Z46" s="24">
        <v>220</v>
      </c>
      <c r="AA46" s="24">
        <v>217</v>
      </c>
      <c r="AB46" s="24"/>
      <c r="AC46" s="24"/>
      <c r="AD46" s="24"/>
      <c r="AE46" s="24"/>
      <c r="AF46" s="24">
        <v>79</v>
      </c>
      <c r="AG46" s="24"/>
      <c r="AH46" s="24">
        <v>270</v>
      </c>
      <c r="AI46" s="24"/>
      <c r="AJ46" s="24">
        <v>154</v>
      </c>
      <c r="AK46" s="24"/>
      <c r="AL46" s="24"/>
      <c r="AM46" s="24"/>
      <c r="AN46" s="24"/>
      <c r="AO46" s="24">
        <v>13</v>
      </c>
      <c r="AP46" s="24"/>
      <c r="AQ46" s="24">
        <v>18</v>
      </c>
      <c r="AR46" s="24"/>
      <c r="AS46" s="24"/>
      <c r="AT46" s="28"/>
      <c r="AU46" s="47"/>
      <c r="AV46" s="47"/>
      <c r="AW46" s="24"/>
      <c r="AX46" s="24"/>
      <c r="AY46" s="44">
        <f t="shared" si="13"/>
        <v>0.24168464070836645</v>
      </c>
      <c r="AZ46" s="12">
        <f t="shared" si="14"/>
        <v>1.0015503875968992</v>
      </c>
      <c r="BA46" s="12">
        <f t="shared" si="15"/>
        <v>1.0721153846153846</v>
      </c>
      <c r="BB46" s="12">
        <f t="shared" si="16"/>
        <v>1.2941176470588236</v>
      </c>
      <c r="BC46" s="12">
        <f t="shared" si="17"/>
        <v>0.9200518582541054</v>
      </c>
      <c r="BD46" s="13">
        <f t="shared" si="18"/>
        <v>0.17175615847428766</v>
      </c>
      <c r="BE46" s="13">
        <f t="shared" si="19"/>
        <v>0.89922480620155043</v>
      </c>
      <c r="BF46" s="13">
        <f t="shared" si="20"/>
        <v>1.0600961538461537</v>
      </c>
      <c r="BG46" s="13">
        <f t="shared" si="21"/>
        <v>1.276470588235294</v>
      </c>
      <c r="BH46" s="13">
        <f t="shared" si="22"/>
        <v>1.1092375366568914</v>
      </c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</row>
    <row r="47" spans="1:72" s="10" customFormat="1" x14ac:dyDescent="0.25">
      <c r="A47" s="25" t="s">
        <v>46</v>
      </c>
      <c r="B47" s="11">
        <v>37324</v>
      </c>
      <c r="C47" s="11">
        <v>2188</v>
      </c>
      <c r="D47" s="11">
        <v>1255</v>
      </c>
      <c r="E47" s="11">
        <v>525</v>
      </c>
      <c r="F47" s="35">
        <v>8294</v>
      </c>
      <c r="G47" s="35">
        <v>3881</v>
      </c>
      <c r="H47" s="36">
        <f t="shared" si="12"/>
        <v>6044</v>
      </c>
      <c r="I47" s="37">
        <f t="shared" si="23"/>
        <v>2841</v>
      </c>
      <c r="J47" s="24">
        <v>850</v>
      </c>
      <c r="K47" s="24">
        <v>738</v>
      </c>
      <c r="L47" s="28">
        <v>20</v>
      </c>
      <c r="M47" s="28">
        <v>19</v>
      </c>
      <c r="N47" s="28"/>
      <c r="O47" s="28"/>
      <c r="P47" s="28"/>
      <c r="Q47" s="28"/>
      <c r="R47" s="24">
        <v>70</v>
      </c>
      <c r="S47" s="28">
        <v>40</v>
      </c>
      <c r="T47" s="24">
        <v>10</v>
      </c>
      <c r="U47" s="28">
        <v>4</v>
      </c>
      <c r="V47" s="24">
        <v>1843</v>
      </c>
      <c r="W47" s="24">
        <v>189</v>
      </c>
      <c r="X47" s="24">
        <v>1340</v>
      </c>
      <c r="Y47" s="24">
        <v>1203</v>
      </c>
      <c r="Z47" s="24">
        <v>689</v>
      </c>
      <c r="AA47" s="24">
        <v>648</v>
      </c>
      <c r="AB47" s="24">
        <v>2</v>
      </c>
      <c r="AC47" s="24"/>
      <c r="AD47" s="24">
        <v>7</v>
      </c>
      <c r="AE47" s="24"/>
      <c r="AF47" s="24">
        <v>245</v>
      </c>
      <c r="AG47" s="24"/>
      <c r="AH47" s="24">
        <v>859</v>
      </c>
      <c r="AI47" s="24"/>
      <c r="AJ47" s="24">
        <v>109</v>
      </c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48"/>
      <c r="AV47" s="48"/>
      <c r="AW47" s="28"/>
      <c r="AX47" s="28"/>
      <c r="AY47" s="44">
        <f t="shared" si="13"/>
        <v>0.16193334047797664</v>
      </c>
      <c r="AZ47" s="12">
        <f t="shared" si="14"/>
        <v>0.84232175502742235</v>
      </c>
      <c r="BA47" s="12">
        <f t="shared" si="15"/>
        <v>1.0677290836653386</v>
      </c>
      <c r="BB47" s="12">
        <f t="shared" si="16"/>
        <v>1.3123809523809524</v>
      </c>
      <c r="BC47" s="12">
        <f t="shared" si="17"/>
        <v>0.72871955630576324</v>
      </c>
      <c r="BD47" s="13">
        <f t="shared" si="18"/>
        <v>7.611724359661344E-2</v>
      </c>
      <c r="BE47" s="13">
        <f t="shared" si="19"/>
        <v>8.638025594149909E-2</v>
      </c>
      <c r="BF47" s="13">
        <f t="shared" si="20"/>
        <v>0.95856573705179282</v>
      </c>
      <c r="BG47" s="13">
        <f t="shared" si="21"/>
        <v>1.2342857142857142</v>
      </c>
      <c r="BH47" s="13">
        <f t="shared" si="22"/>
        <v>0.73202782787941256</v>
      </c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</row>
    <row r="48" spans="1:72" s="10" customFormat="1" x14ac:dyDescent="0.25">
      <c r="A48" s="25" t="s">
        <v>47</v>
      </c>
      <c r="B48" s="11">
        <v>26795</v>
      </c>
      <c r="C48" s="11">
        <v>1821</v>
      </c>
      <c r="D48" s="11">
        <v>1011</v>
      </c>
      <c r="E48" s="11">
        <v>473</v>
      </c>
      <c r="F48" s="35">
        <v>6249</v>
      </c>
      <c r="G48" s="35">
        <v>3078.92</v>
      </c>
      <c r="H48" s="36">
        <f t="shared" si="12"/>
        <v>5119</v>
      </c>
      <c r="I48" s="37">
        <f t="shared" si="23"/>
        <v>2660</v>
      </c>
      <c r="J48" s="24">
        <v>630</v>
      </c>
      <c r="K48" s="24">
        <v>522</v>
      </c>
      <c r="L48" s="28"/>
      <c r="M48" s="28"/>
      <c r="N48" s="28"/>
      <c r="O48" s="28"/>
      <c r="P48" s="28"/>
      <c r="Q48" s="28"/>
      <c r="R48" s="24">
        <v>63</v>
      </c>
      <c r="S48" s="24">
        <v>30</v>
      </c>
      <c r="T48" s="24">
        <v>24</v>
      </c>
      <c r="U48" s="24">
        <v>12</v>
      </c>
      <c r="V48" s="24">
        <v>1706</v>
      </c>
      <c r="W48" s="24">
        <v>699</v>
      </c>
      <c r="X48" s="24">
        <v>1052</v>
      </c>
      <c r="Y48" s="24">
        <v>925</v>
      </c>
      <c r="Z48" s="24">
        <v>544</v>
      </c>
      <c r="AA48" s="24">
        <v>472</v>
      </c>
      <c r="AB48" s="24">
        <v>7</v>
      </c>
      <c r="AC48" s="24">
        <v>0</v>
      </c>
      <c r="AD48" s="24">
        <v>49</v>
      </c>
      <c r="AE48" s="24">
        <v>0</v>
      </c>
      <c r="AF48" s="24">
        <v>39</v>
      </c>
      <c r="AG48" s="24"/>
      <c r="AH48" s="24">
        <v>943</v>
      </c>
      <c r="AI48" s="24"/>
      <c r="AJ48" s="24">
        <v>62</v>
      </c>
      <c r="AK48" s="24">
        <v>0</v>
      </c>
      <c r="AL48" s="24"/>
      <c r="AM48" s="24">
        <v>0</v>
      </c>
      <c r="AN48" s="24"/>
      <c r="AO48" s="24">
        <v>0</v>
      </c>
      <c r="AP48" s="24"/>
      <c r="AQ48" s="24">
        <v>0</v>
      </c>
      <c r="AR48" s="24"/>
      <c r="AS48" s="24">
        <v>0</v>
      </c>
      <c r="AT48" s="28"/>
      <c r="AU48" s="47"/>
      <c r="AV48" s="47"/>
      <c r="AW48" s="24"/>
      <c r="AX48" s="24"/>
      <c r="AY48" s="44">
        <f t="shared" si="13"/>
        <v>0.1910431050569136</v>
      </c>
      <c r="AZ48" s="12">
        <f t="shared" si="14"/>
        <v>0.93684788577704559</v>
      </c>
      <c r="BA48" s="12">
        <f t="shared" si="15"/>
        <v>1.0405539070227499</v>
      </c>
      <c r="BB48" s="12">
        <f t="shared" si="16"/>
        <v>1.1501057082452431</v>
      </c>
      <c r="BC48" s="12">
        <f t="shared" si="17"/>
        <v>0.81917106737077927</v>
      </c>
      <c r="BD48" s="13">
        <f t="shared" si="18"/>
        <v>9.9272252285874232E-2</v>
      </c>
      <c r="BE48" s="13">
        <f t="shared" si="19"/>
        <v>0.38385502471169686</v>
      </c>
      <c r="BF48" s="13">
        <f t="shared" si="20"/>
        <v>0.91493570722057371</v>
      </c>
      <c r="BG48" s="13">
        <f t="shared" si="21"/>
        <v>0.9978858350951374</v>
      </c>
      <c r="BH48" s="13">
        <f t="shared" si="22"/>
        <v>0.86393930339209846</v>
      </c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</row>
    <row r="49" spans="1:72" s="10" customFormat="1" x14ac:dyDescent="0.25">
      <c r="A49" s="25" t="s">
        <v>48</v>
      </c>
      <c r="B49" s="11">
        <v>6496</v>
      </c>
      <c r="C49" s="11">
        <v>459</v>
      </c>
      <c r="D49" s="11">
        <v>268</v>
      </c>
      <c r="E49" s="11">
        <v>114</v>
      </c>
      <c r="F49" s="35">
        <v>1682.6</v>
      </c>
      <c r="G49" s="35">
        <v>891</v>
      </c>
      <c r="H49" s="36">
        <f t="shared" si="12"/>
        <v>1468</v>
      </c>
      <c r="I49" s="37">
        <f t="shared" si="23"/>
        <v>659</v>
      </c>
      <c r="J49" s="24">
        <v>126</v>
      </c>
      <c r="K49" s="24">
        <v>112</v>
      </c>
      <c r="L49" s="28"/>
      <c r="M49" s="28"/>
      <c r="N49" s="28"/>
      <c r="O49" s="28"/>
      <c r="P49" s="28"/>
      <c r="Q49" s="28"/>
      <c r="R49" s="24">
        <v>14</v>
      </c>
      <c r="S49" s="24">
        <v>7</v>
      </c>
      <c r="T49" s="24">
        <v>3</v>
      </c>
      <c r="U49" s="24">
        <v>0</v>
      </c>
      <c r="V49" s="24">
        <v>456</v>
      </c>
      <c r="W49" s="24">
        <v>194</v>
      </c>
      <c r="X49" s="24">
        <v>303</v>
      </c>
      <c r="Y49" s="24">
        <v>266</v>
      </c>
      <c r="Z49" s="24">
        <v>132</v>
      </c>
      <c r="AA49" s="24">
        <v>80</v>
      </c>
      <c r="AB49" s="24">
        <v>0</v>
      </c>
      <c r="AC49" s="24">
        <v>0</v>
      </c>
      <c r="AD49" s="24">
        <v>0</v>
      </c>
      <c r="AE49" s="24">
        <v>0</v>
      </c>
      <c r="AF49" s="24">
        <v>44</v>
      </c>
      <c r="AG49" s="24"/>
      <c r="AH49" s="24">
        <v>253</v>
      </c>
      <c r="AI49" s="24"/>
      <c r="AJ49" s="24">
        <v>137</v>
      </c>
      <c r="AK49" s="24">
        <v>0</v>
      </c>
      <c r="AL49" s="24"/>
      <c r="AM49" s="24">
        <v>0</v>
      </c>
      <c r="AN49" s="24"/>
      <c r="AO49" s="24">
        <v>0</v>
      </c>
      <c r="AP49" s="24"/>
      <c r="AQ49" s="24">
        <v>0</v>
      </c>
      <c r="AR49" s="24"/>
      <c r="AS49" s="24">
        <v>0</v>
      </c>
      <c r="AT49" s="24"/>
      <c r="AU49" s="24">
        <v>0</v>
      </c>
      <c r="AV49" s="47"/>
      <c r="AW49" s="24"/>
      <c r="AX49" s="24"/>
      <c r="AY49" s="44">
        <f t="shared" si="13"/>
        <v>0.22598522167487683</v>
      </c>
      <c r="AZ49" s="12">
        <f t="shared" si="14"/>
        <v>0.99346405228758172</v>
      </c>
      <c r="BA49" s="12">
        <f t="shared" si="15"/>
        <v>1.1305970149253732</v>
      </c>
      <c r="BB49" s="12">
        <f t="shared" si="16"/>
        <v>1.1578947368421053</v>
      </c>
      <c r="BC49" s="12">
        <f t="shared" si="17"/>
        <v>0.87245928919529303</v>
      </c>
      <c r="BD49" s="13">
        <f t="shared" si="18"/>
        <v>0.10144704433497537</v>
      </c>
      <c r="BE49" s="13">
        <f t="shared" si="19"/>
        <v>0.42265795206971679</v>
      </c>
      <c r="BF49" s="13">
        <f t="shared" si="20"/>
        <v>0.9925373134328358</v>
      </c>
      <c r="BG49" s="13">
        <f t="shared" si="21"/>
        <v>0.70175438596491224</v>
      </c>
      <c r="BH49" s="13">
        <f t="shared" si="22"/>
        <v>0.73961840628507292</v>
      </c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</row>
    <row r="50" spans="1:72" s="10" customFormat="1" x14ac:dyDescent="0.25">
      <c r="A50" s="25" t="s">
        <v>49</v>
      </c>
      <c r="B50" s="11">
        <v>185706</v>
      </c>
      <c r="C50" s="11">
        <v>10283</v>
      </c>
      <c r="D50" s="11">
        <v>4085</v>
      </c>
      <c r="E50" s="11">
        <v>1310</v>
      </c>
      <c r="F50" s="35">
        <v>35252</v>
      </c>
      <c r="G50" s="35">
        <v>15885.220000000001</v>
      </c>
      <c r="H50" s="36">
        <f t="shared" si="12"/>
        <v>28896</v>
      </c>
      <c r="I50" s="37">
        <f t="shared" si="23"/>
        <v>12734</v>
      </c>
      <c r="J50" s="27">
        <v>2594</v>
      </c>
      <c r="K50" s="27">
        <v>1793</v>
      </c>
      <c r="L50" s="28">
        <v>36</v>
      </c>
      <c r="M50" s="28">
        <v>36</v>
      </c>
      <c r="N50" s="28"/>
      <c r="O50" s="28"/>
      <c r="P50" s="28">
        <v>2</v>
      </c>
      <c r="Q50" s="28"/>
      <c r="R50" s="24">
        <v>452</v>
      </c>
      <c r="S50" s="24">
        <v>111</v>
      </c>
      <c r="T50" s="24">
        <v>81</v>
      </c>
      <c r="U50" s="24">
        <v>57</v>
      </c>
      <c r="V50" s="27">
        <v>8536</v>
      </c>
      <c r="W50" s="27">
        <v>5781</v>
      </c>
      <c r="X50" s="27">
        <v>3855</v>
      </c>
      <c r="Y50" s="27">
        <v>3624</v>
      </c>
      <c r="Z50" s="27">
        <v>1473</v>
      </c>
      <c r="AA50" s="27">
        <v>1332</v>
      </c>
      <c r="AB50" s="24">
        <v>9</v>
      </c>
      <c r="AC50" s="24"/>
      <c r="AD50" s="24">
        <v>13</v>
      </c>
      <c r="AE50" s="24"/>
      <c r="AF50" s="24">
        <v>321</v>
      </c>
      <c r="AG50" s="24"/>
      <c r="AH50" s="24">
        <v>8417</v>
      </c>
      <c r="AI50" s="24"/>
      <c r="AJ50" s="27">
        <v>2151</v>
      </c>
      <c r="AK50" s="24">
        <v>64</v>
      </c>
      <c r="AL50" s="24"/>
      <c r="AM50" s="24">
        <v>443</v>
      </c>
      <c r="AN50" s="24"/>
      <c r="AO50" s="24"/>
      <c r="AP50" s="24"/>
      <c r="AQ50" s="24">
        <v>449</v>
      </c>
      <c r="AR50" s="24"/>
      <c r="AS50" s="24"/>
      <c r="AT50" s="28"/>
      <c r="AU50" s="47"/>
      <c r="AV50" s="47"/>
      <c r="AW50" s="24"/>
      <c r="AX50" s="24"/>
      <c r="AY50" s="44">
        <f t="shared" si="13"/>
        <v>0.15560078834286453</v>
      </c>
      <c r="AZ50" s="12">
        <f t="shared" si="14"/>
        <v>0.83010794515219299</v>
      </c>
      <c r="BA50" s="12">
        <f t="shared" si="15"/>
        <v>0.94369645042839656</v>
      </c>
      <c r="BB50" s="12">
        <f t="shared" si="16"/>
        <v>1.1244274809160306</v>
      </c>
      <c r="BC50" s="12">
        <f t="shared" si="17"/>
        <v>0.81969817315329629</v>
      </c>
      <c r="BD50" s="13">
        <f t="shared" si="18"/>
        <v>6.8570751618149114E-2</v>
      </c>
      <c r="BE50" s="13">
        <f t="shared" si="19"/>
        <v>0.56219002236701354</v>
      </c>
      <c r="BF50" s="13">
        <f t="shared" si="20"/>
        <v>0.88714810281517753</v>
      </c>
      <c r="BG50" s="13">
        <f t="shared" si="21"/>
        <v>1.0167938931297711</v>
      </c>
      <c r="BH50" s="13">
        <f t="shared" si="22"/>
        <v>0.80162566209344277</v>
      </c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</row>
    <row r="51" spans="1:72" s="10" customFormat="1" x14ac:dyDescent="0.25">
      <c r="A51" s="25" t="s">
        <v>50</v>
      </c>
      <c r="B51" s="11">
        <v>14540</v>
      </c>
      <c r="C51" s="11">
        <v>822</v>
      </c>
      <c r="D51" s="11">
        <v>455</v>
      </c>
      <c r="E51" s="11">
        <v>230</v>
      </c>
      <c r="F51" s="35">
        <v>2924</v>
      </c>
      <c r="G51" s="35">
        <v>1349</v>
      </c>
      <c r="H51" s="36">
        <f t="shared" si="12"/>
        <v>2764</v>
      </c>
      <c r="I51" s="37">
        <f t="shared" si="23"/>
        <v>1210</v>
      </c>
      <c r="J51" s="24">
        <v>191</v>
      </c>
      <c r="K51" s="24">
        <v>171</v>
      </c>
      <c r="L51" s="24"/>
      <c r="M51" s="24"/>
      <c r="N51" s="24"/>
      <c r="O51" s="24"/>
      <c r="P51" s="24"/>
      <c r="Q51" s="24"/>
      <c r="R51" s="24">
        <v>8</v>
      </c>
      <c r="S51" s="24">
        <v>8</v>
      </c>
      <c r="T51" s="24">
        <v>12</v>
      </c>
      <c r="U51" s="24">
        <v>11</v>
      </c>
      <c r="V51" s="24">
        <v>793</v>
      </c>
      <c r="W51" s="24">
        <v>410</v>
      </c>
      <c r="X51" s="24">
        <v>455</v>
      </c>
      <c r="Y51" s="24">
        <v>433</v>
      </c>
      <c r="Z51" s="24">
        <v>229</v>
      </c>
      <c r="AA51" s="24">
        <v>177</v>
      </c>
      <c r="AB51" s="24">
        <v>4</v>
      </c>
      <c r="AC51" s="24">
        <v>0</v>
      </c>
      <c r="AD51" s="24">
        <v>9</v>
      </c>
      <c r="AE51" s="24">
        <v>0</v>
      </c>
      <c r="AF51" s="24">
        <v>139</v>
      </c>
      <c r="AG51" s="24"/>
      <c r="AH51" s="24">
        <v>822</v>
      </c>
      <c r="AI51" s="24"/>
      <c r="AJ51" s="24">
        <v>102</v>
      </c>
      <c r="AK51" s="24">
        <v>0</v>
      </c>
      <c r="AL51" s="24"/>
      <c r="AM51" s="24">
        <v>0</v>
      </c>
      <c r="AN51" s="24"/>
      <c r="AO51" s="24">
        <v>0</v>
      </c>
      <c r="AP51" s="24"/>
      <c r="AQ51" s="24">
        <v>0</v>
      </c>
      <c r="AR51" s="24"/>
      <c r="AS51" s="24">
        <v>0</v>
      </c>
      <c r="AT51" s="28"/>
      <c r="AU51" s="47"/>
      <c r="AV51" s="47"/>
      <c r="AW51" s="24"/>
      <c r="AX51" s="24"/>
      <c r="AY51" s="44">
        <f t="shared" si="13"/>
        <v>0.19009628610729024</v>
      </c>
      <c r="AZ51" s="12">
        <f t="shared" si="14"/>
        <v>0.96472019464720193</v>
      </c>
      <c r="BA51" s="12">
        <f t="shared" si="15"/>
        <v>1</v>
      </c>
      <c r="BB51" s="12">
        <f t="shared" si="16"/>
        <v>0.9956521739130435</v>
      </c>
      <c r="BC51" s="12">
        <f t="shared" si="17"/>
        <v>0.94528043775649795</v>
      </c>
      <c r="BD51" s="13">
        <f t="shared" si="18"/>
        <v>8.3218707015130677E-2</v>
      </c>
      <c r="BE51" s="13">
        <f t="shared" si="19"/>
        <v>0.49878345498783455</v>
      </c>
      <c r="BF51" s="13">
        <f t="shared" si="20"/>
        <v>0.9516483516483516</v>
      </c>
      <c r="BG51" s="13">
        <f t="shared" si="21"/>
        <v>0.76956521739130435</v>
      </c>
      <c r="BH51" s="13">
        <f t="shared" si="22"/>
        <v>0.89696071163825053</v>
      </c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</row>
    <row r="52" spans="1:72" s="10" customFormat="1" x14ac:dyDescent="0.25">
      <c r="A52" s="25" t="s">
        <v>51</v>
      </c>
      <c r="B52" s="11">
        <v>3285</v>
      </c>
      <c r="C52" s="11">
        <v>245</v>
      </c>
      <c r="D52" s="11">
        <v>121</v>
      </c>
      <c r="E52" s="11">
        <v>65</v>
      </c>
      <c r="F52" s="35">
        <v>816</v>
      </c>
      <c r="G52" s="35">
        <v>379</v>
      </c>
      <c r="H52" s="36">
        <f t="shared" si="12"/>
        <v>807</v>
      </c>
      <c r="I52" s="37">
        <f t="shared" si="23"/>
        <v>356</v>
      </c>
      <c r="J52" s="24">
        <v>68</v>
      </c>
      <c r="K52" s="24">
        <v>65</v>
      </c>
      <c r="L52" s="28"/>
      <c r="M52" s="28"/>
      <c r="N52" s="28"/>
      <c r="O52" s="28"/>
      <c r="P52" s="28"/>
      <c r="Q52" s="28"/>
      <c r="R52" s="24">
        <v>7</v>
      </c>
      <c r="S52" s="24">
        <v>5</v>
      </c>
      <c r="T52" s="24">
        <v>1</v>
      </c>
      <c r="U52" s="24">
        <v>1</v>
      </c>
      <c r="V52" s="24">
        <v>216</v>
      </c>
      <c r="W52" s="24">
        <v>78</v>
      </c>
      <c r="X52" s="24">
        <v>146</v>
      </c>
      <c r="Y52" s="24">
        <v>139</v>
      </c>
      <c r="Z52" s="24">
        <v>68</v>
      </c>
      <c r="AA52" s="24">
        <v>68</v>
      </c>
      <c r="AB52" s="24">
        <v>0</v>
      </c>
      <c r="AC52" s="24">
        <v>0</v>
      </c>
      <c r="AD52" s="24">
        <v>0</v>
      </c>
      <c r="AE52" s="24">
        <v>0</v>
      </c>
      <c r="AF52" s="24">
        <v>41</v>
      </c>
      <c r="AG52" s="24"/>
      <c r="AH52" s="24">
        <v>210</v>
      </c>
      <c r="AI52" s="24"/>
      <c r="AJ52" s="24">
        <v>50</v>
      </c>
      <c r="AK52" s="24">
        <v>0</v>
      </c>
      <c r="AL52" s="24"/>
      <c r="AM52" s="24">
        <v>0</v>
      </c>
      <c r="AN52" s="24"/>
      <c r="AO52" s="24">
        <v>0</v>
      </c>
      <c r="AP52" s="24"/>
      <c r="AQ52" s="24">
        <v>0</v>
      </c>
      <c r="AR52" s="24"/>
      <c r="AS52" s="24">
        <v>0</v>
      </c>
      <c r="AT52" s="28"/>
      <c r="AU52" s="47"/>
      <c r="AV52" s="47"/>
      <c r="AW52" s="24"/>
      <c r="AX52" s="24"/>
      <c r="AY52" s="44">
        <f t="shared" si="13"/>
        <v>0.24566210045662101</v>
      </c>
      <c r="AZ52" s="12">
        <f t="shared" si="14"/>
        <v>0.88163265306122451</v>
      </c>
      <c r="BA52" s="12">
        <f t="shared" si="15"/>
        <v>1.2066115702479339</v>
      </c>
      <c r="BB52" s="12">
        <f t="shared" si="16"/>
        <v>1.0461538461538462</v>
      </c>
      <c r="BC52" s="12">
        <f t="shared" si="17"/>
        <v>0.98897058823529416</v>
      </c>
      <c r="BD52" s="13">
        <f t="shared" si="18"/>
        <v>0.10837138508371386</v>
      </c>
      <c r="BE52" s="13">
        <f t="shared" si="19"/>
        <v>0.3183673469387755</v>
      </c>
      <c r="BF52" s="13">
        <f t="shared" si="20"/>
        <v>1.1487603305785123</v>
      </c>
      <c r="BG52" s="13">
        <f t="shared" si="21"/>
        <v>1.0461538461538462</v>
      </c>
      <c r="BH52" s="13">
        <f t="shared" si="22"/>
        <v>0.93931398416886547</v>
      </c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</row>
    <row r="53" spans="1:72" s="10" customFormat="1" x14ac:dyDescent="0.25">
      <c r="A53" s="25" t="s">
        <v>52</v>
      </c>
      <c r="B53" s="11">
        <v>9665</v>
      </c>
      <c r="C53" s="11">
        <v>604</v>
      </c>
      <c r="D53" s="11">
        <v>335</v>
      </c>
      <c r="E53" s="11">
        <v>156</v>
      </c>
      <c r="F53" s="35">
        <v>2079</v>
      </c>
      <c r="G53" s="35">
        <v>1053.18</v>
      </c>
      <c r="H53" s="36">
        <f t="shared" si="12"/>
        <v>1675</v>
      </c>
      <c r="I53" s="37">
        <f t="shared" si="23"/>
        <v>843</v>
      </c>
      <c r="J53" s="24">
        <v>153</v>
      </c>
      <c r="K53" s="24">
        <v>131</v>
      </c>
      <c r="L53" s="28"/>
      <c r="M53" s="28"/>
      <c r="N53" s="28"/>
      <c r="O53" s="28"/>
      <c r="P53" s="28"/>
      <c r="Q53" s="28"/>
      <c r="R53" s="24">
        <v>12</v>
      </c>
      <c r="S53" s="24">
        <v>9</v>
      </c>
      <c r="T53" s="24">
        <v>8</v>
      </c>
      <c r="U53" s="24">
        <v>6</v>
      </c>
      <c r="V53" s="24">
        <v>540</v>
      </c>
      <c r="W53" s="24">
        <v>254</v>
      </c>
      <c r="X53" s="24">
        <v>398</v>
      </c>
      <c r="Y53" s="24">
        <v>383</v>
      </c>
      <c r="Z53" s="24">
        <v>188</v>
      </c>
      <c r="AA53" s="24">
        <v>60</v>
      </c>
      <c r="AB53" s="24">
        <v>0</v>
      </c>
      <c r="AC53" s="24">
        <v>0</v>
      </c>
      <c r="AD53" s="24">
        <v>2</v>
      </c>
      <c r="AE53" s="24">
        <v>0</v>
      </c>
      <c r="AF53" s="24">
        <v>4</v>
      </c>
      <c r="AG53" s="24"/>
      <c r="AH53" s="24">
        <v>331</v>
      </c>
      <c r="AI53" s="24"/>
      <c r="AJ53" s="24">
        <v>39</v>
      </c>
      <c r="AK53" s="24">
        <v>0</v>
      </c>
      <c r="AL53" s="24"/>
      <c r="AM53" s="24">
        <v>0</v>
      </c>
      <c r="AN53" s="24"/>
      <c r="AO53" s="24">
        <v>0</v>
      </c>
      <c r="AP53" s="24"/>
      <c r="AQ53" s="24">
        <v>0</v>
      </c>
      <c r="AR53" s="24"/>
      <c r="AS53" s="24">
        <v>0</v>
      </c>
      <c r="AT53" s="28"/>
      <c r="AU53" s="47"/>
      <c r="AV53" s="47"/>
      <c r="AW53" s="24"/>
      <c r="AX53" s="24"/>
      <c r="AY53" s="44">
        <f t="shared" si="13"/>
        <v>0.17330574236937402</v>
      </c>
      <c r="AZ53" s="12">
        <f t="shared" si="14"/>
        <v>0.89403973509933776</v>
      </c>
      <c r="BA53" s="12">
        <f t="shared" si="15"/>
        <v>1.1880597014925374</v>
      </c>
      <c r="BB53" s="12">
        <f t="shared" si="16"/>
        <v>1.2051282051282051</v>
      </c>
      <c r="BC53" s="12">
        <f t="shared" si="17"/>
        <v>0.80567580567580566</v>
      </c>
      <c r="BD53" s="13">
        <f t="shared" si="18"/>
        <v>8.7221934816347643E-2</v>
      </c>
      <c r="BE53" s="13">
        <f t="shared" si="19"/>
        <v>0.42052980132450329</v>
      </c>
      <c r="BF53" s="13">
        <f t="shared" si="20"/>
        <v>1.1432835820895522</v>
      </c>
      <c r="BG53" s="13">
        <f t="shared" si="21"/>
        <v>0.38461538461538464</v>
      </c>
      <c r="BH53" s="13">
        <f t="shared" si="22"/>
        <v>0.80043297442032701</v>
      </c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</row>
    <row r="54" spans="1:72" s="10" customFormat="1" x14ac:dyDescent="0.25">
      <c r="A54" s="25" t="s">
        <v>53</v>
      </c>
      <c r="B54" s="11">
        <v>6627</v>
      </c>
      <c r="C54" s="11">
        <v>524</v>
      </c>
      <c r="D54" s="11">
        <v>336</v>
      </c>
      <c r="E54" s="11">
        <v>134</v>
      </c>
      <c r="F54" s="35">
        <v>1705</v>
      </c>
      <c r="G54" s="35">
        <v>931</v>
      </c>
      <c r="H54" s="36">
        <f t="shared" si="12"/>
        <v>1226</v>
      </c>
      <c r="I54" s="37">
        <f t="shared" si="23"/>
        <v>865</v>
      </c>
      <c r="J54" s="24">
        <v>88</v>
      </c>
      <c r="K54" s="24">
        <v>84</v>
      </c>
      <c r="L54" s="28"/>
      <c r="M54" s="28"/>
      <c r="N54" s="28"/>
      <c r="O54" s="28"/>
      <c r="P54" s="28"/>
      <c r="Q54" s="28"/>
      <c r="R54" s="24">
        <v>10</v>
      </c>
      <c r="S54" s="24">
        <v>8</v>
      </c>
      <c r="T54" s="24">
        <v>7</v>
      </c>
      <c r="U54" s="24">
        <v>5</v>
      </c>
      <c r="V54" s="24">
        <v>479</v>
      </c>
      <c r="W54" s="24">
        <v>328</v>
      </c>
      <c r="X54" s="24">
        <v>319</v>
      </c>
      <c r="Y54" s="24">
        <v>315</v>
      </c>
      <c r="Z54" s="24">
        <v>127</v>
      </c>
      <c r="AA54" s="24">
        <v>125</v>
      </c>
      <c r="AB54" s="24">
        <v>0</v>
      </c>
      <c r="AC54" s="24">
        <v>0</v>
      </c>
      <c r="AD54" s="24">
        <v>0</v>
      </c>
      <c r="AE54" s="24">
        <v>0</v>
      </c>
      <c r="AF54" s="24">
        <v>33</v>
      </c>
      <c r="AG54" s="24"/>
      <c r="AH54" s="24">
        <v>97</v>
      </c>
      <c r="AI54" s="24"/>
      <c r="AJ54" s="24">
        <v>64</v>
      </c>
      <c r="AK54" s="24">
        <v>0</v>
      </c>
      <c r="AL54" s="24"/>
      <c r="AM54" s="24">
        <v>0</v>
      </c>
      <c r="AN54" s="24"/>
      <c r="AO54" s="24">
        <v>2</v>
      </c>
      <c r="AP54" s="24"/>
      <c r="AQ54" s="24">
        <v>0</v>
      </c>
      <c r="AR54" s="24"/>
      <c r="AS54" s="24">
        <v>0</v>
      </c>
      <c r="AT54" s="28"/>
      <c r="AU54" s="47"/>
      <c r="AV54" s="47"/>
      <c r="AW54" s="24"/>
      <c r="AX54" s="24"/>
      <c r="AY54" s="44">
        <f t="shared" si="13"/>
        <v>0.1850007544892108</v>
      </c>
      <c r="AZ54" s="12">
        <f t="shared" si="14"/>
        <v>0.91412213740458015</v>
      </c>
      <c r="BA54" s="12">
        <f t="shared" si="15"/>
        <v>0.94940476190476186</v>
      </c>
      <c r="BB54" s="12">
        <f t="shared" si="16"/>
        <v>0.94776119402985071</v>
      </c>
      <c r="BC54" s="12">
        <f t="shared" si="17"/>
        <v>0.71906158357771266</v>
      </c>
      <c r="BD54" s="13">
        <f t="shared" si="18"/>
        <v>0.1305266334691414</v>
      </c>
      <c r="BE54" s="13">
        <f t="shared" si="19"/>
        <v>0.62595419847328249</v>
      </c>
      <c r="BF54" s="13">
        <f t="shared" si="20"/>
        <v>0.9375</v>
      </c>
      <c r="BG54" s="13">
        <f t="shared" si="21"/>
        <v>0.93283582089552242</v>
      </c>
      <c r="BH54" s="13">
        <f t="shared" si="22"/>
        <v>0.9291084854994629</v>
      </c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</row>
    <row r="55" spans="1:72" s="10" customFormat="1" x14ac:dyDescent="0.25">
      <c r="A55" s="25" t="s">
        <v>54</v>
      </c>
      <c r="B55" s="11">
        <v>9359</v>
      </c>
      <c r="C55" s="11">
        <v>522</v>
      </c>
      <c r="D55" s="11">
        <v>267</v>
      </c>
      <c r="E55" s="11">
        <v>130</v>
      </c>
      <c r="F55" s="35">
        <v>2361</v>
      </c>
      <c r="G55" s="35">
        <v>985.84</v>
      </c>
      <c r="H55" s="36">
        <f t="shared" si="12"/>
        <v>1512</v>
      </c>
      <c r="I55" s="37">
        <f t="shared" si="23"/>
        <v>843</v>
      </c>
      <c r="J55" s="24">
        <v>162</v>
      </c>
      <c r="K55" s="24">
        <v>155</v>
      </c>
      <c r="L55" s="28"/>
      <c r="M55" s="28"/>
      <c r="N55" s="28"/>
      <c r="O55" s="28"/>
      <c r="P55" s="28">
        <v>229</v>
      </c>
      <c r="Q55" s="28"/>
      <c r="R55" s="24">
        <v>26</v>
      </c>
      <c r="S55" s="24">
        <v>22</v>
      </c>
      <c r="T55" s="24">
        <v>3</v>
      </c>
      <c r="U55" s="24">
        <v>3</v>
      </c>
      <c r="V55" s="24">
        <v>506</v>
      </c>
      <c r="W55" s="24">
        <v>259</v>
      </c>
      <c r="X55" s="24">
        <v>264</v>
      </c>
      <c r="Y55" s="24">
        <v>252</v>
      </c>
      <c r="Z55" s="24">
        <v>157</v>
      </c>
      <c r="AA55" s="24">
        <v>152</v>
      </c>
      <c r="AB55" s="24"/>
      <c r="AC55" s="24"/>
      <c r="AD55" s="24">
        <v>28</v>
      </c>
      <c r="AE55" s="24"/>
      <c r="AF55" s="24">
        <v>12</v>
      </c>
      <c r="AG55" s="24"/>
      <c r="AH55" s="24">
        <v>53</v>
      </c>
      <c r="AI55" s="24"/>
      <c r="AJ55" s="24">
        <v>67</v>
      </c>
      <c r="AK55" s="24"/>
      <c r="AL55" s="24"/>
      <c r="AM55" s="24"/>
      <c r="AN55" s="24"/>
      <c r="AO55" s="24">
        <v>5</v>
      </c>
      <c r="AP55" s="24"/>
      <c r="AQ55" s="24"/>
      <c r="AR55" s="24"/>
      <c r="AS55" s="24"/>
      <c r="AT55" s="28"/>
      <c r="AU55" s="47"/>
      <c r="AV55" s="47"/>
      <c r="AW55" s="24"/>
      <c r="AX55" s="24"/>
      <c r="AY55" s="44">
        <f t="shared" si="13"/>
        <v>0.16155572176514585</v>
      </c>
      <c r="AZ55" s="12">
        <f t="shared" si="14"/>
        <v>0.96934865900383138</v>
      </c>
      <c r="BA55" s="12">
        <f t="shared" si="15"/>
        <v>0.9887640449438202</v>
      </c>
      <c r="BB55" s="12">
        <f t="shared" si="16"/>
        <v>1.2076923076923076</v>
      </c>
      <c r="BC55" s="12">
        <f t="shared" si="17"/>
        <v>0.64040660736975863</v>
      </c>
      <c r="BD55" s="13">
        <f t="shared" si="18"/>
        <v>9.0073725825408693E-2</v>
      </c>
      <c r="BE55" s="13">
        <f t="shared" si="19"/>
        <v>0.49616858237547895</v>
      </c>
      <c r="BF55" s="13">
        <f t="shared" si="20"/>
        <v>0.9438202247191011</v>
      </c>
      <c r="BG55" s="13">
        <f t="shared" si="21"/>
        <v>1.1692307692307693</v>
      </c>
      <c r="BH55" s="13">
        <f t="shared" si="22"/>
        <v>0.85510833400957553</v>
      </c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</row>
    <row r="56" spans="1:72" s="10" customFormat="1" x14ac:dyDescent="0.25">
      <c r="A56" s="25" t="s">
        <v>55</v>
      </c>
      <c r="B56" s="11">
        <v>35122</v>
      </c>
      <c r="C56" s="11">
        <v>1672</v>
      </c>
      <c r="D56" s="11">
        <v>1056</v>
      </c>
      <c r="E56" s="11">
        <v>399</v>
      </c>
      <c r="F56" s="35">
        <v>6828</v>
      </c>
      <c r="G56" s="35">
        <v>3126</v>
      </c>
      <c r="H56" s="36">
        <f t="shared" si="12"/>
        <v>5850</v>
      </c>
      <c r="I56" s="37">
        <f t="shared" si="23"/>
        <v>3246</v>
      </c>
      <c r="J56" s="24">
        <v>444</v>
      </c>
      <c r="K56" s="24">
        <v>369</v>
      </c>
      <c r="L56" s="28"/>
      <c r="M56" s="28"/>
      <c r="N56" s="28"/>
      <c r="O56" s="28"/>
      <c r="P56" s="24">
        <v>316</v>
      </c>
      <c r="Q56" s="28"/>
      <c r="R56" s="24">
        <v>37</v>
      </c>
      <c r="S56" s="24">
        <v>11</v>
      </c>
      <c r="T56" s="24">
        <v>18</v>
      </c>
      <c r="U56" s="24">
        <v>9</v>
      </c>
      <c r="V56" s="24">
        <v>1351</v>
      </c>
      <c r="W56" s="24">
        <v>1250</v>
      </c>
      <c r="X56" s="24">
        <v>1106</v>
      </c>
      <c r="Y56" s="24">
        <v>1132</v>
      </c>
      <c r="Z56" s="24">
        <v>534</v>
      </c>
      <c r="AA56" s="24">
        <v>475</v>
      </c>
      <c r="AB56" s="24">
        <v>5</v>
      </c>
      <c r="AC56" s="24">
        <v>0</v>
      </c>
      <c r="AD56" s="24">
        <v>12</v>
      </c>
      <c r="AE56" s="24">
        <v>0</v>
      </c>
      <c r="AF56" s="24">
        <v>39</v>
      </c>
      <c r="AG56" s="24"/>
      <c r="AH56" s="24">
        <v>1856</v>
      </c>
      <c r="AI56" s="24"/>
      <c r="AJ56" s="24">
        <v>132</v>
      </c>
      <c r="AK56" s="24">
        <v>0</v>
      </c>
      <c r="AL56" s="24"/>
      <c r="AM56" s="24">
        <v>0</v>
      </c>
      <c r="AN56" s="24"/>
      <c r="AO56" s="24">
        <v>0</v>
      </c>
      <c r="AP56" s="24"/>
      <c r="AQ56" s="24">
        <v>0</v>
      </c>
      <c r="AR56" s="24"/>
      <c r="AS56" s="24">
        <v>0</v>
      </c>
      <c r="AT56" s="28"/>
      <c r="AU56" s="47"/>
      <c r="AV56" s="47"/>
      <c r="AW56" s="24"/>
      <c r="AX56" s="24"/>
      <c r="AY56" s="44">
        <f t="shared" si="13"/>
        <v>0.16656226866351576</v>
      </c>
      <c r="AZ56" s="12">
        <f t="shared" si="14"/>
        <v>0.80801435406698563</v>
      </c>
      <c r="BA56" s="12">
        <f t="shared" si="15"/>
        <v>1.0473484848484849</v>
      </c>
      <c r="BB56" s="12">
        <f t="shared" si="16"/>
        <v>1.3383458646616542</v>
      </c>
      <c r="BC56" s="12">
        <f t="shared" si="17"/>
        <v>0.85676625659050965</v>
      </c>
      <c r="BD56" s="13">
        <f t="shared" si="18"/>
        <v>9.2420704971243092E-2</v>
      </c>
      <c r="BE56" s="13">
        <f t="shared" si="19"/>
        <v>0.74760765550239239</v>
      </c>
      <c r="BF56" s="13">
        <f t="shared" si="20"/>
        <v>1.071969696969697</v>
      </c>
      <c r="BG56" s="13">
        <f t="shared" si="21"/>
        <v>1.1904761904761905</v>
      </c>
      <c r="BH56" s="13">
        <f t="shared" si="22"/>
        <v>1.0383877159309021</v>
      </c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</row>
    <row r="57" spans="1:72" s="10" customFormat="1" x14ac:dyDescent="0.25">
      <c r="A57" s="25" t="s">
        <v>56</v>
      </c>
      <c r="B57" s="11">
        <v>23867</v>
      </c>
      <c r="C57" s="11">
        <v>1828</v>
      </c>
      <c r="D57" s="11">
        <v>1241</v>
      </c>
      <c r="E57" s="11">
        <v>576</v>
      </c>
      <c r="F57" s="35">
        <v>6385</v>
      </c>
      <c r="G57" s="35">
        <v>3411.14</v>
      </c>
      <c r="H57" s="36">
        <f t="shared" si="12"/>
        <v>5303</v>
      </c>
      <c r="I57" s="37">
        <f t="shared" si="23"/>
        <v>2595</v>
      </c>
      <c r="J57" s="24">
        <v>393</v>
      </c>
      <c r="K57" s="24">
        <v>388</v>
      </c>
      <c r="L57" s="28"/>
      <c r="M57" s="28"/>
      <c r="N57" s="28"/>
      <c r="O57" s="28"/>
      <c r="P57" s="24">
        <v>140</v>
      </c>
      <c r="Q57" s="28"/>
      <c r="R57" s="24">
        <v>16</v>
      </c>
      <c r="S57" s="24">
        <v>4</v>
      </c>
      <c r="T57" s="24">
        <v>9</v>
      </c>
      <c r="U57" s="24">
        <v>8</v>
      </c>
      <c r="V57" s="27">
        <v>1774</v>
      </c>
      <c r="W57" s="24">
        <v>904</v>
      </c>
      <c r="X57" s="27">
        <v>1108</v>
      </c>
      <c r="Y57" s="27">
        <v>1108</v>
      </c>
      <c r="Z57" s="24">
        <v>546</v>
      </c>
      <c r="AA57" s="24">
        <v>183</v>
      </c>
      <c r="AB57" s="24">
        <v>0</v>
      </c>
      <c r="AC57" s="24">
        <v>0</v>
      </c>
      <c r="AD57" s="24">
        <v>1</v>
      </c>
      <c r="AE57" s="24">
        <v>0</v>
      </c>
      <c r="AF57" s="24">
        <v>286</v>
      </c>
      <c r="AG57" s="24"/>
      <c r="AH57" s="24">
        <v>657</v>
      </c>
      <c r="AI57" s="24"/>
      <c r="AJ57" s="24">
        <v>324</v>
      </c>
      <c r="AK57" s="24">
        <v>0</v>
      </c>
      <c r="AL57" s="24"/>
      <c r="AM57" s="24">
        <v>0</v>
      </c>
      <c r="AN57" s="24"/>
      <c r="AO57" s="24">
        <v>17</v>
      </c>
      <c r="AP57" s="24"/>
      <c r="AQ57" s="24">
        <v>32</v>
      </c>
      <c r="AR57" s="24"/>
      <c r="AS57" s="24">
        <v>0</v>
      </c>
      <c r="AT57" s="28"/>
      <c r="AU57" s="47"/>
      <c r="AV57" s="47"/>
      <c r="AW57" s="24"/>
      <c r="AX57" s="24"/>
      <c r="AY57" s="44">
        <f t="shared" si="13"/>
        <v>0.22218963422298571</v>
      </c>
      <c r="AZ57" s="12">
        <f t="shared" si="14"/>
        <v>0.97045951859956237</v>
      </c>
      <c r="BA57" s="12">
        <f t="shared" si="15"/>
        <v>0.89282836422240131</v>
      </c>
      <c r="BB57" s="12">
        <f t="shared" si="16"/>
        <v>0.94791666666666663</v>
      </c>
      <c r="BC57" s="12">
        <f t="shared" si="17"/>
        <v>0.83054032889584961</v>
      </c>
      <c r="BD57" s="13">
        <f t="shared" si="18"/>
        <v>0.10872753173838354</v>
      </c>
      <c r="BE57" s="13">
        <f t="shared" si="19"/>
        <v>0.49452954048140046</v>
      </c>
      <c r="BF57" s="13">
        <f t="shared" si="20"/>
        <v>0.89282836422240131</v>
      </c>
      <c r="BG57" s="13">
        <f t="shared" si="21"/>
        <v>0.31770833333333331</v>
      </c>
      <c r="BH57" s="13">
        <f t="shared" si="22"/>
        <v>0.76074274289533705</v>
      </c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</row>
    <row r="58" spans="1:72" s="10" customFormat="1" x14ac:dyDescent="0.25">
      <c r="A58" s="25" t="s">
        <v>57</v>
      </c>
      <c r="B58" s="11">
        <v>28693</v>
      </c>
      <c r="C58" s="11">
        <v>1660</v>
      </c>
      <c r="D58" s="11">
        <v>1002</v>
      </c>
      <c r="E58" s="11">
        <v>477</v>
      </c>
      <c r="F58" s="35">
        <v>6806</v>
      </c>
      <c r="G58" s="35">
        <v>3237</v>
      </c>
      <c r="H58" s="36">
        <f t="shared" si="12"/>
        <v>5749</v>
      </c>
      <c r="I58" s="37">
        <f t="shared" si="23"/>
        <v>3059</v>
      </c>
      <c r="J58" s="24">
        <v>473</v>
      </c>
      <c r="K58" s="24">
        <v>400</v>
      </c>
      <c r="L58" s="28"/>
      <c r="M58" s="28"/>
      <c r="N58" s="28">
        <v>260</v>
      </c>
      <c r="O58" s="28">
        <v>260</v>
      </c>
      <c r="P58" s="28">
        <v>408</v>
      </c>
      <c r="Q58" s="28"/>
      <c r="R58" s="24">
        <v>47</v>
      </c>
      <c r="S58" s="24">
        <v>15</v>
      </c>
      <c r="T58" s="24">
        <v>11</v>
      </c>
      <c r="U58" s="24">
        <v>11</v>
      </c>
      <c r="V58" s="24">
        <v>1621</v>
      </c>
      <c r="W58" s="24">
        <v>858</v>
      </c>
      <c r="X58" s="24">
        <v>1055</v>
      </c>
      <c r="Y58" s="24">
        <v>1020</v>
      </c>
      <c r="Z58" s="24">
        <v>501</v>
      </c>
      <c r="AA58" s="24">
        <v>495</v>
      </c>
      <c r="AB58" s="24">
        <v>1</v>
      </c>
      <c r="AC58" s="24">
        <v>0</v>
      </c>
      <c r="AD58" s="24">
        <v>6</v>
      </c>
      <c r="AE58" s="24">
        <v>0</v>
      </c>
      <c r="AF58" s="24">
        <v>133</v>
      </c>
      <c r="AG58" s="24"/>
      <c r="AH58" s="24">
        <v>749</v>
      </c>
      <c r="AI58" s="24"/>
      <c r="AJ58" s="24">
        <v>472</v>
      </c>
      <c r="AK58" s="24">
        <v>0</v>
      </c>
      <c r="AL58" s="24"/>
      <c r="AM58" s="24">
        <v>0</v>
      </c>
      <c r="AN58" s="24"/>
      <c r="AO58" s="24">
        <v>10</v>
      </c>
      <c r="AP58" s="24"/>
      <c r="AQ58" s="24">
        <v>0</v>
      </c>
      <c r="AR58" s="24"/>
      <c r="AS58" s="24">
        <v>2</v>
      </c>
      <c r="AT58" s="24"/>
      <c r="AU58" s="24">
        <v>0</v>
      </c>
      <c r="AV58" s="47"/>
      <c r="AW58" s="24"/>
      <c r="AX58" s="24"/>
      <c r="AY58" s="44">
        <f t="shared" si="13"/>
        <v>0.20036245774230649</v>
      </c>
      <c r="AZ58" s="12">
        <f t="shared" si="14"/>
        <v>0.97650602409638554</v>
      </c>
      <c r="BA58" s="12">
        <f t="shared" si="15"/>
        <v>1.0528942115768463</v>
      </c>
      <c r="BB58" s="12">
        <f t="shared" si="16"/>
        <v>1.050314465408805</v>
      </c>
      <c r="BC58" s="12">
        <f t="shared" si="17"/>
        <v>0.84469585659712021</v>
      </c>
      <c r="BD58" s="13">
        <f t="shared" si="18"/>
        <v>0.10661136862649427</v>
      </c>
      <c r="BE58" s="13">
        <f t="shared" si="19"/>
        <v>0.51686746987951804</v>
      </c>
      <c r="BF58" s="13">
        <f t="shared" si="20"/>
        <v>1.0179640718562875</v>
      </c>
      <c r="BG58" s="13">
        <f t="shared" si="21"/>
        <v>1.0377358490566038</v>
      </c>
      <c r="BH58" s="13">
        <f t="shared" si="22"/>
        <v>0.94501081248069196</v>
      </c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</row>
    <row r="59" spans="1:72" s="10" customFormat="1" x14ac:dyDescent="0.25">
      <c r="A59" s="25" t="s">
        <v>58</v>
      </c>
      <c r="B59" s="11">
        <v>29692</v>
      </c>
      <c r="C59" s="11">
        <v>1914</v>
      </c>
      <c r="D59" s="11">
        <v>990</v>
      </c>
      <c r="E59" s="11">
        <v>524</v>
      </c>
      <c r="F59" s="35">
        <v>7271</v>
      </c>
      <c r="G59" s="35">
        <v>3343.2200000000003</v>
      </c>
      <c r="H59" s="36">
        <f t="shared" si="12"/>
        <v>6421</v>
      </c>
      <c r="I59" s="37">
        <f t="shared" si="23"/>
        <v>2430</v>
      </c>
      <c r="J59" s="24">
        <v>1095</v>
      </c>
      <c r="K59" s="24">
        <v>889</v>
      </c>
      <c r="L59" s="28">
        <v>21</v>
      </c>
      <c r="M59" s="28">
        <v>21</v>
      </c>
      <c r="N59" s="28"/>
      <c r="O59" s="28"/>
      <c r="P59" s="28">
        <v>13</v>
      </c>
      <c r="Q59" s="28"/>
      <c r="R59" s="24">
        <v>144</v>
      </c>
      <c r="S59" s="24">
        <v>54</v>
      </c>
      <c r="T59" s="24">
        <v>21</v>
      </c>
      <c r="U59" s="24">
        <v>9</v>
      </c>
      <c r="V59" s="24">
        <v>1733</v>
      </c>
      <c r="W59" s="24">
        <v>340</v>
      </c>
      <c r="X59" s="24">
        <v>998</v>
      </c>
      <c r="Y59" s="24">
        <v>924</v>
      </c>
      <c r="Z59" s="24">
        <v>579</v>
      </c>
      <c r="AA59" s="24">
        <v>193</v>
      </c>
      <c r="AB59" s="24">
        <v>2</v>
      </c>
      <c r="AC59" s="24"/>
      <c r="AD59" s="24">
        <v>11</v>
      </c>
      <c r="AE59" s="24"/>
      <c r="AF59" s="24">
        <v>21</v>
      </c>
      <c r="AG59" s="24"/>
      <c r="AH59" s="24">
        <v>1247</v>
      </c>
      <c r="AI59" s="24"/>
      <c r="AJ59" s="24">
        <v>536</v>
      </c>
      <c r="AK59" s="24"/>
      <c r="AL59" s="24"/>
      <c r="AM59" s="24"/>
      <c r="AN59" s="24"/>
      <c r="AO59" s="28"/>
      <c r="AP59" s="28"/>
      <c r="AQ59" s="28"/>
      <c r="AR59" s="28"/>
      <c r="AS59" s="28"/>
      <c r="AT59" s="28"/>
      <c r="AU59" s="47"/>
      <c r="AV59" s="47"/>
      <c r="AW59" s="24"/>
      <c r="AX59" s="24"/>
      <c r="AY59" s="44">
        <f t="shared" si="13"/>
        <v>0.21625353630607572</v>
      </c>
      <c r="AZ59" s="12">
        <f t="shared" si="14"/>
        <v>0.90543364681295713</v>
      </c>
      <c r="BA59" s="12">
        <f t="shared" si="15"/>
        <v>1.0080808080808081</v>
      </c>
      <c r="BB59" s="12">
        <f t="shared" si="16"/>
        <v>1.1049618320610688</v>
      </c>
      <c r="BC59" s="12">
        <f t="shared" si="17"/>
        <v>0.88309723559345343</v>
      </c>
      <c r="BD59" s="13">
        <f t="shared" si="18"/>
        <v>8.1840226323588852E-2</v>
      </c>
      <c r="BE59" s="13">
        <f t="shared" si="19"/>
        <v>0.17763845350052246</v>
      </c>
      <c r="BF59" s="13">
        <f t="shared" si="20"/>
        <v>0.93333333333333335</v>
      </c>
      <c r="BG59" s="13">
        <f t="shared" si="21"/>
        <v>0.36832061068702288</v>
      </c>
      <c r="BH59" s="13">
        <f t="shared" si="22"/>
        <v>0.72684418016164054</v>
      </c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</row>
    <row r="60" spans="1:72" s="10" customFormat="1" x14ac:dyDescent="0.25">
      <c r="A60" s="25" t="s">
        <v>59</v>
      </c>
      <c r="B60" s="11">
        <v>19809</v>
      </c>
      <c r="C60" s="11">
        <v>1181</v>
      </c>
      <c r="D60" s="11">
        <v>781</v>
      </c>
      <c r="E60" s="11">
        <v>386</v>
      </c>
      <c r="F60" s="35">
        <v>4752</v>
      </c>
      <c r="G60" s="35">
        <v>2313.4</v>
      </c>
      <c r="H60" s="36">
        <f t="shared" si="12"/>
        <v>4412</v>
      </c>
      <c r="I60" s="37">
        <f t="shared" si="23"/>
        <v>1964</v>
      </c>
      <c r="J60" s="24">
        <v>322</v>
      </c>
      <c r="K60" s="24">
        <v>301</v>
      </c>
      <c r="L60" s="28"/>
      <c r="M60" s="28"/>
      <c r="N60" s="28"/>
      <c r="O60" s="28"/>
      <c r="P60" s="28">
        <v>231</v>
      </c>
      <c r="Q60" s="28"/>
      <c r="R60" s="24">
        <v>25</v>
      </c>
      <c r="S60" s="24">
        <v>6</v>
      </c>
      <c r="T60" s="24">
        <v>5</v>
      </c>
      <c r="U60" s="24">
        <v>5</v>
      </c>
      <c r="V60" s="24">
        <v>1182</v>
      </c>
      <c r="W60" s="24">
        <v>582</v>
      </c>
      <c r="X60" s="24">
        <v>872</v>
      </c>
      <c r="Y60" s="24">
        <v>843</v>
      </c>
      <c r="Z60" s="24">
        <v>466</v>
      </c>
      <c r="AA60" s="24">
        <v>227</v>
      </c>
      <c r="AB60" s="24">
        <v>0</v>
      </c>
      <c r="AC60" s="24">
        <v>0</v>
      </c>
      <c r="AD60" s="24">
        <v>5</v>
      </c>
      <c r="AE60" s="24">
        <v>0</v>
      </c>
      <c r="AF60" s="24">
        <v>110</v>
      </c>
      <c r="AG60" s="24"/>
      <c r="AH60" s="24">
        <v>1078</v>
      </c>
      <c r="AI60" s="24"/>
      <c r="AJ60" s="24">
        <v>116</v>
      </c>
      <c r="AK60" s="24">
        <v>0</v>
      </c>
      <c r="AL60" s="24"/>
      <c r="AM60" s="24">
        <v>0</v>
      </c>
      <c r="AN60" s="24"/>
      <c r="AO60" s="24">
        <v>0</v>
      </c>
      <c r="AP60" s="24"/>
      <c r="AQ60" s="24">
        <v>0</v>
      </c>
      <c r="AR60" s="24"/>
      <c r="AS60" s="24">
        <v>0</v>
      </c>
      <c r="AT60" s="28"/>
      <c r="AU60" s="47"/>
      <c r="AV60" s="47"/>
      <c r="AW60" s="24"/>
      <c r="AX60" s="24"/>
      <c r="AY60" s="44">
        <f t="shared" si="13"/>
        <v>0.2227270432631632</v>
      </c>
      <c r="AZ60" s="12">
        <f t="shared" si="14"/>
        <v>1.0008467400508043</v>
      </c>
      <c r="BA60" s="12">
        <f t="shared" si="15"/>
        <v>1.1165172855313701</v>
      </c>
      <c r="BB60" s="12">
        <f t="shared" si="16"/>
        <v>1.2072538860103628</v>
      </c>
      <c r="BC60" s="12">
        <f t="shared" si="17"/>
        <v>0.92845117845117842</v>
      </c>
      <c r="BD60" s="13">
        <f t="shared" si="18"/>
        <v>9.914685244080973E-2</v>
      </c>
      <c r="BE60" s="13">
        <f t="shared" si="19"/>
        <v>0.49280270956816258</v>
      </c>
      <c r="BF60" s="13">
        <f t="shared" si="20"/>
        <v>1.0793854033290653</v>
      </c>
      <c r="BG60" s="13">
        <f t="shared" si="21"/>
        <v>0.58808290155440412</v>
      </c>
      <c r="BH60" s="13">
        <f t="shared" si="22"/>
        <v>0.84896688856228919</v>
      </c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</row>
    <row r="61" spans="1:72" s="10" customFormat="1" x14ac:dyDescent="0.25">
      <c r="A61" s="25" t="s">
        <v>60</v>
      </c>
      <c r="B61" s="11">
        <v>10284</v>
      </c>
      <c r="C61" s="11">
        <v>517</v>
      </c>
      <c r="D61" s="11">
        <v>275</v>
      </c>
      <c r="E61" s="11">
        <v>116</v>
      </c>
      <c r="F61" s="35">
        <v>2261</v>
      </c>
      <c r="G61" s="35">
        <v>1000</v>
      </c>
      <c r="H61" s="36">
        <f t="shared" si="12"/>
        <v>1782</v>
      </c>
      <c r="I61" s="37">
        <f t="shared" si="23"/>
        <v>855</v>
      </c>
      <c r="J61" s="24">
        <v>225</v>
      </c>
      <c r="K61" s="24">
        <v>203</v>
      </c>
      <c r="L61" s="28"/>
      <c r="M61" s="28"/>
      <c r="N61" s="28"/>
      <c r="O61" s="28"/>
      <c r="P61" s="28">
        <v>171</v>
      </c>
      <c r="Q61" s="28"/>
      <c r="R61" s="24">
        <v>17</v>
      </c>
      <c r="S61" s="24">
        <v>13</v>
      </c>
      <c r="T61" s="24">
        <v>7</v>
      </c>
      <c r="U61" s="24">
        <v>7</v>
      </c>
      <c r="V61" s="24">
        <v>509</v>
      </c>
      <c r="W61" s="24">
        <v>336</v>
      </c>
      <c r="X61" s="24">
        <v>253</v>
      </c>
      <c r="Y61" s="24">
        <v>228</v>
      </c>
      <c r="Z61" s="24">
        <v>133</v>
      </c>
      <c r="AA61" s="24">
        <v>68</v>
      </c>
      <c r="AB61" s="24">
        <v>0</v>
      </c>
      <c r="AC61" s="24">
        <v>0</v>
      </c>
      <c r="AD61" s="24">
        <v>2</v>
      </c>
      <c r="AE61" s="24">
        <v>0</v>
      </c>
      <c r="AF61" s="24">
        <v>1</v>
      </c>
      <c r="AG61" s="24"/>
      <c r="AH61" s="24">
        <v>261</v>
      </c>
      <c r="AI61" s="24"/>
      <c r="AJ61" s="24">
        <v>168</v>
      </c>
      <c r="AK61" s="24">
        <v>0</v>
      </c>
      <c r="AL61" s="24"/>
      <c r="AM61" s="24">
        <v>0</v>
      </c>
      <c r="AN61" s="24"/>
      <c r="AO61" s="24">
        <v>0</v>
      </c>
      <c r="AP61" s="24"/>
      <c r="AQ61" s="24">
        <v>35</v>
      </c>
      <c r="AR61" s="24"/>
      <c r="AS61" s="24">
        <v>0</v>
      </c>
      <c r="AT61" s="28"/>
      <c r="AU61" s="47"/>
      <c r="AV61" s="47"/>
      <c r="AW61" s="24"/>
      <c r="AX61" s="24"/>
      <c r="AY61" s="44">
        <f t="shared" si="13"/>
        <v>0.17327887981330223</v>
      </c>
      <c r="AZ61" s="12">
        <f t="shared" si="14"/>
        <v>0.98452611218568664</v>
      </c>
      <c r="BA61" s="12">
        <f t="shared" si="15"/>
        <v>0.92</v>
      </c>
      <c r="BB61" s="12">
        <f t="shared" si="16"/>
        <v>1.146551724137931</v>
      </c>
      <c r="BC61" s="12">
        <f t="shared" si="17"/>
        <v>0.78814683768244143</v>
      </c>
      <c r="BD61" s="13">
        <f t="shared" si="18"/>
        <v>8.313885647607934E-2</v>
      </c>
      <c r="BE61" s="13">
        <f t="shared" si="19"/>
        <v>0.6499032882011605</v>
      </c>
      <c r="BF61" s="13">
        <f t="shared" si="20"/>
        <v>0.8290909090909091</v>
      </c>
      <c r="BG61" s="13">
        <f t="shared" si="21"/>
        <v>0.58620689655172409</v>
      </c>
      <c r="BH61" s="13">
        <f t="shared" si="22"/>
        <v>0.85499999999999998</v>
      </c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</row>
    <row r="62" spans="1:72" s="10" customFormat="1" x14ac:dyDescent="0.25">
      <c r="A62" s="25" t="s">
        <v>61</v>
      </c>
      <c r="B62" s="11">
        <v>18773</v>
      </c>
      <c r="C62" s="11">
        <v>1340</v>
      </c>
      <c r="D62" s="11">
        <v>892</v>
      </c>
      <c r="E62" s="11">
        <v>438</v>
      </c>
      <c r="F62" s="35">
        <v>4788</v>
      </c>
      <c r="G62" s="35">
        <v>2443</v>
      </c>
      <c r="H62" s="36">
        <f t="shared" si="12"/>
        <v>4482</v>
      </c>
      <c r="I62" s="37">
        <f t="shared" si="23"/>
        <v>2305</v>
      </c>
      <c r="J62" s="24">
        <v>402</v>
      </c>
      <c r="K62" s="24">
        <v>348</v>
      </c>
      <c r="L62" s="28">
        <v>49</v>
      </c>
      <c r="M62" s="28">
        <v>49</v>
      </c>
      <c r="N62" s="28"/>
      <c r="O62" s="28"/>
      <c r="P62" s="28"/>
      <c r="Q62" s="28"/>
      <c r="R62" s="24">
        <v>37</v>
      </c>
      <c r="S62" s="24">
        <v>26</v>
      </c>
      <c r="T62" s="24">
        <v>15</v>
      </c>
      <c r="U62" s="24">
        <v>3</v>
      </c>
      <c r="V62" s="24">
        <v>1247</v>
      </c>
      <c r="W62" s="24">
        <v>630</v>
      </c>
      <c r="X62" s="24">
        <v>841</v>
      </c>
      <c r="Y62" s="24">
        <v>839</v>
      </c>
      <c r="Z62" s="24">
        <v>414</v>
      </c>
      <c r="AA62" s="24">
        <v>410</v>
      </c>
      <c r="AB62" s="24">
        <v>1</v>
      </c>
      <c r="AC62" s="24">
        <v>0</v>
      </c>
      <c r="AD62" s="24">
        <v>0</v>
      </c>
      <c r="AE62" s="24">
        <v>0</v>
      </c>
      <c r="AF62" s="24">
        <v>132</v>
      </c>
      <c r="AG62" s="24"/>
      <c r="AH62" s="24">
        <v>959</v>
      </c>
      <c r="AI62" s="24"/>
      <c r="AJ62" s="24">
        <v>311</v>
      </c>
      <c r="AK62" s="24">
        <v>0</v>
      </c>
      <c r="AL62" s="24"/>
      <c r="AM62" s="24">
        <v>0</v>
      </c>
      <c r="AN62" s="24"/>
      <c r="AO62" s="24">
        <v>46</v>
      </c>
      <c r="AP62" s="24"/>
      <c r="AQ62" s="24">
        <v>28</v>
      </c>
      <c r="AR62" s="24"/>
      <c r="AS62" s="24">
        <v>0</v>
      </c>
      <c r="AT62" s="28"/>
      <c r="AU62" s="47"/>
      <c r="AV62" s="47"/>
      <c r="AW62" s="24"/>
      <c r="AX62" s="24"/>
      <c r="AY62" s="44">
        <f t="shared" si="13"/>
        <v>0.23874713684546955</v>
      </c>
      <c r="AZ62" s="12">
        <f t="shared" si="14"/>
        <v>0.93059701492537317</v>
      </c>
      <c r="BA62" s="12">
        <f t="shared" si="15"/>
        <v>0.94282511210762332</v>
      </c>
      <c r="BB62" s="12">
        <f t="shared" si="16"/>
        <v>0.9452054794520548</v>
      </c>
      <c r="BC62" s="12">
        <f t="shared" si="17"/>
        <v>0.93609022556390975</v>
      </c>
      <c r="BD62" s="13">
        <f t="shared" si="18"/>
        <v>0.12278271986363394</v>
      </c>
      <c r="BE62" s="13">
        <f t="shared" si="19"/>
        <v>0.47014925373134331</v>
      </c>
      <c r="BF62" s="13">
        <f t="shared" si="20"/>
        <v>0.9405829596412556</v>
      </c>
      <c r="BG62" s="13">
        <f t="shared" si="21"/>
        <v>0.9360730593607306</v>
      </c>
      <c r="BH62" s="13">
        <f t="shared" si="22"/>
        <v>0.94351207531723291</v>
      </c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</row>
    <row r="63" spans="1:72" s="10" customFormat="1" x14ac:dyDescent="0.25">
      <c r="A63" s="25" t="s">
        <v>62</v>
      </c>
      <c r="B63" s="11">
        <v>11008</v>
      </c>
      <c r="C63" s="11">
        <v>544</v>
      </c>
      <c r="D63" s="11">
        <v>240</v>
      </c>
      <c r="E63" s="11">
        <v>97</v>
      </c>
      <c r="F63" s="35">
        <v>2205</v>
      </c>
      <c r="G63" s="35">
        <v>984</v>
      </c>
      <c r="H63" s="36">
        <f t="shared" si="12"/>
        <v>1855</v>
      </c>
      <c r="I63" s="37">
        <f t="shared" si="23"/>
        <v>731</v>
      </c>
      <c r="J63" s="24">
        <v>286</v>
      </c>
      <c r="K63" s="24">
        <v>268</v>
      </c>
      <c r="L63" s="28"/>
      <c r="M63" s="28"/>
      <c r="N63" s="28"/>
      <c r="O63" s="28"/>
      <c r="P63" s="28"/>
      <c r="Q63" s="28"/>
      <c r="R63" s="24">
        <v>41</v>
      </c>
      <c r="S63" s="24">
        <v>33</v>
      </c>
      <c r="T63" s="24">
        <v>10</v>
      </c>
      <c r="U63" s="24">
        <v>9</v>
      </c>
      <c r="V63" s="24">
        <v>448</v>
      </c>
      <c r="W63" s="24">
        <v>10</v>
      </c>
      <c r="X63" s="24">
        <v>335</v>
      </c>
      <c r="Y63" s="24">
        <v>288</v>
      </c>
      <c r="Z63" s="24">
        <v>130</v>
      </c>
      <c r="AA63" s="24">
        <v>123</v>
      </c>
      <c r="AB63" s="24"/>
      <c r="AC63" s="24"/>
      <c r="AD63" s="24">
        <v>3</v>
      </c>
      <c r="AE63" s="24"/>
      <c r="AF63" s="24">
        <v>24</v>
      </c>
      <c r="AG63" s="24"/>
      <c r="AH63" s="24">
        <v>545</v>
      </c>
      <c r="AI63" s="24"/>
      <c r="AJ63" s="24">
        <v>33</v>
      </c>
      <c r="AK63" s="24"/>
      <c r="AL63" s="24"/>
      <c r="AM63" s="24"/>
      <c r="AN63" s="24"/>
      <c r="AO63" s="24"/>
      <c r="AP63" s="24"/>
      <c r="AQ63" s="24"/>
      <c r="AR63" s="24"/>
      <c r="AS63" s="24"/>
      <c r="AT63" s="28"/>
      <c r="AU63" s="47"/>
      <c r="AV63" s="47"/>
      <c r="AW63" s="24"/>
      <c r="AX63" s="24"/>
      <c r="AY63" s="44">
        <f t="shared" si="13"/>
        <v>0.16851380813953487</v>
      </c>
      <c r="AZ63" s="12">
        <f t="shared" si="14"/>
        <v>0.82352941176470584</v>
      </c>
      <c r="BA63" s="12">
        <f t="shared" si="15"/>
        <v>1.3958333333333333</v>
      </c>
      <c r="BB63" s="12">
        <f t="shared" si="16"/>
        <v>1.3402061855670102</v>
      </c>
      <c r="BC63" s="12">
        <f t="shared" si="17"/>
        <v>0.84126984126984128</v>
      </c>
      <c r="BD63" s="13">
        <f t="shared" si="18"/>
        <v>6.640625E-2</v>
      </c>
      <c r="BE63" s="13">
        <f t="shared" si="19"/>
        <v>1.8382352941176471E-2</v>
      </c>
      <c r="BF63" s="13">
        <f t="shared" si="20"/>
        <v>1.2</v>
      </c>
      <c r="BG63" s="13">
        <f t="shared" si="21"/>
        <v>1.268041237113402</v>
      </c>
      <c r="BH63" s="13">
        <f t="shared" si="22"/>
        <v>0.74288617886178865</v>
      </c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</row>
    <row r="64" spans="1:72" s="10" customFormat="1" x14ac:dyDescent="0.25">
      <c r="A64" s="25" t="s">
        <v>63</v>
      </c>
      <c r="B64" s="11">
        <v>20025</v>
      </c>
      <c r="C64" s="11">
        <v>1250</v>
      </c>
      <c r="D64" s="11">
        <v>780</v>
      </c>
      <c r="E64" s="11">
        <v>352</v>
      </c>
      <c r="F64" s="35">
        <v>4702</v>
      </c>
      <c r="G64" s="35">
        <v>2127.44</v>
      </c>
      <c r="H64" s="36">
        <f t="shared" si="12"/>
        <v>3990</v>
      </c>
      <c r="I64" s="37">
        <f t="shared" si="23"/>
        <v>2089</v>
      </c>
      <c r="J64" s="24">
        <v>293</v>
      </c>
      <c r="K64" s="24">
        <v>265</v>
      </c>
      <c r="L64" s="28"/>
      <c r="M64" s="28"/>
      <c r="N64" s="28"/>
      <c r="O64" s="28"/>
      <c r="P64" s="28"/>
      <c r="Q64" s="28"/>
      <c r="R64" s="24">
        <v>13</v>
      </c>
      <c r="S64" s="24">
        <v>7</v>
      </c>
      <c r="T64" s="24">
        <v>10</v>
      </c>
      <c r="U64" s="24">
        <v>8</v>
      </c>
      <c r="V64" s="24">
        <v>1258</v>
      </c>
      <c r="W64" s="24">
        <v>564</v>
      </c>
      <c r="X64" s="24">
        <v>841</v>
      </c>
      <c r="Y64" s="24">
        <v>839</v>
      </c>
      <c r="Z64" s="24">
        <v>409</v>
      </c>
      <c r="AA64" s="24">
        <v>406</v>
      </c>
      <c r="AB64" s="24">
        <v>0</v>
      </c>
      <c r="AC64" s="24">
        <v>0</v>
      </c>
      <c r="AD64" s="24">
        <v>0</v>
      </c>
      <c r="AE64" s="24">
        <v>0</v>
      </c>
      <c r="AF64" s="24">
        <v>125</v>
      </c>
      <c r="AG64" s="24"/>
      <c r="AH64" s="24">
        <v>815</v>
      </c>
      <c r="AI64" s="24"/>
      <c r="AJ64" s="24">
        <v>202</v>
      </c>
      <c r="AK64" s="24">
        <v>0</v>
      </c>
      <c r="AL64" s="24"/>
      <c r="AM64" s="24">
        <v>0</v>
      </c>
      <c r="AN64" s="24"/>
      <c r="AO64" s="24">
        <v>0</v>
      </c>
      <c r="AP64" s="24"/>
      <c r="AQ64" s="24">
        <v>24</v>
      </c>
      <c r="AR64" s="24"/>
      <c r="AS64" s="24">
        <v>0</v>
      </c>
      <c r="AT64" s="28"/>
      <c r="AU64" s="47"/>
      <c r="AV64" s="47"/>
      <c r="AW64" s="24"/>
      <c r="AX64" s="24"/>
      <c r="AY64" s="44">
        <f t="shared" si="13"/>
        <v>0.19925093632958801</v>
      </c>
      <c r="AZ64" s="12">
        <f t="shared" si="14"/>
        <v>1.0064</v>
      </c>
      <c r="BA64" s="12">
        <f t="shared" si="15"/>
        <v>1.0782051282051281</v>
      </c>
      <c r="BB64" s="12">
        <f t="shared" si="16"/>
        <v>1.1619318181818181</v>
      </c>
      <c r="BC64" s="12">
        <f t="shared" si="17"/>
        <v>0.84857507443641</v>
      </c>
      <c r="BD64" s="13">
        <f t="shared" si="18"/>
        <v>0.10431960049937578</v>
      </c>
      <c r="BE64" s="13">
        <f t="shared" si="19"/>
        <v>0.45119999999999999</v>
      </c>
      <c r="BF64" s="13">
        <f t="shared" si="20"/>
        <v>1.0756410256410256</v>
      </c>
      <c r="BG64" s="13">
        <f t="shared" si="21"/>
        <v>1.1534090909090908</v>
      </c>
      <c r="BH64" s="13">
        <f t="shared" si="22"/>
        <v>0.98193133531380439</v>
      </c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</row>
    <row r="65" spans="1:72" s="10" customFormat="1" x14ac:dyDescent="0.25">
      <c r="A65" s="25" t="s">
        <v>64</v>
      </c>
      <c r="B65" s="11">
        <v>14121</v>
      </c>
      <c r="C65" s="11">
        <v>758</v>
      </c>
      <c r="D65" s="11">
        <v>374</v>
      </c>
      <c r="E65" s="11">
        <v>156</v>
      </c>
      <c r="F65" s="35">
        <v>5000</v>
      </c>
      <c r="G65" s="35">
        <v>1015.9200000000001</v>
      </c>
      <c r="H65" s="36">
        <f t="shared" si="12"/>
        <v>3948</v>
      </c>
      <c r="I65" s="37">
        <f t="shared" si="23"/>
        <v>683</v>
      </c>
      <c r="J65" s="24">
        <v>185</v>
      </c>
      <c r="K65" s="24">
        <v>150</v>
      </c>
      <c r="L65" s="28"/>
      <c r="M65" s="28"/>
      <c r="N65" s="28"/>
      <c r="O65" s="28"/>
      <c r="P65" s="28">
        <v>1898</v>
      </c>
      <c r="Q65" s="28"/>
      <c r="R65" s="24">
        <v>11</v>
      </c>
      <c r="S65" s="24">
        <v>0</v>
      </c>
      <c r="T65" s="24">
        <v>11</v>
      </c>
      <c r="U65" s="24">
        <v>11</v>
      </c>
      <c r="V65" s="24">
        <v>727</v>
      </c>
      <c r="W65" s="24">
        <v>137</v>
      </c>
      <c r="X65" s="24">
        <v>391</v>
      </c>
      <c r="Y65" s="24">
        <v>273</v>
      </c>
      <c r="Z65" s="24">
        <v>187</v>
      </c>
      <c r="AA65" s="24">
        <v>112</v>
      </c>
      <c r="AB65" s="24">
        <v>0</v>
      </c>
      <c r="AC65" s="24">
        <v>0</v>
      </c>
      <c r="AD65" s="24">
        <v>1</v>
      </c>
      <c r="AE65" s="24">
        <v>0</v>
      </c>
      <c r="AF65" s="24">
        <v>57</v>
      </c>
      <c r="AG65" s="24"/>
      <c r="AH65" s="24">
        <v>323</v>
      </c>
      <c r="AI65" s="24"/>
      <c r="AJ65" s="24">
        <v>157</v>
      </c>
      <c r="AK65" s="24">
        <v>0</v>
      </c>
      <c r="AL65" s="24"/>
      <c r="AM65" s="24">
        <v>0</v>
      </c>
      <c r="AN65" s="24"/>
      <c r="AO65" s="24">
        <v>0</v>
      </c>
      <c r="AP65" s="24"/>
      <c r="AQ65" s="24">
        <v>0</v>
      </c>
      <c r="AR65" s="24"/>
      <c r="AS65" s="24">
        <v>0</v>
      </c>
      <c r="AT65" s="28"/>
      <c r="AU65" s="47"/>
      <c r="AV65" s="47"/>
      <c r="AW65" s="24"/>
      <c r="AX65" s="24"/>
      <c r="AY65" s="44">
        <f t="shared" si="13"/>
        <v>0.27958359889526235</v>
      </c>
      <c r="AZ65" s="12">
        <f t="shared" si="14"/>
        <v>0.95910290237467022</v>
      </c>
      <c r="BA65" s="12">
        <f t="shared" si="15"/>
        <v>1.0454545454545454</v>
      </c>
      <c r="BB65" s="12">
        <f t="shared" si="16"/>
        <v>1.1987179487179487</v>
      </c>
      <c r="BC65" s="12">
        <f t="shared" si="17"/>
        <v>0.78959999999999997</v>
      </c>
      <c r="BD65" s="13">
        <f t="shared" si="18"/>
        <v>4.8367679342822746E-2</v>
      </c>
      <c r="BE65" s="13">
        <f t="shared" si="19"/>
        <v>0.18073878627968337</v>
      </c>
      <c r="BF65" s="13">
        <f t="shared" si="20"/>
        <v>0.72994652406417115</v>
      </c>
      <c r="BG65" s="13">
        <f t="shared" si="21"/>
        <v>0.71794871794871795</v>
      </c>
      <c r="BH65" s="13">
        <f t="shared" si="22"/>
        <v>0.67229703126230411</v>
      </c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</row>
    <row r="66" spans="1:72" s="10" customFormat="1" x14ac:dyDescent="0.25">
      <c r="A66" s="25" t="s">
        <v>65</v>
      </c>
      <c r="B66" s="11">
        <v>3923</v>
      </c>
      <c r="C66" s="11">
        <v>403</v>
      </c>
      <c r="D66" s="11">
        <v>163</v>
      </c>
      <c r="E66" s="11">
        <v>88</v>
      </c>
      <c r="F66" s="35">
        <v>1108</v>
      </c>
      <c r="G66" s="35">
        <v>547</v>
      </c>
      <c r="H66" s="36">
        <f t="shared" si="12"/>
        <v>807</v>
      </c>
      <c r="I66" s="37">
        <f t="shared" si="23"/>
        <v>451</v>
      </c>
      <c r="J66" s="24">
        <v>104</v>
      </c>
      <c r="K66" s="24">
        <v>95</v>
      </c>
      <c r="L66" s="28"/>
      <c r="M66" s="28"/>
      <c r="N66" s="28"/>
      <c r="O66" s="28"/>
      <c r="P66" s="28"/>
      <c r="Q66" s="28"/>
      <c r="R66" s="24">
        <v>18</v>
      </c>
      <c r="S66" s="24">
        <v>5</v>
      </c>
      <c r="T66" s="24">
        <v>3</v>
      </c>
      <c r="U66" s="24">
        <v>3</v>
      </c>
      <c r="V66" s="24">
        <v>241</v>
      </c>
      <c r="W66" s="24">
        <v>151</v>
      </c>
      <c r="X66" s="24">
        <v>175</v>
      </c>
      <c r="Y66" s="24">
        <v>170</v>
      </c>
      <c r="Z66" s="24">
        <v>93</v>
      </c>
      <c r="AA66" s="24">
        <v>27</v>
      </c>
      <c r="AB66" s="24">
        <v>0</v>
      </c>
      <c r="AC66" s="24">
        <v>0</v>
      </c>
      <c r="AD66" s="24">
        <v>0</v>
      </c>
      <c r="AE66" s="24">
        <v>0</v>
      </c>
      <c r="AF66" s="24">
        <v>7</v>
      </c>
      <c r="AG66" s="24"/>
      <c r="AH66" s="24">
        <v>112</v>
      </c>
      <c r="AI66" s="24"/>
      <c r="AJ66" s="24">
        <v>50</v>
      </c>
      <c r="AK66" s="24">
        <v>0</v>
      </c>
      <c r="AL66" s="24"/>
      <c r="AM66" s="24">
        <v>0</v>
      </c>
      <c r="AN66" s="24"/>
      <c r="AO66" s="24">
        <v>0</v>
      </c>
      <c r="AP66" s="24"/>
      <c r="AQ66" s="24">
        <v>4</v>
      </c>
      <c r="AR66" s="24"/>
      <c r="AS66" s="24">
        <v>0</v>
      </c>
      <c r="AT66" s="28"/>
      <c r="AU66" s="47"/>
      <c r="AV66" s="47"/>
      <c r="AW66" s="24"/>
      <c r="AX66" s="24"/>
      <c r="AY66" s="44">
        <f t="shared" si="13"/>
        <v>0.20570991588070353</v>
      </c>
      <c r="AZ66" s="12">
        <f t="shared" si="14"/>
        <v>0.59801488833746896</v>
      </c>
      <c r="BA66" s="12">
        <f t="shared" si="15"/>
        <v>1.0736196319018405</v>
      </c>
      <c r="BB66" s="12">
        <f t="shared" si="16"/>
        <v>1.0568181818181819</v>
      </c>
      <c r="BC66" s="12">
        <f t="shared" si="17"/>
        <v>0.72833935018050544</v>
      </c>
      <c r="BD66" s="13">
        <f t="shared" si="18"/>
        <v>0.1149630384909508</v>
      </c>
      <c r="BE66" s="13">
        <f t="shared" si="19"/>
        <v>0.37468982630272951</v>
      </c>
      <c r="BF66" s="13">
        <f t="shared" si="20"/>
        <v>1.0429447852760736</v>
      </c>
      <c r="BG66" s="13">
        <f t="shared" si="21"/>
        <v>0.30681818181818182</v>
      </c>
      <c r="BH66" s="13">
        <f t="shared" si="22"/>
        <v>0.82449725776965266</v>
      </c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</row>
    <row r="67" spans="1:72" s="10" customFormat="1" ht="12.6" customHeight="1" x14ac:dyDescent="0.25">
      <c r="A67" s="25" t="s">
        <v>66</v>
      </c>
      <c r="B67" s="11">
        <v>7844</v>
      </c>
      <c r="C67" s="11">
        <v>472</v>
      </c>
      <c r="D67" s="11">
        <v>218</v>
      </c>
      <c r="E67" s="11">
        <v>111</v>
      </c>
      <c r="F67" s="35">
        <v>1422</v>
      </c>
      <c r="G67" s="35">
        <v>612</v>
      </c>
      <c r="H67" s="36">
        <f t="shared" si="12"/>
        <v>1369</v>
      </c>
      <c r="I67" s="37">
        <f t="shared" si="23"/>
        <v>541</v>
      </c>
      <c r="J67" s="24">
        <v>126</v>
      </c>
      <c r="K67" s="24">
        <v>97</v>
      </c>
      <c r="L67" s="28"/>
      <c r="M67" s="28"/>
      <c r="N67" s="28"/>
      <c r="O67" s="28"/>
      <c r="P67" s="28"/>
      <c r="Q67" s="28"/>
      <c r="R67" s="24">
        <v>7</v>
      </c>
      <c r="S67" s="24">
        <v>6</v>
      </c>
      <c r="T67" s="24">
        <v>3</v>
      </c>
      <c r="U67" s="24">
        <v>3</v>
      </c>
      <c r="V67" s="24">
        <v>362</v>
      </c>
      <c r="W67" s="24">
        <v>127</v>
      </c>
      <c r="X67" s="24">
        <v>259</v>
      </c>
      <c r="Y67" s="24">
        <v>234</v>
      </c>
      <c r="Z67" s="24">
        <v>137</v>
      </c>
      <c r="AA67" s="24">
        <v>74</v>
      </c>
      <c r="AB67" s="24">
        <v>1</v>
      </c>
      <c r="AC67" s="24"/>
      <c r="AD67" s="24">
        <v>2</v>
      </c>
      <c r="AE67" s="24"/>
      <c r="AF67" s="24">
        <v>49</v>
      </c>
      <c r="AG67" s="24"/>
      <c r="AH67" s="24">
        <v>348</v>
      </c>
      <c r="AI67" s="24"/>
      <c r="AJ67" s="24">
        <v>75</v>
      </c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47"/>
      <c r="AW67" s="24"/>
      <c r="AX67" s="24"/>
      <c r="AY67" s="44">
        <f t="shared" si="13"/>
        <v>0.17452830188679244</v>
      </c>
      <c r="AZ67" s="12">
        <f t="shared" si="14"/>
        <v>0.76694915254237284</v>
      </c>
      <c r="BA67" s="12">
        <f t="shared" si="15"/>
        <v>1.1880733944954129</v>
      </c>
      <c r="BB67" s="12">
        <f t="shared" si="16"/>
        <v>1.2342342342342343</v>
      </c>
      <c r="BC67" s="12">
        <f t="shared" si="17"/>
        <v>0.96272855133614632</v>
      </c>
      <c r="BD67" s="13">
        <f t="shared" si="18"/>
        <v>6.8969913309535946E-2</v>
      </c>
      <c r="BE67" s="13">
        <f t="shared" si="19"/>
        <v>0.2690677966101695</v>
      </c>
      <c r="BF67" s="13">
        <f t="shared" si="20"/>
        <v>1.073394495412844</v>
      </c>
      <c r="BG67" s="13">
        <f t="shared" si="21"/>
        <v>0.66666666666666663</v>
      </c>
      <c r="BH67" s="13">
        <f t="shared" si="22"/>
        <v>0.88398692810457513</v>
      </c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</row>
    <row r="68" spans="1:72" s="10" customFormat="1" x14ac:dyDescent="0.25">
      <c r="A68" s="25" t="s">
        <v>67</v>
      </c>
      <c r="B68" s="11">
        <v>12151</v>
      </c>
      <c r="C68" s="11">
        <v>774</v>
      </c>
      <c r="D68" s="11">
        <v>399</v>
      </c>
      <c r="E68" s="11">
        <v>205</v>
      </c>
      <c r="F68" s="35">
        <v>2520</v>
      </c>
      <c r="G68" s="35">
        <v>1653.7197513444021</v>
      </c>
      <c r="H68" s="36">
        <f t="shared" ref="H68:H78" si="24">J68+L68+N68+V68+X68+Z68+P68+AS68+R68+T68+AQ68+AB68+AD68+AF68+AH68+AJ68+AK68+AM68+AW68+AO68</f>
        <v>2239</v>
      </c>
      <c r="I68" s="37">
        <f t="shared" si="23"/>
        <v>1300</v>
      </c>
      <c r="J68" s="24">
        <v>175</v>
      </c>
      <c r="K68" s="24">
        <v>169</v>
      </c>
      <c r="L68" s="28"/>
      <c r="M68" s="28"/>
      <c r="N68" s="28"/>
      <c r="O68" s="28"/>
      <c r="P68" s="28"/>
      <c r="Q68" s="28"/>
      <c r="R68" s="24">
        <v>27</v>
      </c>
      <c r="S68" s="24">
        <v>24</v>
      </c>
      <c r="T68" s="24">
        <v>10</v>
      </c>
      <c r="U68" s="24">
        <v>5</v>
      </c>
      <c r="V68" s="24">
        <v>788</v>
      </c>
      <c r="W68" s="24">
        <v>480</v>
      </c>
      <c r="X68" s="24">
        <v>420</v>
      </c>
      <c r="Y68" s="24">
        <v>391</v>
      </c>
      <c r="Z68" s="24">
        <v>236</v>
      </c>
      <c r="AA68" s="24">
        <v>231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/>
      <c r="AH68" s="24">
        <v>411</v>
      </c>
      <c r="AI68" s="24"/>
      <c r="AJ68" s="24">
        <v>172</v>
      </c>
      <c r="AK68" s="24">
        <v>0</v>
      </c>
      <c r="AL68" s="24"/>
      <c r="AM68" s="24">
        <v>0</v>
      </c>
      <c r="AN68" s="24"/>
      <c r="AO68" s="24">
        <v>0</v>
      </c>
      <c r="AP68" s="24"/>
      <c r="AQ68" s="24">
        <v>0</v>
      </c>
      <c r="AR68" s="24"/>
      <c r="AS68" s="24">
        <v>0</v>
      </c>
      <c r="AT68" s="24"/>
      <c r="AU68" s="24">
        <v>0</v>
      </c>
      <c r="AV68" s="47"/>
      <c r="AW68" s="24"/>
      <c r="AX68" s="24"/>
      <c r="AY68" s="44">
        <f t="shared" ref="AY68:AY79" si="25">H68/B68</f>
        <v>0.18426466957452062</v>
      </c>
      <c r="AZ68" s="12">
        <f t="shared" ref="AZ68:AZ79" si="26">V68/C68</f>
        <v>1.0180878552971577</v>
      </c>
      <c r="BA68" s="12">
        <f t="shared" ref="BA68:BA79" si="27">X68/D68</f>
        <v>1.0526315789473684</v>
      </c>
      <c r="BB68" s="12">
        <f t="shared" ref="BB68:BB79" si="28">Z68/E68</f>
        <v>1.1512195121951219</v>
      </c>
      <c r="BC68" s="12">
        <f t="shared" ref="BC68:BC79" si="29">H68/F68</f>
        <v>0.88849206349206344</v>
      </c>
      <c r="BD68" s="13">
        <f t="shared" ref="BD68:BD79" si="30">I68/B68</f>
        <v>0.1069870792527364</v>
      </c>
      <c r="BE68" s="13">
        <f t="shared" ref="BE68:BE79" si="31">W68/C68</f>
        <v>0.62015503875968991</v>
      </c>
      <c r="BF68" s="13">
        <f t="shared" ref="BF68:BF79" si="32">Y68/D68</f>
        <v>0.97994987468671679</v>
      </c>
      <c r="BG68" s="13">
        <f t="shared" ref="BG68:BG79" si="33">AA68/E68</f>
        <v>1.1268292682926828</v>
      </c>
      <c r="BH68" s="13">
        <f t="shared" ref="BH68:BH79" si="34">I68/G68</f>
        <v>0.78610659329862675</v>
      </c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</row>
    <row r="69" spans="1:72" s="10" customFormat="1" x14ac:dyDescent="0.25">
      <c r="A69" s="25" t="s">
        <v>68</v>
      </c>
      <c r="B69" s="11">
        <v>91093</v>
      </c>
      <c r="C69" s="11">
        <v>5663</v>
      </c>
      <c r="D69" s="11">
        <v>2400</v>
      </c>
      <c r="E69" s="11">
        <v>989</v>
      </c>
      <c r="F69" s="35">
        <v>21547</v>
      </c>
      <c r="G69" s="35">
        <v>7432</v>
      </c>
      <c r="H69" s="36">
        <f t="shared" si="24"/>
        <v>15929</v>
      </c>
      <c r="I69" s="37">
        <f t="shared" ref="I69:I78" si="35">K69+M69+O69+W69+Y69+AA69+Q69+AT69+AR69+S69+U69+AL69+AN69+AX69+AP69</f>
        <v>6280</v>
      </c>
      <c r="J69" s="24">
        <v>1458</v>
      </c>
      <c r="K69" s="24">
        <v>1122</v>
      </c>
      <c r="L69" s="28">
        <v>27</v>
      </c>
      <c r="M69" s="28">
        <v>26</v>
      </c>
      <c r="N69" s="28"/>
      <c r="O69" s="28"/>
      <c r="P69" s="28">
        <v>30</v>
      </c>
      <c r="Q69" s="28"/>
      <c r="R69" s="24">
        <v>246</v>
      </c>
      <c r="S69" s="24">
        <v>40</v>
      </c>
      <c r="T69" s="24">
        <v>49</v>
      </c>
      <c r="U69" s="24">
        <v>18</v>
      </c>
      <c r="V69" s="24">
        <v>5043</v>
      </c>
      <c r="W69" s="24">
        <v>2524</v>
      </c>
      <c r="X69" s="24">
        <v>2217</v>
      </c>
      <c r="Y69" s="24">
        <v>2148</v>
      </c>
      <c r="Z69" s="24">
        <v>1076</v>
      </c>
      <c r="AA69" s="24">
        <v>402</v>
      </c>
      <c r="AB69" s="24">
        <v>8</v>
      </c>
      <c r="AC69" s="24">
        <v>0</v>
      </c>
      <c r="AD69" s="24">
        <v>13</v>
      </c>
      <c r="AE69" s="24">
        <v>0</v>
      </c>
      <c r="AF69" s="24">
        <v>231</v>
      </c>
      <c r="AG69" s="24"/>
      <c r="AH69" s="24">
        <v>4592</v>
      </c>
      <c r="AI69" s="24"/>
      <c r="AJ69" s="24">
        <v>873</v>
      </c>
      <c r="AK69" s="24">
        <v>48</v>
      </c>
      <c r="AL69" s="24"/>
      <c r="AM69" s="24">
        <v>6</v>
      </c>
      <c r="AN69" s="24"/>
      <c r="AO69" s="24">
        <v>12</v>
      </c>
      <c r="AP69" s="24"/>
      <c r="AQ69" s="24">
        <v>0</v>
      </c>
      <c r="AR69" s="24"/>
      <c r="AS69" s="24">
        <v>0</v>
      </c>
      <c r="AT69" s="24"/>
      <c r="AU69" s="24">
        <v>0</v>
      </c>
      <c r="AV69" s="47"/>
      <c r="AW69" s="24"/>
      <c r="AX69" s="24"/>
      <c r="AY69" s="44">
        <f t="shared" si="25"/>
        <v>0.17486524760409691</v>
      </c>
      <c r="AZ69" s="12">
        <f t="shared" si="26"/>
        <v>0.89051739360762849</v>
      </c>
      <c r="BA69" s="12">
        <f t="shared" si="27"/>
        <v>0.92374999999999996</v>
      </c>
      <c r="BB69" s="12">
        <f t="shared" si="28"/>
        <v>1.0879676440849342</v>
      </c>
      <c r="BC69" s="12">
        <f t="shared" si="29"/>
        <v>0.73926764746832507</v>
      </c>
      <c r="BD69" s="13">
        <f t="shared" si="30"/>
        <v>6.8940533301131812E-2</v>
      </c>
      <c r="BE69" s="13">
        <f t="shared" si="31"/>
        <v>0.44570015892636411</v>
      </c>
      <c r="BF69" s="13">
        <f t="shared" si="32"/>
        <v>0.89500000000000002</v>
      </c>
      <c r="BG69" s="13">
        <f t="shared" si="33"/>
        <v>0.40647118301314461</v>
      </c>
      <c r="BH69" s="13">
        <f t="shared" si="34"/>
        <v>0.84499461786867602</v>
      </c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</row>
    <row r="70" spans="1:72" s="10" customFormat="1" x14ac:dyDescent="0.25">
      <c r="A70" s="25" t="s">
        <v>69</v>
      </c>
      <c r="B70" s="11">
        <v>11207</v>
      </c>
      <c r="C70" s="11">
        <v>817</v>
      </c>
      <c r="D70" s="11">
        <v>488</v>
      </c>
      <c r="E70" s="11">
        <v>218</v>
      </c>
      <c r="F70" s="35">
        <v>2615</v>
      </c>
      <c r="G70" s="35">
        <v>1347</v>
      </c>
      <c r="H70" s="36">
        <f t="shared" si="24"/>
        <v>2368</v>
      </c>
      <c r="I70" s="37">
        <f t="shared" si="35"/>
        <v>1259</v>
      </c>
      <c r="J70" s="24">
        <v>193</v>
      </c>
      <c r="K70" s="24">
        <v>152</v>
      </c>
      <c r="L70" s="28"/>
      <c r="M70" s="28"/>
      <c r="N70" s="28"/>
      <c r="O70" s="28"/>
      <c r="P70" s="28"/>
      <c r="Q70" s="28"/>
      <c r="R70" s="24">
        <v>19</v>
      </c>
      <c r="S70" s="24">
        <v>6</v>
      </c>
      <c r="T70" s="24">
        <v>15</v>
      </c>
      <c r="U70" s="24">
        <v>15</v>
      </c>
      <c r="V70" s="24">
        <v>760</v>
      </c>
      <c r="W70" s="24">
        <v>419</v>
      </c>
      <c r="X70" s="24">
        <v>480</v>
      </c>
      <c r="Y70" s="24">
        <v>476</v>
      </c>
      <c r="Z70" s="24">
        <v>192</v>
      </c>
      <c r="AA70" s="24">
        <v>191</v>
      </c>
      <c r="AB70" s="24">
        <v>1</v>
      </c>
      <c r="AC70" s="24">
        <v>0</v>
      </c>
      <c r="AD70" s="24">
        <v>0</v>
      </c>
      <c r="AE70" s="24">
        <v>0</v>
      </c>
      <c r="AF70" s="24">
        <v>159</v>
      </c>
      <c r="AG70" s="24"/>
      <c r="AH70" s="24">
        <v>327</v>
      </c>
      <c r="AI70" s="24"/>
      <c r="AJ70" s="24">
        <v>206</v>
      </c>
      <c r="AK70" s="24">
        <v>0</v>
      </c>
      <c r="AL70" s="24"/>
      <c r="AM70" s="24">
        <v>0</v>
      </c>
      <c r="AN70" s="24"/>
      <c r="AO70" s="24">
        <v>0</v>
      </c>
      <c r="AP70" s="24"/>
      <c r="AQ70" s="24">
        <v>16</v>
      </c>
      <c r="AR70" s="24"/>
      <c r="AS70" s="24">
        <v>0</v>
      </c>
      <c r="AT70" s="28"/>
      <c r="AU70" s="47"/>
      <c r="AV70" s="47"/>
      <c r="AW70" s="24"/>
      <c r="AX70" s="24"/>
      <c r="AY70" s="44">
        <f t="shared" si="25"/>
        <v>0.21129651110912823</v>
      </c>
      <c r="AZ70" s="12">
        <f t="shared" si="26"/>
        <v>0.93023255813953487</v>
      </c>
      <c r="BA70" s="12">
        <f t="shared" si="27"/>
        <v>0.98360655737704916</v>
      </c>
      <c r="BB70" s="12">
        <f t="shared" si="28"/>
        <v>0.88073394495412849</v>
      </c>
      <c r="BC70" s="12">
        <f t="shared" si="29"/>
        <v>0.9055449330783939</v>
      </c>
      <c r="BD70" s="13">
        <f t="shared" si="30"/>
        <v>0.1123405014722941</v>
      </c>
      <c r="BE70" s="13">
        <f t="shared" si="31"/>
        <v>0.51285189718482249</v>
      </c>
      <c r="BF70" s="13">
        <f t="shared" si="32"/>
        <v>0.97540983606557374</v>
      </c>
      <c r="BG70" s="13">
        <f t="shared" si="33"/>
        <v>0.87614678899082565</v>
      </c>
      <c r="BH70" s="13">
        <f t="shared" si="34"/>
        <v>0.93466963622865629</v>
      </c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</row>
    <row r="71" spans="1:72" s="10" customFormat="1" x14ac:dyDescent="0.25">
      <c r="A71" s="25" t="s">
        <v>70</v>
      </c>
      <c r="B71" s="11">
        <v>3781</v>
      </c>
      <c r="C71" s="11">
        <v>246</v>
      </c>
      <c r="D71" s="11">
        <v>138</v>
      </c>
      <c r="E71" s="11">
        <v>64</v>
      </c>
      <c r="F71" s="35">
        <v>846</v>
      </c>
      <c r="G71" s="35">
        <v>418.94</v>
      </c>
      <c r="H71" s="36">
        <f t="shared" si="24"/>
        <v>744</v>
      </c>
      <c r="I71" s="37">
        <f t="shared" si="35"/>
        <v>401</v>
      </c>
      <c r="J71" s="24">
        <v>102</v>
      </c>
      <c r="K71" s="24">
        <v>74</v>
      </c>
      <c r="L71" s="28"/>
      <c r="M71" s="28"/>
      <c r="N71" s="28"/>
      <c r="O71" s="28"/>
      <c r="P71" s="28"/>
      <c r="Q71" s="28"/>
      <c r="R71" s="24">
        <v>11</v>
      </c>
      <c r="S71" s="24">
        <v>11</v>
      </c>
      <c r="T71" s="24">
        <v>1</v>
      </c>
      <c r="U71" s="24">
        <v>1</v>
      </c>
      <c r="V71" s="24">
        <v>246</v>
      </c>
      <c r="W71" s="24">
        <v>162</v>
      </c>
      <c r="X71" s="24">
        <v>114</v>
      </c>
      <c r="Y71" s="24">
        <v>114</v>
      </c>
      <c r="Z71" s="24">
        <v>62</v>
      </c>
      <c r="AA71" s="24">
        <v>39</v>
      </c>
      <c r="AB71" s="24">
        <v>0</v>
      </c>
      <c r="AC71" s="24">
        <v>0</v>
      </c>
      <c r="AD71" s="24">
        <v>1</v>
      </c>
      <c r="AE71" s="24">
        <v>0</v>
      </c>
      <c r="AF71" s="24">
        <v>19</v>
      </c>
      <c r="AG71" s="24"/>
      <c r="AH71" s="24">
        <v>161</v>
      </c>
      <c r="AI71" s="24"/>
      <c r="AJ71" s="24">
        <v>23</v>
      </c>
      <c r="AK71" s="24">
        <v>0</v>
      </c>
      <c r="AL71" s="24"/>
      <c r="AM71" s="24">
        <v>0</v>
      </c>
      <c r="AN71" s="24"/>
      <c r="AO71" s="24">
        <v>4</v>
      </c>
      <c r="AP71" s="24"/>
      <c r="AQ71" s="24">
        <v>0</v>
      </c>
      <c r="AR71" s="24"/>
      <c r="AS71" s="24">
        <v>0</v>
      </c>
      <c r="AT71" s="28"/>
      <c r="AU71" s="47"/>
      <c r="AV71" s="47"/>
      <c r="AW71" s="24"/>
      <c r="AX71" s="24"/>
      <c r="AY71" s="44">
        <f t="shared" si="25"/>
        <v>0.19677334038614122</v>
      </c>
      <c r="AZ71" s="12">
        <f t="shared" si="26"/>
        <v>1</v>
      </c>
      <c r="BA71" s="12">
        <f t="shared" si="27"/>
        <v>0.82608695652173914</v>
      </c>
      <c r="BB71" s="12">
        <f t="shared" si="28"/>
        <v>0.96875</v>
      </c>
      <c r="BC71" s="12">
        <f t="shared" si="29"/>
        <v>0.87943262411347523</v>
      </c>
      <c r="BD71" s="13">
        <f t="shared" si="30"/>
        <v>0.10605659878339063</v>
      </c>
      <c r="BE71" s="13">
        <f t="shared" si="31"/>
        <v>0.65853658536585369</v>
      </c>
      <c r="BF71" s="13">
        <f t="shared" si="32"/>
        <v>0.82608695652173914</v>
      </c>
      <c r="BG71" s="13">
        <f t="shared" si="33"/>
        <v>0.609375</v>
      </c>
      <c r="BH71" s="13">
        <f t="shared" si="34"/>
        <v>0.95717763880269247</v>
      </c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</row>
    <row r="72" spans="1:72" s="10" customFormat="1" x14ac:dyDescent="0.25">
      <c r="A72" s="25" t="s">
        <v>71</v>
      </c>
      <c r="B72" s="11">
        <v>3947</v>
      </c>
      <c r="C72" s="11">
        <v>283</v>
      </c>
      <c r="D72" s="11">
        <v>169</v>
      </c>
      <c r="E72" s="11">
        <v>83</v>
      </c>
      <c r="F72" s="35">
        <v>1071</v>
      </c>
      <c r="G72" s="35">
        <v>599</v>
      </c>
      <c r="H72" s="36">
        <f t="shared" si="24"/>
        <v>929</v>
      </c>
      <c r="I72" s="37">
        <f t="shared" si="35"/>
        <v>443</v>
      </c>
      <c r="J72" s="24">
        <v>90</v>
      </c>
      <c r="K72" s="24">
        <v>90</v>
      </c>
      <c r="L72" s="28"/>
      <c r="M72" s="28"/>
      <c r="N72" s="28"/>
      <c r="O72" s="28"/>
      <c r="P72" s="28"/>
      <c r="Q72" s="28"/>
      <c r="R72" s="24">
        <v>13</v>
      </c>
      <c r="S72" s="24">
        <v>5</v>
      </c>
      <c r="T72" s="24">
        <v>2</v>
      </c>
      <c r="U72" s="24">
        <v>0</v>
      </c>
      <c r="V72" s="24">
        <v>289</v>
      </c>
      <c r="W72" s="24">
        <v>70</v>
      </c>
      <c r="X72" s="24">
        <v>184</v>
      </c>
      <c r="Y72" s="24">
        <v>184</v>
      </c>
      <c r="Z72" s="24">
        <v>95</v>
      </c>
      <c r="AA72" s="24">
        <v>94</v>
      </c>
      <c r="AB72" s="24">
        <v>0</v>
      </c>
      <c r="AC72" s="24">
        <v>0</v>
      </c>
      <c r="AD72" s="24">
        <v>0</v>
      </c>
      <c r="AE72" s="24">
        <v>0</v>
      </c>
      <c r="AF72" s="24">
        <v>38</v>
      </c>
      <c r="AG72" s="24"/>
      <c r="AH72" s="24">
        <v>150</v>
      </c>
      <c r="AI72" s="24"/>
      <c r="AJ72" s="24">
        <v>45</v>
      </c>
      <c r="AK72" s="24">
        <v>0</v>
      </c>
      <c r="AL72" s="24"/>
      <c r="AM72" s="24">
        <v>0</v>
      </c>
      <c r="AN72" s="24"/>
      <c r="AO72" s="24">
        <v>1</v>
      </c>
      <c r="AP72" s="24"/>
      <c r="AQ72" s="24">
        <v>22</v>
      </c>
      <c r="AR72" s="24"/>
      <c r="AS72" s="24">
        <v>0</v>
      </c>
      <c r="AT72" s="28"/>
      <c r="AU72" s="47"/>
      <c r="AV72" s="47"/>
      <c r="AW72" s="24"/>
      <c r="AX72" s="24"/>
      <c r="AY72" s="44">
        <f t="shared" si="25"/>
        <v>0.23536863440587788</v>
      </c>
      <c r="AZ72" s="12">
        <f t="shared" si="26"/>
        <v>1.0212014134275618</v>
      </c>
      <c r="BA72" s="12">
        <f t="shared" si="27"/>
        <v>1.0887573964497042</v>
      </c>
      <c r="BB72" s="12">
        <f t="shared" si="28"/>
        <v>1.1445783132530121</v>
      </c>
      <c r="BC72" s="12">
        <f t="shared" si="29"/>
        <v>0.8674136321195145</v>
      </c>
      <c r="BD72" s="13">
        <f t="shared" si="30"/>
        <v>0.11223714213326577</v>
      </c>
      <c r="BE72" s="13">
        <f t="shared" si="31"/>
        <v>0.24734982332155478</v>
      </c>
      <c r="BF72" s="13">
        <f t="shared" si="32"/>
        <v>1.0887573964497042</v>
      </c>
      <c r="BG72" s="13">
        <f t="shared" si="33"/>
        <v>1.1325301204819278</v>
      </c>
      <c r="BH72" s="13">
        <f t="shared" si="34"/>
        <v>0.73956594323873126</v>
      </c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</row>
    <row r="73" spans="1:72" s="10" customFormat="1" x14ac:dyDescent="0.25">
      <c r="A73" s="25" t="s">
        <v>72</v>
      </c>
      <c r="B73" s="11">
        <v>40606</v>
      </c>
      <c r="C73" s="11">
        <v>2657</v>
      </c>
      <c r="D73" s="11">
        <v>1749</v>
      </c>
      <c r="E73" s="11">
        <v>914</v>
      </c>
      <c r="F73" s="35">
        <v>10303</v>
      </c>
      <c r="G73" s="35">
        <v>5390.48</v>
      </c>
      <c r="H73" s="36">
        <f t="shared" si="24"/>
        <v>7704</v>
      </c>
      <c r="I73" s="37">
        <f t="shared" si="35"/>
        <v>4151</v>
      </c>
      <c r="J73" s="24">
        <v>907</v>
      </c>
      <c r="K73" s="24">
        <v>766</v>
      </c>
      <c r="L73" s="28">
        <v>12</v>
      </c>
      <c r="M73" s="28">
        <v>12</v>
      </c>
      <c r="N73" s="28"/>
      <c r="O73" s="28"/>
      <c r="P73" s="28">
        <v>254</v>
      </c>
      <c r="Q73" s="28"/>
      <c r="R73" s="24">
        <v>91</v>
      </c>
      <c r="S73" s="24">
        <v>37</v>
      </c>
      <c r="T73" s="24">
        <v>23</v>
      </c>
      <c r="U73" s="24">
        <v>15</v>
      </c>
      <c r="V73" s="24">
        <v>2578</v>
      </c>
      <c r="W73" s="24">
        <v>1177</v>
      </c>
      <c r="X73" s="24">
        <v>1846</v>
      </c>
      <c r="Y73" s="24">
        <v>1654</v>
      </c>
      <c r="Z73" s="24">
        <v>1131</v>
      </c>
      <c r="AA73" s="24">
        <v>490</v>
      </c>
      <c r="AB73" s="24">
        <v>4</v>
      </c>
      <c r="AC73" s="24">
        <v>0</v>
      </c>
      <c r="AD73" s="24">
        <v>12</v>
      </c>
      <c r="AE73" s="24">
        <v>0</v>
      </c>
      <c r="AF73" s="24">
        <v>66</v>
      </c>
      <c r="AG73" s="24"/>
      <c r="AH73" s="24">
        <v>404</v>
      </c>
      <c r="AI73" s="24"/>
      <c r="AJ73" s="24">
        <v>376</v>
      </c>
      <c r="AK73" s="24">
        <v>0</v>
      </c>
      <c r="AL73" s="24"/>
      <c r="AM73" s="24">
        <v>0</v>
      </c>
      <c r="AN73" s="24"/>
      <c r="AO73" s="24">
        <v>0</v>
      </c>
      <c r="AP73" s="24"/>
      <c r="AQ73" s="24">
        <v>0</v>
      </c>
      <c r="AR73" s="24"/>
      <c r="AS73" s="24">
        <v>0</v>
      </c>
      <c r="AT73" s="28"/>
      <c r="AU73" s="47"/>
      <c r="AV73" s="47"/>
      <c r="AW73" s="24"/>
      <c r="AX73" s="24"/>
      <c r="AY73" s="44">
        <f t="shared" si="25"/>
        <v>0.18972565630694971</v>
      </c>
      <c r="AZ73" s="12">
        <f t="shared" si="26"/>
        <v>0.97026721866767029</v>
      </c>
      <c r="BA73" s="12">
        <f t="shared" si="27"/>
        <v>1.0554602630074328</v>
      </c>
      <c r="BB73" s="12">
        <f t="shared" si="28"/>
        <v>1.237417943107221</v>
      </c>
      <c r="BC73" s="12">
        <f t="shared" si="29"/>
        <v>0.74774337571581095</v>
      </c>
      <c r="BD73" s="13">
        <f t="shared" si="30"/>
        <v>0.10222627197951041</v>
      </c>
      <c r="BE73" s="13">
        <f t="shared" si="31"/>
        <v>0.44298080541964624</v>
      </c>
      <c r="BF73" s="13">
        <f t="shared" si="32"/>
        <v>0.94568324757004008</v>
      </c>
      <c r="BG73" s="13">
        <f t="shared" si="33"/>
        <v>0.53610503282275712</v>
      </c>
      <c r="BH73" s="13">
        <f t="shared" si="34"/>
        <v>0.7700612932429024</v>
      </c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</row>
    <row r="74" spans="1:72" s="10" customFormat="1" x14ac:dyDescent="0.25">
      <c r="A74" s="25" t="s">
        <v>73</v>
      </c>
      <c r="B74" s="11">
        <v>8970</v>
      </c>
      <c r="C74" s="11">
        <v>533</v>
      </c>
      <c r="D74" s="11">
        <v>316</v>
      </c>
      <c r="E74" s="11">
        <v>154</v>
      </c>
      <c r="F74" s="35">
        <v>2112</v>
      </c>
      <c r="G74" s="35">
        <v>973.2</v>
      </c>
      <c r="H74" s="36">
        <f t="shared" si="24"/>
        <v>1772</v>
      </c>
      <c r="I74" s="37">
        <f t="shared" si="35"/>
        <v>916</v>
      </c>
      <c r="J74" s="24">
        <v>169</v>
      </c>
      <c r="K74" s="24">
        <v>135</v>
      </c>
      <c r="L74" s="28"/>
      <c r="M74" s="28"/>
      <c r="N74" s="28"/>
      <c r="O74" s="28"/>
      <c r="P74" s="28">
        <v>168</v>
      </c>
      <c r="Q74" s="28"/>
      <c r="R74" s="24">
        <v>10</v>
      </c>
      <c r="S74" s="24">
        <v>9</v>
      </c>
      <c r="T74" s="24">
        <v>1</v>
      </c>
      <c r="U74" s="24">
        <v>1</v>
      </c>
      <c r="V74" s="24">
        <v>473</v>
      </c>
      <c r="W74" s="24">
        <v>313</v>
      </c>
      <c r="X74" s="24">
        <v>305</v>
      </c>
      <c r="Y74" s="24">
        <v>298</v>
      </c>
      <c r="Z74" s="24">
        <v>162</v>
      </c>
      <c r="AA74" s="24">
        <v>160</v>
      </c>
      <c r="AB74" s="24">
        <v>0</v>
      </c>
      <c r="AC74" s="24">
        <v>0</v>
      </c>
      <c r="AD74" s="24">
        <v>2</v>
      </c>
      <c r="AE74" s="24">
        <v>0</v>
      </c>
      <c r="AF74" s="24">
        <v>57</v>
      </c>
      <c r="AG74" s="24"/>
      <c r="AH74" s="24">
        <v>267</v>
      </c>
      <c r="AI74" s="24"/>
      <c r="AJ74" s="24">
        <v>132</v>
      </c>
      <c r="AK74" s="24">
        <v>0</v>
      </c>
      <c r="AL74" s="24"/>
      <c r="AM74" s="24">
        <v>0</v>
      </c>
      <c r="AN74" s="24"/>
      <c r="AO74" s="24">
        <v>1</v>
      </c>
      <c r="AP74" s="24"/>
      <c r="AQ74" s="24">
        <v>25</v>
      </c>
      <c r="AR74" s="24"/>
      <c r="AS74" s="24">
        <v>0</v>
      </c>
      <c r="AT74" s="24"/>
      <c r="AU74" s="24">
        <v>0</v>
      </c>
      <c r="AV74" s="47"/>
      <c r="AW74" s="24"/>
      <c r="AX74" s="24"/>
      <c r="AY74" s="44">
        <f t="shared" si="25"/>
        <v>0.19754738015607581</v>
      </c>
      <c r="AZ74" s="12">
        <f t="shared" si="26"/>
        <v>0.88742964352720455</v>
      </c>
      <c r="BA74" s="12">
        <f t="shared" si="27"/>
        <v>0.96518987341772156</v>
      </c>
      <c r="BB74" s="12">
        <f t="shared" si="28"/>
        <v>1.051948051948052</v>
      </c>
      <c r="BC74" s="12">
        <f t="shared" si="29"/>
        <v>0.83901515151515149</v>
      </c>
      <c r="BD74" s="13">
        <f t="shared" si="30"/>
        <v>0.10211817168338908</v>
      </c>
      <c r="BE74" s="13">
        <f t="shared" si="31"/>
        <v>0.58724202626641653</v>
      </c>
      <c r="BF74" s="13">
        <f t="shared" si="32"/>
        <v>0.94303797468354433</v>
      </c>
      <c r="BG74" s="13">
        <f t="shared" si="33"/>
        <v>1.0389610389610389</v>
      </c>
      <c r="BH74" s="13">
        <f t="shared" si="34"/>
        <v>0.9412248253185368</v>
      </c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</row>
    <row r="75" spans="1:72" s="10" customFormat="1" x14ac:dyDescent="0.25">
      <c r="A75" s="25" t="s">
        <v>74</v>
      </c>
      <c r="B75" s="11">
        <v>3249</v>
      </c>
      <c r="C75" s="11">
        <v>178</v>
      </c>
      <c r="D75" s="11">
        <v>100</v>
      </c>
      <c r="E75" s="11">
        <v>49</v>
      </c>
      <c r="F75" s="35">
        <v>747</v>
      </c>
      <c r="G75" s="35">
        <v>369</v>
      </c>
      <c r="H75" s="36">
        <f t="shared" si="24"/>
        <v>715</v>
      </c>
      <c r="I75" s="37">
        <f t="shared" si="35"/>
        <v>367</v>
      </c>
      <c r="J75" s="24">
        <v>92</v>
      </c>
      <c r="K75" s="24">
        <v>83</v>
      </c>
      <c r="L75" s="28"/>
      <c r="M75" s="28"/>
      <c r="N75" s="28"/>
      <c r="O75" s="28"/>
      <c r="P75" s="28"/>
      <c r="Q75" s="28"/>
      <c r="R75" s="24">
        <v>12</v>
      </c>
      <c r="S75" s="24">
        <v>6</v>
      </c>
      <c r="T75" s="24">
        <v>4</v>
      </c>
      <c r="U75" s="24">
        <v>4</v>
      </c>
      <c r="V75" s="24">
        <v>183</v>
      </c>
      <c r="W75" s="24">
        <v>114</v>
      </c>
      <c r="X75" s="24">
        <v>102</v>
      </c>
      <c r="Y75" s="24">
        <v>101</v>
      </c>
      <c r="Z75" s="24">
        <v>59</v>
      </c>
      <c r="AA75" s="24">
        <v>59</v>
      </c>
      <c r="AB75" s="24">
        <v>0</v>
      </c>
      <c r="AC75" s="24">
        <v>0</v>
      </c>
      <c r="AD75" s="24">
        <v>0</v>
      </c>
      <c r="AE75" s="24">
        <v>0</v>
      </c>
      <c r="AF75" s="24">
        <v>2</v>
      </c>
      <c r="AG75" s="24"/>
      <c r="AH75" s="24">
        <v>220</v>
      </c>
      <c r="AI75" s="24"/>
      <c r="AJ75" s="24">
        <v>33</v>
      </c>
      <c r="AK75" s="24">
        <v>0</v>
      </c>
      <c r="AL75" s="24"/>
      <c r="AM75" s="24">
        <v>0</v>
      </c>
      <c r="AN75" s="24"/>
      <c r="AO75" s="24">
        <v>0</v>
      </c>
      <c r="AP75" s="24"/>
      <c r="AQ75" s="24">
        <v>8</v>
      </c>
      <c r="AR75" s="24"/>
      <c r="AS75" s="24">
        <v>0</v>
      </c>
      <c r="AT75" s="28"/>
      <c r="AU75" s="47"/>
      <c r="AV75" s="47"/>
      <c r="AW75" s="24"/>
      <c r="AX75" s="24"/>
      <c r="AY75" s="44">
        <f t="shared" si="25"/>
        <v>0.22006771314250539</v>
      </c>
      <c r="AZ75" s="12">
        <f t="shared" si="26"/>
        <v>1.0280898876404494</v>
      </c>
      <c r="BA75" s="12">
        <f t="shared" si="27"/>
        <v>1.02</v>
      </c>
      <c r="BB75" s="12">
        <f t="shared" si="28"/>
        <v>1.2040816326530612</v>
      </c>
      <c r="BC75" s="12">
        <f t="shared" si="29"/>
        <v>0.95716198125836682</v>
      </c>
      <c r="BD75" s="13">
        <f t="shared" si="30"/>
        <v>0.11295783317943983</v>
      </c>
      <c r="BE75" s="13">
        <f t="shared" si="31"/>
        <v>0.6404494382022472</v>
      </c>
      <c r="BF75" s="13">
        <f t="shared" si="32"/>
        <v>1.01</v>
      </c>
      <c r="BG75" s="13">
        <f t="shared" si="33"/>
        <v>1.2040816326530612</v>
      </c>
      <c r="BH75" s="13">
        <f t="shared" si="34"/>
        <v>0.99457994579945797</v>
      </c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</row>
    <row r="76" spans="1:72" s="10" customFormat="1" x14ac:dyDescent="0.25">
      <c r="A76" s="25" t="s">
        <v>75</v>
      </c>
      <c r="B76" s="11">
        <v>52530</v>
      </c>
      <c r="C76" s="11">
        <v>3513</v>
      </c>
      <c r="D76" s="11">
        <v>2188</v>
      </c>
      <c r="E76" s="11">
        <v>1046</v>
      </c>
      <c r="F76" s="35">
        <v>13543</v>
      </c>
      <c r="G76" s="35">
        <v>6537.6</v>
      </c>
      <c r="H76" s="36">
        <f t="shared" si="24"/>
        <v>10925</v>
      </c>
      <c r="I76" s="37">
        <f t="shared" si="35"/>
        <v>5264</v>
      </c>
      <c r="J76" s="24">
        <v>1140</v>
      </c>
      <c r="K76" s="24">
        <v>958</v>
      </c>
      <c r="L76" s="28">
        <v>33</v>
      </c>
      <c r="M76" s="28">
        <v>33</v>
      </c>
      <c r="N76" s="28"/>
      <c r="O76" s="28"/>
      <c r="P76" s="28"/>
      <c r="Q76" s="28"/>
      <c r="R76" s="24">
        <v>187</v>
      </c>
      <c r="S76" s="24">
        <v>90</v>
      </c>
      <c r="T76" s="24">
        <v>34</v>
      </c>
      <c r="U76" s="24">
        <v>33</v>
      </c>
      <c r="V76" s="24">
        <v>3128</v>
      </c>
      <c r="W76" s="24">
        <v>1667</v>
      </c>
      <c r="X76" s="24">
        <v>2102</v>
      </c>
      <c r="Y76" s="24">
        <v>2026</v>
      </c>
      <c r="Z76" s="24">
        <v>1306</v>
      </c>
      <c r="AA76" s="24">
        <v>457</v>
      </c>
      <c r="AB76" s="24">
        <v>0</v>
      </c>
      <c r="AC76" s="24">
        <v>0</v>
      </c>
      <c r="AD76" s="24">
        <v>6</v>
      </c>
      <c r="AE76" s="24">
        <v>0</v>
      </c>
      <c r="AF76" s="24">
        <v>161</v>
      </c>
      <c r="AG76" s="24"/>
      <c r="AH76" s="24">
        <v>1981</v>
      </c>
      <c r="AI76" s="24"/>
      <c r="AJ76" s="24">
        <v>765</v>
      </c>
      <c r="AK76" s="24">
        <v>82</v>
      </c>
      <c r="AL76" s="24"/>
      <c r="AM76" s="24">
        <v>0</v>
      </c>
      <c r="AN76" s="24"/>
      <c r="AO76" s="24">
        <v>0</v>
      </c>
      <c r="AP76" s="24"/>
      <c r="AQ76" s="24">
        <v>0</v>
      </c>
      <c r="AR76" s="24"/>
      <c r="AS76" s="24">
        <v>0</v>
      </c>
      <c r="AT76" s="28"/>
      <c r="AU76" s="47"/>
      <c r="AV76" s="47"/>
      <c r="AW76" s="24"/>
      <c r="AX76" s="24"/>
      <c r="AY76" s="44">
        <f t="shared" si="25"/>
        <v>0.20797639444127167</v>
      </c>
      <c r="AZ76" s="12">
        <f t="shared" si="26"/>
        <v>0.89040705949331056</v>
      </c>
      <c r="BA76" s="12">
        <f t="shared" si="27"/>
        <v>0.96069469835466181</v>
      </c>
      <c r="BB76" s="12">
        <f t="shared" si="28"/>
        <v>1.248565965583174</v>
      </c>
      <c r="BC76" s="12">
        <f t="shared" si="29"/>
        <v>0.80668980285018088</v>
      </c>
      <c r="BD76" s="13">
        <f t="shared" si="30"/>
        <v>0.10020940415000952</v>
      </c>
      <c r="BE76" s="13">
        <f t="shared" si="31"/>
        <v>0.4745231995445488</v>
      </c>
      <c r="BF76" s="13">
        <f t="shared" si="32"/>
        <v>0.92595978062157225</v>
      </c>
      <c r="BG76" s="13">
        <f t="shared" si="33"/>
        <v>0.43690248565965584</v>
      </c>
      <c r="BH76" s="13">
        <f t="shared" si="34"/>
        <v>0.80518844836025449</v>
      </c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</row>
    <row r="77" spans="1:72" s="10" customFormat="1" x14ac:dyDescent="0.25">
      <c r="A77" s="25" t="s">
        <v>76</v>
      </c>
      <c r="B77" s="11">
        <v>13535</v>
      </c>
      <c r="C77" s="11">
        <v>760</v>
      </c>
      <c r="D77" s="11">
        <v>446</v>
      </c>
      <c r="E77" s="11">
        <v>208</v>
      </c>
      <c r="F77" s="35">
        <v>2804</v>
      </c>
      <c r="G77" s="35">
        <v>1336</v>
      </c>
      <c r="H77" s="36">
        <f t="shared" si="24"/>
        <v>2004</v>
      </c>
      <c r="I77" s="37">
        <f t="shared" si="35"/>
        <v>1020</v>
      </c>
      <c r="J77" s="24">
        <v>200</v>
      </c>
      <c r="K77" s="24">
        <v>136</v>
      </c>
      <c r="L77" s="28"/>
      <c r="M77" s="28"/>
      <c r="N77" s="28"/>
      <c r="O77" s="28"/>
      <c r="P77" s="28"/>
      <c r="Q77" s="28"/>
      <c r="R77" s="24">
        <v>14</v>
      </c>
      <c r="S77" s="24">
        <v>9</v>
      </c>
      <c r="T77" s="24">
        <v>1</v>
      </c>
      <c r="U77" s="24">
        <v>0</v>
      </c>
      <c r="V77" s="24">
        <v>708</v>
      </c>
      <c r="W77" s="24">
        <v>362</v>
      </c>
      <c r="X77" s="24">
        <v>445</v>
      </c>
      <c r="Y77" s="24">
        <v>380</v>
      </c>
      <c r="Z77" s="24">
        <v>205</v>
      </c>
      <c r="AA77" s="24">
        <v>133</v>
      </c>
      <c r="AB77" s="24">
        <v>0</v>
      </c>
      <c r="AC77" s="24">
        <v>0</v>
      </c>
      <c r="AD77" s="24">
        <v>2</v>
      </c>
      <c r="AE77" s="24">
        <v>0</v>
      </c>
      <c r="AF77" s="24">
        <v>43</v>
      </c>
      <c r="AG77" s="24"/>
      <c r="AH77" s="24">
        <v>245</v>
      </c>
      <c r="AI77" s="24"/>
      <c r="AJ77" s="24">
        <v>131</v>
      </c>
      <c r="AK77" s="24">
        <v>0</v>
      </c>
      <c r="AL77" s="24"/>
      <c r="AM77" s="24">
        <v>0</v>
      </c>
      <c r="AN77" s="24"/>
      <c r="AO77" s="24">
        <v>0</v>
      </c>
      <c r="AP77" s="24"/>
      <c r="AQ77" s="24">
        <v>10</v>
      </c>
      <c r="AR77" s="24"/>
      <c r="AS77" s="24">
        <v>0</v>
      </c>
      <c r="AT77" s="28"/>
      <c r="AU77" s="47"/>
      <c r="AV77" s="47"/>
      <c r="AW77" s="24"/>
      <c r="AX77" s="24"/>
      <c r="AY77" s="44">
        <f t="shared" si="25"/>
        <v>0.14806058367196159</v>
      </c>
      <c r="AZ77" s="12">
        <f t="shared" si="26"/>
        <v>0.93157894736842106</v>
      </c>
      <c r="BA77" s="12">
        <f t="shared" si="27"/>
        <v>0.99775784753363228</v>
      </c>
      <c r="BB77" s="12">
        <f t="shared" si="28"/>
        <v>0.98557692307692313</v>
      </c>
      <c r="BC77" s="12">
        <f t="shared" si="29"/>
        <v>0.71469329529243941</v>
      </c>
      <c r="BD77" s="13">
        <f t="shared" si="30"/>
        <v>7.5360177318064284E-2</v>
      </c>
      <c r="BE77" s="13">
        <f t="shared" si="31"/>
        <v>0.47631578947368419</v>
      </c>
      <c r="BF77" s="13">
        <f t="shared" si="32"/>
        <v>0.85201793721973096</v>
      </c>
      <c r="BG77" s="13">
        <f t="shared" si="33"/>
        <v>0.63942307692307687</v>
      </c>
      <c r="BH77" s="13">
        <f t="shared" si="34"/>
        <v>0.76347305389221554</v>
      </c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</row>
    <row r="78" spans="1:72" s="10" customFormat="1" x14ac:dyDescent="0.25">
      <c r="A78" s="25" t="s">
        <v>77</v>
      </c>
      <c r="B78" s="11">
        <v>25550</v>
      </c>
      <c r="C78" s="11">
        <v>1482</v>
      </c>
      <c r="D78" s="11">
        <v>725</v>
      </c>
      <c r="E78" s="11">
        <v>308</v>
      </c>
      <c r="F78" s="35">
        <v>5356</v>
      </c>
      <c r="G78" s="35">
        <v>2238</v>
      </c>
      <c r="H78" s="36">
        <f t="shared" si="24"/>
        <v>4438</v>
      </c>
      <c r="I78" s="37">
        <f t="shared" si="35"/>
        <v>1918</v>
      </c>
      <c r="J78" s="24">
        <v>455</v>
      </c>
      <c r="K78" s="24">
        <v>422</v>
      </c>
      <c r="L78" s="28"/>
      <c r="M78" s="28"/>
      <c r="N78" s="28"/>
      <c r="O78" s="28"/>
      <c r="P78" s="28"/>
      <c r="Q78" s="28"/>
      <c r="R78" s="24">
        <v>26</v>
      </c>
      <c r="S78" s="24">
        <v>18</v>
      </c>
      <c r="T78" s="24">
        <v>24</v>
      </c>
      <c r="U78" s="24">
        <v>19</v>
      </c>
      <c r="V78" s="24">
        <v>1388</v>
      </c>
      <c r="W78" s="24">
        <v>656</v>
      </c>
      <c r="X78" s="24">
        <v>722</v>
      </c>
      <c r="Y78" s="24">
        <v>670</v>
      </c>
      <c r="Z78" s="24">
        <v>370</v>
      </c>
      <c r="AA78" s="24">
        <v>133</v>
      </c>
      <c r="AB78" s="24">
        <v>2</v>
      </c>
      <c r="AC78" s="24"/>
      <c r="AD78" s="24">
        <v>12</v>
      </c>
      <c r="AE78" s="24"/>
      <c r="AF78" s="24">
        <v>187</v>
      </c>
      <c r="AG78" s="24"/>
      <c r="AH78" s="24">
        <v>771</v>
      </c>
      <c r="AI78" s="24"/>
      <c r="AJ78" s="24">
        <v>452</v>
      </c>
      <c r="AK78" s="24"/>
      <c r="AL78" s="24"/>
      <c r="AM78" s="24"/>
      <c r="AN78" s="24"/>
      <c r="AO78" s="24">
        <v>1</v>
      </c>
      <c r="AP78" s="24"/>
      <c r="AQ78" s="24">
        <v>28</v>
      </c>
      <c r="AR78" s="24"/>
      <c r="AS78" s="24"/>
      <c r="AT78" s="28"/>
      <c r="AU78" s="47"/>
      <c r="AV78" s="47"/>
      <c r="AW78" s="24"/>
      <c r="AX78" s="24"/>
      <c r="AY78" s="44">
        <f t="shared" si="25"/>
        <v>0.1736986301369863</v>
      </c>
      <c r="AZ78" s="12">
        <f t="shared" si="26"/>
        <v>0.93657219973009442</v>
      </c>
      <c r="BA78" s="12">
        <f t="shared" si="27"/>
        <v>0.99586206896551721</v>
      </c>
      <c r="BB78" s="12">
        <f t="shared" si="28"/>
        <v>1.2012987012987013</v>
      </c>
      <c r="BC78" s="12">
        <f t="shared" si="29"/>
        <v>0.82860343539955195</v>
      </c>
      <c r="BD78" s="13">
        <f t="shared" si="30"/>
        <v>7.5068493150684937E-2</v>
      </c>
      <c r="BE78" s="13">
        <f t="shared" si="31"/>
        <v>0.44264507422402161</v>
      </c>
      <c r="BF78" s="13">
        <f t="shared" si="32"/>
        <v>0.92413793103448272</v>
      </c>
      <c r="BG78" s="13">
        <f t="shared" si="33"/>
        <v>0.43181818181818182</v>
      </c>
      <c r="BH78" s="13">
        <f t="shared" si="34"/>
        <v>0.85701519213583555</v>
      </c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</row>
    <row r="79" spans="1:72" s="8" customFormat="1" x14ac:dyDescent="0.25">
      <c r="A79" s="26" t="s">
        <v>78</v>
      </c>
      <c r="B79" s="17">
        <v>2318822</v>
      </c>
      <c r="C79" s="17">
        <v>148480</v>
      </c>
      <c r="D79" s="17">
        <v>79110</v>
      </c>
      <c r="E79" s="17">
        <v>34996</v>
      </c>
      <c r="F79" s="38">
        <f>SUM(F4:F78)</f>
        <v>566237</v>
      </c>
      <c r="G79" s="38">
        <f>SUM(G4:G78)</f>
        <v>269411.84239624982</v>
      </c>
      <c r="H79" s="39">
        <f>SUM(H4:H78)</f>
        <v>478396</v>
      </c>
      <c r="I79" s="42">
        <f t="shared" ref="I79:P79" si="36">SUM(I4:I78)</f>
        <v>196071</v>
      </c>
      <c r="J79" s="40">
        <f t="shared" si="36"/>
        <v>69421</v>
      </c>
      <c r="K79" s="30">
        <f t="shared" si="36"/>
        <v>48310</v>
      </c>
      <c r="L79" s="30">
        <f t="shared" si="36"/>
        <v>886</v>
      </c>
      <c r="M79" s="30">
        <f t="shared" si="36"/>
        <v>800</v>
      </c>
      <c r="N79" s="30">
        <f t="shared" si="36"/>
        <v>260</v>
      </c>
      <c r="O79" s="30">
        <f t="shared" si="36"/>
        <v>260</v>
      </c>
      <c r="P79" s="30">
        <f t="shared" si="36"/>
        <v>10951</v>
      </c>
      <c r="Q79" s="40">
        <f t="shared" ref="Q79:S79" si="37">SUM(Q4:Q78)</f>
        <v>684</v>
      </c>
      <c r="R79" s="40">
        <f>SUM(R4:R78)</f>
        <v>7852</v>
      </c>
      <c r="S79" s="40">
        <f t="shared" si="37"/>
        <v>1961</v>
      </c>
      <c r="T79" s="40">
        <f>SUM(T4:T78)</f>
        <v>1320</v>
      </c>
      <c r="U79" s="40">
        <f>SUM(U4:U78)</f>
        <v>866</v>
      </c>
      <c r="V79" s="31">
        <f t="shared" ref="V79:Z79" si="38">SUM(V4:V78)</f>
        <v>139764</v>
      </c>
      <c r="W79" s="40">
        <f t="shared" si="38"/>
        <v>54678</v>
      </c>
      <c r="X79" s="40">
        <f t="shared" si="38"/>
        <v>81382</v>
      </c>
      <c r="Y79" s="40">
        <f t="shared" si="38"/>
        <v>66238</v>
      </c>
      <c r="Z79" s="32">
        <f t="shared" si="38"/>
        <v>40131</v>
      </c>
      <c r="AA79" s="40">
        <f>SUM(AA4:AA78)</f>
        <v>22231</v>
      </c>
      <c r="AB79" s="40">
        <f t="shared" ref="AB79:AI79" si="39">SUM(AB4:AB78)</f>
        <v>143</v>
      </c>
      <c r="AC79" s="40">
        <f t="shared" si="39"/>
        <v>0</v>
      </c>
      <c r="AD79" s="40">
        <f t="shared" si="39"/>
        <v>449</v>
      </c>
      <c r="AE79" s="40">
        <f t="shared" si="39"/>
        <v>1</v>
      </c>
      <c r="AF79" s="40">
        <f t="shared" si="39"/>
        <v>5590</v>
      </c>
      <c r="AG79" s="40">
        <f t="shared" si="39"/>
        <v>0</v>
      </c>
      <c r="AH79" s="40">
        <f t="shared" si="39"/>
        <v>94699</v>
      </c>
      <c r="AI79" s="40">
        <f t="shared" si="39"/>
        <v>0</v>
      </c>
      <c r="AJ79" s="40">
        <f>SUM(AJ4:AJ78)</f>
        <v>20540</v>
      </c>
      <c r="AK79" s="40">
        <f t="shared" ref="AK79:AN79" si="40">SUM(AK4:AK78)</f>
        <v>523</v>
      </c>
      <c r="AL79" s="40">
        <f t="shared" si="40"/>
        <v>0</v>
      </c>
      <c r="AM79" s="40">
        <f t="shared" si="40"/>
        <v>1077</v>
      </c>
      <c r="AN79" s="40">
        <f t="shared" si="40"/>
        <v>0</v>
      </c>
      <c r="AO79" s="40">
        <f t="shared" ref="AO79:AX79" si="41">SUM(AO4:AO78)</f>
        <v>923</v>
      </c>
      <c r="AP79" s="40">
        <f t="shared" si="41"/>
        <v>0</v>
      </c>
      <c r="AQ79" s="40">
        <f t="shared" si="41"/>
        <v>2217</v>
      </c>
      <c r="AR79" s="40">
        <f t="shared" si="41"/>
        <v>0</v>
      </c>
      <c r="AS79" s="40">
        <f t="shared" si="41"/>
        <v>75</v>
      </c>
      <c r="AT79" s="40">
        <f t="shared" si="41"/>
        <v>43</v>
      </c>
      <c r="AU79" s="46"/>
      <c r="AV79" s="46"/>
      <c r="AW79" s="40">
        <f t="shared" si="41"/>
        <v>193</v>
      </c>
      <c r="AX79" s="40">
        <f t="shared" si="41"/>
        <v>0</v>
      </c>
      <c r="AY79" s="45">
        <f t="shared" si="25"/>
        <v>0.20630992805829856</v>
      </c>
      <c r="AZ79" s="18">
        <f t="shared" si="26"/>
        <v>0.94129849137931032</v>
      </c>
      <c r="BA79" s="18">
        <f t="shared" si="27"/>
        <v>1.0287195044874227</v>
      </c>
      <c r="BB79" s="18">
        <f t="shared" si="28"/>
        <v>1.1467310549777117</v>
      </c>
      <c r="BC79" s="18">
        <f t="shared" si="29"/>
        <v>0.84486884467104761</v>
      </c>
      <c r="BD79" s="19">
        <f t="shared" si="30"/>
        <v>8.4556296257323763E-2</v>
      </c>
      <c r="BE79" s="19">
        <f t="shared" si="31"/>
        <v>0.36825161637931036</v>
      </c>
      <c r="BF79" s="19">
        <f t="shared" si="32"/>
        <v>0.83728984957653896</v>
      </c>
      <c r="BG79" s="19">
        <f t="shared" si="33"/>
        <v>0.63524402788890155</v>
      </c>
      <c r="BH79" s="19">
        <f t="shared" si="34"/>
        <v>0.72777424427995108</v>
      </c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</row>
    <row r="81" spans="1:53" x14ac:dyDescent="0.25">
      <c r="A81" s="54" t="s">
        <v>123</v>
      </c>
      <c r="B81" s="54"/>
      <c r="C81" s="54"/>
      <c r="D81" s="54"/>
      <c r="E81" s="54"/>
      <c r="F81" s="22"/>
      <c r="G81" s="22"/>
      <c r="H81" s="22"/>
      <c r="I81" s="22"/>
      <c r="J81" s="22"/>
      <c r="K81" s="22"/>
      <c r="L81" s="22"/>
      <c r="M81" s="2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3" x14ac:dyDescent="0.25">
      <c r="A82" t="s">
        <v>106</v>
      </c>
    </row>
    <row r="83" spans="1:53" x14ac:dyDescent="0.25">
      <c r="A83" s="67" t="s">
        <v>79</v>
      </c>
      <c r="B83" s="67"/>
      <c r="C83" s="67"/>
      <c r="D83" s="67"/>
      <c r="E83" s="67"/>
      <c r="F83" s="67"/>
      <c r="G83" s="67"/>
      <c r="H83" s="23"/>
    </row>
    <row r="84" spans="1:53" x14ac:dyDescent="0.25">
      <c r="A84" s="51" t="s">
        <v>97</v>
      </c>
      <c r="B84" s="51"/>
      <c r="C84" s="51"/>
      <c r="D84" s="51"/>
      <c r="E84" s="51"/>
      <c r="F84" s="51"/>
      <c r="G84" s="51"/>
      <c r="H84" s="23"/>
    </row>
    <row r="85" spans="1:53" x14ac:dyDescent="0.25">
      <c r="A85" s="51" t="s">
        <v>104</v>
      </c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</row>
    <row r="86" spans="1:53" x14ac:dyDescent="0.25">
      <c r="A86" s="23" t="s">
        <v>98</v>
      </c>
      <c r="B86" s="23"/>
      <c r="C86" s="23"/>
      <c r="D86" s="23"/>
    </row>
    <row r="87" spans="1:53" x14ac:dyDescent="0.25">
      <c r="A87" s="51" t="s">
        <v>103</v>
      </c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</row>
    <row r="88" spans="1:53" x14ac:dyDescent="0.25">
      <c r="A88" t="s">
        <v>111</v>
      </c>
    </row>
    <row r="90" spans="1:53" x14ac:dyDescent="0.25">
      <c r="F90" s="21"/>
      <c r="G90" s="21"/>
    </row>
  </sheetData>
  <dataConsolidate/>
  <mergeCells count="33">
    <mergeCell ref="A83:G83"/>
    <mergeCell ref="AF2:AG2"/>
    <mergeCell ref="J1:AX1"/>
    <mergeCell ref="AU2:AV2"/>
    <mergeCell ref="A87:BA87"/>
    <mergeCell ref="A85:AX85"/>
    <mergeCell ref="A1:A3"/>
    <mergeCell ref="F1:G2"/>
    <mergeCell ref="B1:E2"/>
    <mergeCell ref="H1:I2"/>
    <mergeCell ref="AY2:BC2"/>
    <mergeCell ref="AY1:BH1"/>
    <mergeCell ref="Z2:AA2"/>
    <mergeCell ref="J2:K2"/>
    <mergeCell ref="L2:M2"/>
    <mergeCell ref="N2:O2"/>
    <mergeCell ref="V2:W2"/>
    <mergeCell ref="AH2:AI2"/>
    <mergeCell ref="A84:G84"/>
    <mergeCell ref="X2:Y2"/>
    <mergeCell ref="BD2:BH2"/>
    <mergeCell ref="R2:S2"/>
    <mergeCell ref="T2:U2"/>
    <mergeCell ref="A81:E81"/>
    <mergeCell ref="AS2:AT2"/>
    <mergeCell ref="P2:Q2"/>
    <mergeCell ref="AQ2:AR2"/>
    <mergeCell ref="AK2:AL2"/>
    <mergeCell ref="AM2:AN2"/>
    <mergeCell ref="AW2:AX2"/>
    <mergeCell ref="AO2:AP2"/>
    <mergeCell ref="AB2:AC2"/>
    <mergeCell ref="AD2:A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2021-06-02T21:58:25Z</dcterms:modified>
</cp:coreProperties>
</file>