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2021\Coronavírus\Vacina\02 - fevereiro\"/>
    </mc:Choice>
  </mc:AlternateContent>
  <bookViews>
    <workbookView xWindow="9270" yWindow="-195" windowWidth="13515" windowHeight="11040"/>
  </bookViews>
  <sheets>
    <sheet name="Plan 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5" i="4" l="1"/>
  <c r="H12" i="4"/>
  <c r="AB11" i="4" l="1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32" i="4"/>
  <c r="AB33" i="4"/>
  <c r="AB34" i="4"/>
  <c r="AB35" i="4"/>
  <c r="AB36" i="4"/>
  <c r="AB37" i="4"/>
  <c r="AB38" i="4"/>
  <c r="AB39" i="4"/>
  <c r="AB40" i="4"/>
  <c r="AB41" i="4"/>
  <c r="AB42" i="4"/>
  <c r="AB43" i="4"/>
  <c r="AB44" i="4"/>
  <c r="AB45" i="4"/>
  <c r="AB46" i="4"/>
  <c r="AB47" i="4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A11" i="4"/>
  <c r="AA12" i="4"/>
  <c r="AA13" i="4"/>
  <c r="AC13" i="4" s="1"/>
  <c r="AA14" i="4"/>
  <c r="AC14" i="4" s="1"/>
  <c r="AA15" i="4"/>
  <c r="AA16" i="4"/>
  <c r="AA17" i="4"/>
  <c r="AA18" i="4"/>
  <c r="AA19" i="4"/>
  <c r="AA20" i="4"/>
  <c r="AA21" i="4"/>
  <c r="AC21" i="4" s="1"/>
  <c r="AA22" i="4"/>
  <c r="AC22" i="4" s="1"/>
  <c r="AA23" i="4"/>
  <c r="AA24" i="4"/>
  <c r="AA25" i="4"/>
  <c r="AA26" i="4"/>
  <c r="AA27" i="4"/>
  <c r="AA28" i="4"/>
  <c r="AA29" i="4"/>
  <c r="AC29" i="4" s="1"/>
  <c r="AA30" i="4"/>
  <c r="AC30" i="4" s="1"/>
  <c r="AA31" i="4"/>
  <c r="AA32" i="4"/>
  <c r="AA33" i="4"/>
  <c r="AA34" i="4"/>
  <c r="AA35" i="4"/>
  <c r="AA36" i="4"/>
  <c r="AA37" i="4"/>
  <c r="AC37" i="4" s="1"/>
  <c r="AA38" i="4"/>
  <c r="AC38" i="4" s="1"/>
  <c r="AA39" i="4"/>
  <c r="AA40" i="4"/>
  <c r="AA41" i="4"/>
  <c r="AA42" i="4"/>
  <c r="AA43" i="4"/>
  <c r="AA44" i="4"/>
  <c r="AA45" i="4"/>
  <c r="AC45" i="4" s="1"/>
  <c r="AA46" i="4"/>
  <c r="AC46" i="4" s="1"/>
  <c r="AA47" i="4"/>
  <c r="AA48" i="4"/>
  <c r="AA49" i="4"/>
  <c r="AA50" i="4"/>
  <c r="AA51" i="4"/>
  <c r="AA52" i="4"/>
  <c r="AA53" i="4"/>
  <c r="AC53" i="4" s="1"/>
  <c r="AA54" i="4"/>
  <c r="AC54" i="4" s="1"/>
  <c r="AA55" i="4"/>
  <c r="AA56" i="4"/>
  <c r="AA57" i="4"/>
  <c r="AA58" i="4"/>
  <c r="AA59" i="4"/>
  <c r="AA60" i="4"/>
  <c r="AA61" i="4"/>
  <c r="AC61" i="4" s="1"/>
  <c r="AA62" i="4"/>
  <c r="AC62" i="4" s="1"/>
  <c r="AA63" i="4"/>
  <c r="AA64" i="4"/>
  <c r="AA65" i="4"/>
  <c r="AA66" i="4"/>
  <c r="AA67" i="4"/>
  <c r="AA68" i="4"/>
  <c r="AA69" i="4"/>
  <c r="AC69" i="4" s="1"/>
  <c r="AA70" i="4"/>
  <c r="AC70" i="4" s="1"/>
  <c r="AA71" i="4"/>
  <c r="AA72" i="4"/>
  <c r="AA73" i="4"/>
  <c r="AA74" i="4"/>
  <c r="AA75" i="4"/>
  <c r="AA76" i="4"/>
  <c r="AA77" i="4"/>
  <c r="AC77" i="4" s="1"/>
  <c r="AA78" i="4"/>
  <c r="AC78" i="4" s="1"/>
  <c r="AA79" i="4"/>
  <c r="AA80" i="4"/>
  <c r="AA81" i="4"/>
  <c r="AA82" i="4"/>
  <c r="AA83" i="4"/>
  <c r="AA84" i="4"/>
  <c r="AB10" i="4"/>
  <c r="AC10" i="4" s="1"/>
  <c r="AA10" i="4"/>
  <c r="Z49" i="4"/>
  <c r="Z50" i="4"/>
  <c r="Z65" i="4"/>
  <c r="Z66" i="4"/>
  <c r="Z81" i="4"/>
  <c r="Z82" i="4"/>
  <c r="Y48" i="4"/>
  <c r="Y49" i="4"/>
  <c r="Y50" i="4"/>
  <c r="Y51" i="4"/>
  <c r="Y52" i="4"/>
  <c r="Y53" i="4"/>
  <c r="Z53" i="4" s="1"/>
  <c r="Y54" i="4"/>
  <c r="Z54" i="4" s="1"/>
  <c r="Y55" i="4"/>
  <c r="Y56" i="4"/>
  <c r="Y57" i="4"/>
  <c r="Z57" i="4" s="1"/>
  <c r="Y58" i="4"/>
  <c r="Z58" i="4" s="1"/>
  <c r="Y59" i="4"/>
  <c r="Y60" i="4"/>
  <c r="Y61" i="4"/>
  <c r="Z61" i="4" s="1"/>
  <c r="Y62" i="4"/>
  <c r="Z62" i="4" s="1"/>
  <c r="Y63" i="4"/>
  <c r="Y64" i="4"/>
  <c r="Y65" i="4"/>
  <c r="Y66" i="4"/>
  <c r="Y67" i="4"/>
  <c r="Y68" i="4"/>
  <c r="Y69" i="4"/>
  <c r="Z69" i="4" s="1"/>
  <c r="Y70" i="4"/>
  <c r="Z70" i="4" s="1"/>
  <c r="Y71" i="4"/>
  <c r="Y72" i="4"/>
  <c r="Y73" i="4"/>
  <c r="Z73" i="4" s="1"/>
  <c r="Y74" i="4"/>
  <c r="Z74" i="4" s="1"/>
  <c r="Y75" i="4"/>
  <c r="Y76" i="4"/>
  <c r="Y77" i="4"/>
  <c r="Z77" i="4" s="1"/>
  <c r="Y78" i="4"/>
  <c r="Z78" i="4" s="1"/>
  <c r="Y79" i="4"/>
  <c r="Y80" i="4"/>
  <c r="Y81" i="4"/>
  <c r="Y82" i="4"/>
  <c r="Y83" i="4"/>
  <c r="Y84" i="4"/>
  <c r="Y11" i="4"/>
  <c r="Z11" i="4" s="1"/>
  <c r="Y12" i="4"/>
  <c r="Z12" i="4" s="1"/>
  <c r="Y13" i="4"/>
  <c r="Y14" i="4"/>
  <c r="Y15" i="4"/>
  <c r="Y16" i="4"/>
  <c r="Y17" i="4"/>
  <c r="Z17" i="4" s="1"/>
  <c r="Y18" i="4"/>
  <c r="Y19" i="4"/>
  <c r="Z19" i="4" s="1"/>
  <c r="Y20" i="4"/>
  <c r="Z20" i="4" s="1"/>
  <c r="Y21" i="4"/>
  <c r="Y22" i="4"/>
  <c r="Y23" i="4"/>
  <c r="Y24" i="4"/>
  <c r="Y25" i="4"/>
  <c r="Z25" i="4" s="1"/>
  <c r="Y26" i="4"/>
  <c r="Y27" i="4"/>
  <c r="Z27" i="4" s="1"/>
  <c r="Y28" i="4"/>
  <c r="Z28" i="4" s="1"/>
  <c r="Y29" i="4"/>
  <c r="Y30" i="4"/>
  <c r="Y31" i="4"/>
  <c r="Y32" i="4"/>
  <c r="Y33" i="4"/>
  <c r="Z33" i="4" s="1"/>
  <c r="Y34" i="4"/>
  <c r="Y35" i="4"/>
  <c r="Z35" i="4" s="1"/>
  <c r="Y36" i="4"/>
  <c r="Z36" i="4" s="1"/>
  <c r="Y37" i="4"/>
  <c r="Y38" i="4"/>
  <c r="Y39" i="4"/>
  <c r="Y40" i="4"/>
  <c r="Y41" i="4"/>
  <c r="Z41" i="4" s="1"/>
  <c r="Y42" i="4"/>
  <c r="Y43" i="4"/>
  <c r="Z43" i="4" s="1"/>
  <c r="Y44" i="4"/>
  <c r="Z44" i="4" s="1"/>
  <c r="Y45" i="4"/>
  <c r="Y46" i="4"/>
  <c r="Y47" i="4"/>
  <c r="Y10" i="4"/>
  <c r="Z10" i="4" s="1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41" i="4"/>
  <c r="X42" i="4"/>
  <c r="X43" i="4"/>
  <c r="X44" i="4"/>
  <c r="X45" i="4"/>
  <c r="X46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10" i="4"/>
  <c r="M85" i="4"/>
  <c r="J85" i="4"/>
  <c r="H65" i="4"/>
  <c r="R64" i="4"/>
  <c r="O82" i="4"/>
  <c r="O79" i="4"/>
  <c r="O75" i="4"/>
  <c r="O68" i="4"/>
  <c r="O65" i="4"/>
  <c r="O56" i="4"/>
  <c r="O53" i="4"/>
  <c r="O42" i="4"/>
  <c r="O36" i="4"/>
  <c r="O28" i="4"/>
  <c r="O16" i="4"/>
  <c r="O12" i="4"/>
  <c r="L82" i="4"/>
  <c r="L79" i="4"/>
  <c r="L75" i="4"/>
  <c r="L68" i="4"/>
  <c r="L65" i="4"/>
  <c r="L56" i="4"/>
  <c r="L53" i="4"/>
  <c r="L42" i="4"/>
  <c r="L36" i="4"/>
  <c r="L28" i="4"/>
  <c r="L16" i="4"/>
  <c r="L12" i="4"/>
  <c r="L11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48" i="4"/>
  <c r="H11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10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48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10" i="4"/>
  <c r="N85" i="4"/>
  <c r="P85" i="4"/>
  <c r="Q85" i="4"/>
  <c r="R85" i="4" s="1"/>
  <c r="S85" i="4"/>
  <c r="U85" i="4"/>
  <c r="V85" i="4"/>
  <c r="W85" i="4"/>
  <c r="G85" i="4"/>
  <c r="AB85" i="4" s="1"/>
  <c r="I85" i="4"/>
  <c r="K85" i="4"/>
  <c r="F85" i="4"/>
  <c r="C85" i="4"/>
  <c r="X85" i="4" s="1"/>
  <c r="Z42" i="4" l="1"/>
  <c r="Z34" i="4"/>
  <c r="Z26" i="4"/>
  <c r="Z18" i="4"/>
  <c r="Z84" i="4"/>
  <c r="Z76" i="4"/>
  <c r="Z68" i="4"/>
  <c r="Z60" i="4"/>
  <c r="Z52" i="4"/>
  <c r="AC80" i="4"/>
  <c r="AC72" i="4"/>
  <c r="AC64" i="4"/>
  <c r="AC56" i="4"/>
  <c r="AC48" i="4"/>
  <c r="AC40" i="4"/>
  <c r="AC32" i="4"/>
  <c r="AC24" i="4"/>
  <c r="AC16" i="4"/>
  <c r="Z83" i="4"/>
  <c r="Z75" i="4"/>
  <c r="Z67" i="4"/>
  <c r="Z59" i="4"/>
  <c r="Z51" i="4"/>
  <c r="AC79" i="4"/>
  <c r="AC71" i="4"/>
  <c r="AC63" i="4"/>
  <c r="AC55" i="4"/>
  <c r="AC47" i="4"/>
  <c r="AC39" i="4"/>
  <c r="AC31" i="4"/>
  <c r="AC23" i="4"/>
  <c r="AC15" i="4"/>
  <c r="Z40" i="4"/>
  <c r="Z32" i="4"/>
  <c r="Z24" i="4"/>
  <c r="Z16" i="4"/>
  <c r="Y85" i="4"/>
  <c r="Z47" i="4"/>
  <c r="Z39" i="4"/>
  <c r="Z31" i="4"/>
  <c r="Z23" i="4"/>
  <c r="Z15" i="4"/>
  <c r="AA85" i="4"/>
  <c r="Z46" i="4"/>
  <c r="Z38" i="4"/>
  <c r="Z30" i="4"/>
  <c r="Z22" i="4"/>
  <c r="Z14" i="4"/>
  <c r="Z80" i="4"/>
  <c r="Z72" i="4"/>
  <c r="Z64" i="4"/>
  <c r="Z56" i="4"/>
  <c r="Z48" i="4"/>
  <c r="AC82" i="4"/>
  <c r="AC74" i="4"/>
  <c r="AC66" i="4"/>
  <c r="AC58" i="4"/>
  <c r="AC50" i="4"/>
  <c r="AC42" i="4"/>
  <c r="AC34" i="4"/>
  <c r="AC26" i="4"/>
  <c r="AC18" i="4"/>
  <c r="AC84" i="4"/>
  <c r="AC76" i="4"/>
  <c r="AC68" i="4"/>
  <c r="AC60" i="4"/>
  <c r="AC52" i="4"/>
  <c r="AC44" i="4"/>
  <c r="AC36" i="4"/>
  <c r="AC28" i="4"/>
  <c r="AC20" i="4"/>
  <c r="AC12" i="4"/>
  <c r="Z45" i="4"/>
  <c r="Z37" i="4"/>
  <c r="Z29" i="4"/>
  <c r="Z21" i="4"/>
  <c r="Z13" i="4"/>
  <c r="Z79" i="4"/>
  <c r="Z71" i="4"/>
  <c r="Z63" i="4"/>
  <c r="Z55" i="4"/>
  <c r="AC81" i="4"/>
  <c r="AC73" i="4"/>
  <c r="AC65" i="4"/>
  <c r="AC57" i="4"/>
  <c r="AC49" i="4"/>
  <c r="AC41" i="4"/>
  <c r="AC33" i="4"/>
  <c r="AC25" i="4"/>
  <c r="AC17" i="4"/>
  <c r="AC83" i="4"/>
  <c r="AC75" i="4"/>
  <c r="AC67" i="4"/>
  <c r="AC59" i="4"/>
  <c r="AC51" i="4"/>
  <c r="AC43" i="4"/>
  <c r="AC35" i="4"/>
  <c r="AC27" i="4"/>
  <c r="AC19" i="4"/>
  <c r="AC11" i="4"/>
  <c r="AC85" i="4"/>
  <c r="Z85" i="4"/>
  <c r="H85" i="4"/>
  <c r="L85" i="4"/>
  <c r="E85" i="4"/>
  <c r="O85" i="4"/>
</calcChain>
</file>

<file path=xl/sharedStrings.xml><?xml version="1.0" encoding="utf-8"?>
<sst xmlns="http://schemas.openxmlformats.org/spreadsheetml/2006/main" count="126" uniqueCount="97">
  <si>
    <t>São Domingos</t>
  </si>
  <si>
    <t>Santa Rosa de Lima</t>
  </si>
  <si>
    <t>Pinhão</t>
  </si>
  <si>
    <t>São Francisco</t>
  </si>
  <si>
    <t>Umbaúba</t>
  </si>
  <si>
    <t>Tomar do Geru</t>
  </si>
  <si>
    <t>Tobias Barreto</t>
  </si>
  <si>
    <t>Telha</t>
  </si>
  <si>
    <t>Siriri</t>
  </si>
  <si>
    <t>Simão Dias</t>
  </si>
  <si>
    <t>São Miguel do Aleixo</t>
  </si>
  <si>
    <t>São Cristóvão</t>
  </si>
  <si>
    <t>Santo Amaro das Brotas</t>
  </si>
  <si>
    <t>Santana do São Francisco</t>
  </si>
  <si>
    <t>Santa Luzia do Itanhy</t>
  </si>
  <si>
    <t>Salgado</t>
  </si>
  <si>
    <t>Rosário do Catete</t>
  </si>
  <si>
    <t>Ribeirópolis</t>
  </si>
  <si>
    <t>Riachuelo</t>
  </si>
  <si>
    <t>Riachão do Dantas</t>
  </si>
  <si>
    <t>Propriá</t>
  </si>
  <si>
    <t>Porto da Folha</t>
  </si>
  <si>
    <t>Poço Verde</t>
  </si>
  <si>
    <t>Poço Redondo</t>
  </si>
  <si>
    <t>Pirambu</t>
  </si>
  <si>
    <t>Pedrinhas</t>
  </si>
  <si>
    <t>Pedra Mole</t>
  </si>
  <si>
    <t>Pacatuba</t>
  </si>
  <si>
    <t>Nossa Senhora do Socorro</t>
  </si>
  <si>
    <t>Nossa Senhora de Lourdes</t>
  </si>
  <si>
    <t>Nossa Senhora das Dores</t>
  </si>
  <si>
    <t>Nossa Senhora da Glória</t>
  </si>
  <si>
    <t>Nossa Senhora Aparecida</t>
  </si>
  <si>
    <t>Neópolis</t>
  </si>
  <si>
    <t>Muribeca</t>
  </si>
  <si>
    <t>Monte Alegre de Sergipe</t>
  </si>
  <si>
    <t>Moita Bonita</t>
  </si>
  <si>
    <t>Maruim</t>
  </si>
  <si>
    <t>Malhador</t>
  </si>
  <si>
    <t>Malhada dos Bois</t>
  </si>
  <si>
    <t>Macambira</t>
  </si>
  <si>
    <t>Laranjeiras</t>
  </si>
  <si>
    <t>Lagarto</t>
  </si>
  <si>
    <t>Japoatã</t>
  </si>
  <si>
    <t>Japaratuba</t>
  </si>
  <si>
    <t>Itaporanga d'Ajuda</t>
  </si>
  <si>
    <t>Itabi</t>
  </si>
  <si>
    <t>Itabaianinha</t>
  </si>
  <si>
    <t>Itabaiana</t>
  </si>
  <si>
    <t>Indiaroba</t>
  </si>
  <si>
    <t>Ilha das Flores</t>
  </si>
  <si>
    <t>Gracho Cardoso</t>
  </si>
  <si>
    <t>General Maynard</t>
  </si>
  <si>
    <t>Gararu</t>
  </si>
  <si>
    <t>Frei Paulo</t>
  </si>
  <si>
    <t>Feira Nova</t>
  </si>
  <si>
    <t>Estância</t>
  </si>
  <si>
    <t>Divina Pastora</t>
  </si>
  <si>
    <t>Cumbe</t>
  </si>
  <si>
    <t>Cristinápolis</t>
  </si>
  <si>
    <t>Cedro de São João</t>
  </si>
  <si>
    <t>Carmópolis</t>
  </si>
  <si>
    <t>Carira</t>
  </si>
  <si>
    <t>Capela</t>
  </si>
  <si>
    <t>Canindé de São Francisco</t>
  </si>
  <si>
    <t>Canhoba</t>
  </si>
  <si>
    <t>Brejo Grande</t>
  </si>
  <si>
    <t>Boquim</t>
  </si>
  <si>
    <t>Areia Branca</t>
  </si>
  <si>
    <t>Arauá</t>
  </si>
  <si>
    <t>Aracaju</t>
  </si>
  <si>
    <t>Aquidabã</t>
  </si>
  <si>
    <t>Amparo de São Francisco</t>
  </si>
  <si>
    <t>Municípios</t>
  </si>
  <si>
    <t>População</t>
  </si>
  <si>
    <t>Doses Aplicadas</t>
  </si>
  <si>
    <t>1ª</t>
  </si>
  <si>
    <t>2ª</t>
  </si>
  <si>
    <t>SERGIPE</t>
  </si>
  <si>
    <t>Pessoas com 90 ou mais</t>
  </si>
  <si>
    <t>Índio Aldeado</t>
  </si>
  <si>
    <t>Barra dos Coqueiros</t>
  </si>
  <si>
    <t>Campo do Brito</t>
  </si>
  <si>
    <t>CAMPANHA NACIONAL DE VACINAÇÃO CONTRA COVID-19</t>
  </si>
  <si>
    <t>Governo de Sergipe</t>
  </si>
  <si>
    <t>Secretaria de Estado da Saúde</t>
  </si>
  <si>
    <t>Coordenação do Programa de Imunizações</t>
  </si>
  <si>
    <t>Trabalhadore de Saúde</t>
  </si>
  <si>
    <t>Doses enviadas</t>
  </si>
  <si>
    <t>TOTAL</t>
  </si>
  <si>
    <t>Pessoas com 60 anos ou mais e deficientes Institucionalizados</t>
  </si>
  <si>
    <t>COB</t>
  </si>
  <si>
    <t>1ª Dose</t>
  </si>
  <si>
    <t>2ª Dose</t>
  </si>
  <si>
    <t>Doses Enviadas</t>
  </si>
  <si>
    <t>Dose Enviada</t>
  </si>
  <si>
    <t>TOTAL DE DOSES ENVIADAS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</si>
</sst>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#,##0_ ;\-#,##0\ 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14">
    <xf numFmtId="0" fontId="0" fillId="0" borderId="0" xfId="0"/>
    <xf numFmtId="0" fontId="1" fillId="0" borderId="0" xfId="0" applyFont="1" applyFill="1" applyBorder="1" applyAlignment="1"/>
    <xf numFmtId="0" fontId="5" fillId="0" borderId="0" xfId="0" applyFont="1" applyAlignment="1">
      <alignment horizontal="left"/>
    </xf>
    <xf numFmtId="0" fontId="2" fillId="2" borderId="3" xfId="0" applyFont="1" applyFill="1" applyBorder="1" applyAlignment="1"/>
    <xf numFmtId="0" fontId="0" fillId="3" borderId="3" xfId="0" applyFont="1" applyFill="1" applyBorder="1" applyAlignment="1"/>
    <xf numFmtId="0" fontId="0" fillId="0" borderId="3" xfId="0" applyFont="1" applyFill="1" applyBorder="1" applyAlignment="1">
      <alignment horizontal="center"/>
    </xf>
    <xf numFmtId="165" fontId="6" fillId="3" borderId="3" xfId="1" applyNumberFormat="1" applyFont="1" applyFill="1" applyBorder="1" applyAlignment="1">
      <alignment horizontal="center"/>
    </xf>
    <xf numFmtId="164" fontId="6" fillId="3" borderId="3" xfId="1" applyNumberFormat="1" applyFont="1" applyFill="1" applyBorder="1" applyAlignment="1">
      <alignment horizontal="center"/>
    </xf>
    <xf numFmtId="1" fontId="0" fillId="2" borderId="3" xfId="0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0" fillId="3" borderId="3" xfId="1" applyNumberFormat="1" applyFont="1" applyFill="1" applyBorder="1" applyAlignment="1">
      <alignment horizontal="center"/>
    </xf>
    <xf numFmtId="3" fontId="0" fillId="0" borderId="3" xfId="0" applyNumberFormat="1" applyFont="1" applyFill="1" applyBorder="1" applyAlignment="1">
      <alignment horizontal="center"/>
    </xf>
    <xf numFmtId="165" fontId="0" fillId="3" borderId="3" xfId="1" applyNumberFormat="1" applyFont="1" applyFill="1" applyBorder="1" applyAlignment="1">
      <alignment horizontal="center"/>
    </xf>
    <xf numFmtId="3" fontId="0" fillId="5" borderId="3" xfId="1" applyNumberFormat="1" applyFont="1" applyFill="1" applyBorder="1" applyAlignment="1">
      <alignment horizontal="center"/>
    </xf>
    <xf numFmtId="3" fontId="0" fillId="5" borderId="3" xfId="0" applyNumberFormat="1" applyFont="1" applyFill="1" applyBorder="1" applyAlignment="1">
      <alignment horizontal="center"/>
    </xf>
    <xf numFmtId="165" fontId="0" fillId="5" borderId="3" xfId="1" applyNumberFormat="1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1" fontId="0" fillId="5" borderId="3" xfId="0" applyNumberFormat="1" applyFont="1" applyFill="1" applyBorder="1" applyAlignment="1">
      <alignment horizontal="center"/>
    </xf>
    <xf numFmtId="3" fontId="0" fillId="4" borderId="3" xfId="0" applyNumberFormat="1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1" fontId="0" fillId="4" borderId="3" xfId="0" applyNumberFormat="1" applyFont="1" applyFill="1" applyBorder="1" applyAlignment="1">
      <alignment horizontal="center"/>
    </xf>
    <xf numFmtId="3" fontId="0" fillId="6" borderId="3" xfId="0" applyNumberFormat="1" applyFont="1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1" fontId="0" fillId="6" borderId="3" xfId="0" applyNumberFormat="1" applyFont="1" applyFill="1" applyBorder="1" applyAlignment="1">
      <alignment horizontal="center"/>
    </xf>
    <xf numFmtId="3" fontId="0" fillId="7" borderId="3" xfId="0" applyNumberFormat="1" applyFont="1" applyFill="1" applyBorder="1" applyAlignment="1">
      <alignment horizontal="center"/>
    </xf>
    <xf numFmtId="9" fontId="0" fillId="7" borderId="3" xfId="2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1" fontId="0" fillId="7" borderId="3" xfId="0" applyNumberFormat="1" applyFont="1" applyFill="1" applyBorder="1" applyAlignment="1">
      <alignment horizontal="center"/>
    </xf>
    <xf numFmtId="3" fontId="0" fillId="7" borderId="3" xfId="2" applyNumberFormat="1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1" fontId="0" fillId="2" borderId="11" xfId="0" applyNumberFormat="1" applyFont="1" applyFill="1" applyBorder="1" applyAlignment="1">
      <alignment horizontal="center"/>
    </xf>
    <xf numFmtId="3" fontId="8" fillId="8" borderId="3" xfId="0" applyNumberFormat="1" applyFont="1" applyFill="1" applyBorder="1" applyAlignment="1">
      <alignment horizontal="center"/>
    </xf>
    <xf numFmtId="9" fontId="8" fillId="8" borderId="3" xfId="2" applyFont="1" applyFill="1" applyBorder="1" applyAlignment="1">
      <alignment horizontal="center"/>
    </xf>
    <xf numFmtId="3" fontId="8" fillId="8" borderId="17" xfId="0" applyNumberFormat="1" applyFont="1" applyFill="1" applyBorder="1" applyAlignment="1">
      <alignment horizontal="center"/>
    </xf>
    <xf numFmtId="9" fontId="8" fillId="8" borderId="18" xfId="2" applyFont="1" applyFill="1" applyBorder="1" applyAlignment="1">
      <alignment horizontal="center"/>
    </xf>
    <xf numFmtId="3" fontId="8" fillId="8" borderId="19" xfId="0" applyNumberFormat="1" applyFont="1" applyFill="1" applyBorder="1" applyAlignment="1">
      <alignment horizontal="center"/>
    </xf>
    <xf numFmtId="3" fontId="8" fillId="8" borderId="20" xfId="0" applyNumberFormat="1" applyFont="1" applyFill="1" applyBorder="1" applyAlignment="1">
      <alignment horizontal="center"/>
    </xf>
    <xf numFmtId="9" fontId="8" fillId="8" borderId="20" xfId="2" applyFont="1" applyFill="1" applyBorder="1" applyAlignment="1">
      <alignment horizontal="center"/>
    </xf>
    <xf numFmtId="9" fontId="8" fillId="8" borderId="21" xfId="2" applyFont="1" applyFill="1" applyBorder="1" applyAlignment="1">
      <alignment horizontal="center"/>
    </xf>
    <xf numFmtId="166" fontId="0" fillId="5" borderId="3" xfId="2" applyNumberFormat="1" applyFont="1" applyFill="1" applyBorder="1" applyAlignment="1">
      <alignment horizontal="center"/>
    </xf>
    <xf numFmtId="166" fontId="0" fillId="4" borderId="3" xfId="2" applyNumberFormat="1" applyFont="1" applyFill="1" applyBorder="1" applyAlignment="1">
      <alignment horizontal="center"/>
    </xf>
    <xf numFmtId="166" fontId="0" fillId="6" borderId="3" xfId="2" applyNumberFormat="1" applyFont="1" applyFill="1" applyBorder="1" applyAlignment="1">
      <alignment horizontal="center"/>
    </xf>
    <xf numFmtId="166" fontId="0" fillId="7" borderId="3" xfId="2" applyNumberFormat="1" applyFont="1" applyFill="1" applyBorder="1" applyAlignment="1">
      <alignment horizontal="center"/>
    </xf>
    <xf numFmtId="3" fontId="0" fillId="9" borderId="3" xfId="0" applyNumberFormat="1" applyFont="1" applyFill="1" applyBorder="1" applyAlignment="1">
      <alignment horizontal="center"/>
    </xf>
    <xf numFmtId="166" fontId="0" fillId="9" borderId="3" xfId="0" applyNumberFormat="1" applyFont="1" applyFill="1" applyBorder="1" applyAlignment="1">
      <alignment horizontal="center"/>
    </xf>
    <xf numFmtId="166" fontId="0" fillId="9" borderId="3" xfId="2" applyNumberFormat="1" applyFont="1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3" fontId="0" fillId="10" borderId="3" xfId="0" applyNumberFormat="1" applyFont="1" applyFill="1" applyBorder="1" applyAlignment="1"/>
    <xf numFmtId="3" fontId="0" fillId="10" borderId="3" xfId="0" applyNumberFormat="1" applyFont="1" applyFill="1" applyBorder="1" applyAlignment="1">
      <alignment horizontal="center"/>
    </xf>
    <xf numFmtId="0" fontId="0" fillId="10" borderId="3" xfId="0" applyFont="1" applyFill="1" applyBorder="1" applyAlignment="1"/>
    <xf numFmtId="0" fontId="0" fillId="10" borderId="3" xfId="0" applyFont="1" applyFill="1" applyBorder="1" applyAlignment="1">
      <alignment horizontal="center"/>
    </xf>
    <xf numFmtId="166" fontId="0" fillId="10" borderId="3" xfId="0" applyNumberFormat="1" applyFont="1" applyFill="1" applyBorder="1" applyAlignment="1">
      <alignment horizontal="center"/>
    </xf>
    <xf numFmtId="166" fontId="0" fillId="0" borderId="3" xfId="2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wrapText="1"/>
    </xf>
    <xf numFmtId="0" fontId="2" fillId="7" borderId="3" xfId="0" applyFont="1" applyFill="1" applyBorder="1" applyAlignment="1">
      <alignment horizontal="center"/>
    </xf>
    <xf numFmtId="0" fontId="7" fillId="8" borderId="14" xfId="0" applyFont="1" applyFill="1" applyBorder="1" applyAlignment="1">
      <alignment horizontal="center" vertical="center" wrapText="1"/>
    </xf>
    <xf numFmtId="0" fontId="7" fillId="8" borderId="15" xfId="0" applyFont="1" applyFill="1" applyBorder="1" applyAlignment="1">
      <alignment horizontal="center" vertical="center" wrapText="1"/>
    </xf>
    <xf numFmtId="0" fontId="7" fillId="8" borderId="16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 wrapText="1"/>
    </xf>
    <xf numFmtId="0" fontId="7" fillId="8" borderId="3" xfId="0" applyFont="1" applyFill="1" applyBorder="1" applyAlignment="1">
      <alignment horizontal="center" vertical="center" wrapText="1"/>
    </xf>
    <xf numFmtId="0" fontId="7" fillId="8" borderId="18" xfId="0" applyFont="1" applyFill="1" applyBorder="1" applyAlignment="1">
      <alignment horizontal="center" vertical="center" wrapText="1"/>
    </xf>
    <xf numFmtId="0" fontId="7" fillId="8" borderId="17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18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wrapText="1"/>
    </xf>
    <xf numFmtId="0" fontId="7" fillId="8" borderId="18" xfId="0" applyFont="1" applyFill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7"/>
  <sheetViews>
    <sheetView tabSelected="1" topLeftCell="V61" workbookViewId="0">
      <selection activeCell="Z10" sqref="Z10:Z84"/>
    </sheetView>
  </sheetViews>
  <sheetFormatPr defaultRowHeight="15" x14ac:dyDescent="0.25"/>
  <cols>
    <col min="1" max="1" width="24.140625" customWidth="1"/>
    <col min="2" max="2" width="10.28515625" style="12" customWidth="1"/>
    <col min="3" max="3" width="9.140625" style="12"/>
    <col min="6" max="6" width="12.85546875" customWidth="1"/>
    <col min="8" max="8" width="12" customWidth="1"/>
    <col min="9" max="10" width="11.42578125" customWidth="1"/>
    <col min="11" max="15" width="11.140625" customWidth="1"/>
    <col min="16" max="16" width="10.5703125" customWidth="1"/>
    <col min="17" max="20" width="10" customWidth="1"/>
    <col min="21" max="21" width="16.140625" customWidth="1"/>
    <col min="24" max="29" width="9.140625" style="12"/>
  </cols>
  <sheetData>
    <row r="1" spans="1:29" ht="15.75" x14ac:dyDescent="0.25">
      <c r="A1" s="2" t="s">
        <v>84</v>
      </c>
      <c r="B1" s="11"/>
      <c r="C1" s="11"/>
      <c r="D1" s="1"/>
      <c r="E1" s="1"/>
      <c r="F1" s="1"/>
      <c r="G1" s="1"/>
      <c r="H1" s="1"/>
    </row>
    <row r="2" spans="1:29" ht="15.75" x14ac:dyDescent="0.25">
      <c r="A2" s="2" t="s">
        <v>85</v>
      </c>
      <c r="B2" s="11"/>
      <c r="C2" s="11"/>
      <c r="D2" s="1"/>
      <c r="E2" s="1"/>
      <c r="F2" s="1"/>
      <c r="G2" s="1"/>
      <c r="H2" s="1"/>
    </row>
    <row r="3" spans="1:29" ht="15.75" x14ac:dyDescent="0.25">
      <c r="A3" s="2" t="s">
        <v>86</v>
      </c>
      <c r="B3" s="11"/>
      <c r="C3" s="11"/>
      <c r="D3" s="1"/>
      <c r="E3" s="1"/>
      <c r="F3" s="1"/>
      <c r="G3" s="1"/>
      <c r="H3" s="1"/>
    </row>
    <row r="4" spans="1:29" ht="19.5" thickBot="1" x14ac:dyDescent="0.35">
      <c r="A4" s="57" t="s">
        <v>83</v>
      </c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</row>
    <row r="5" spans="1:29" ht="15" customHeight="1" x14ac:dyDescent="0.25">
      <c r="A5" s="66" t="s">
        <v>73</v>
      </c>
      <c r="B5" s="62" t="s">
        <v>87</v>
      </c>
      <c r="C5" s="63"/>
      <c r="D5" s="63"/>
      <c r="E5" s="63"/>
      <c r="F5" s="63"/>
      <c r="G5" s="63"/>
      <c r="H5" s="75"/>
      <c r="I5" s="58" t="s">
        <v>90</v>
      </c>
      <c r="J5" s="59"/>
      <c r="K5" s="59"/>
      <c r="L5" s="59"/>
      <c r="M5" s="59"/>
      <c r="N5" s="59"/>
      <c r="O5" s="73"/>
      <c r="P5" s="58" t="s">
        <v>80</v>
      </c>
      <c r="Q5" s="59"/>
      <c r="R5" s="59"/>
      <c r="S5" s="59"/>
      <c r="T5" s="73"/>
      <c r="U5" s="58" t="s">
        <v>79</v>
      </c>
      <c r="V5" s="59"/>
      <c r="W5" s="59"/>
      <c r="X5" s="102" t="s">
        <v>96</v>
      </c>
      <c r="Y5" s="103"/>
      <c r="Z5" s="103"/>
      <c r="AA5" s="103"/>
      <c r="AB5" s="103"/>
      <c r="AC5" s="104"/>
    </row>
    <row r="6" spans="1:29" ht="15" customHeight="1" x14ac:dyDescent="0.25">
      <c r="A6" s="67"/>
      <c r="B6" s="64"/>
      <c r="C6" s="65"/>
      <c r="D6" s="65"/>
      <c r="E6" s="65"/>
      <c r="F6" s="65"/>
      <c r="G6" s="65"/>
      <c r="H6" s="76"/>
      <c r="I6" s="60"/>
      <c r="J6" s="61"/>
      <c r="K6" s="61"/>
      <c r="L6" s="61"/>
      <c r="M6" s="61"/>
      <c r="N6" s="61"/>
      <c r="O6" s="74"/>
      <c r="P6" s="60"/>
      <c r="Q6" s="61"/>
      <c r="R6" s="61"/>
      <c r="S6" s="61"/>
      <c r="T6" s="74"/>
      <c r="U6" s="60"/>
      <c r="V6" s="61"/>
      <c r="W6" s="61"/>
      <c r="X6" s="105"/>
      <c r="Y6" s="106"/>
      <c r="Z6" s="106"/>
      <c r="AA6" s="106"/>
      <c r="AB6" s="106"/>
      <c r="AC6" s="107"/>
    </row>
    <row r="7" spans="1:29" ht="15" customHeight="1" x14ac:dyDescent="0.25">
      <c r="A7" s="67"/>
      <c r="B7" s="66" t="s">
        <v>74</v>
      </c>
      <c r="C7" s="80" t="s">
        <v>92</v>
      </c>
      <c r="D7" s="81"/>
      <c r="E7" s="82"/>
      <c r="F7" s="77" t="s">
        <v>93</v>
      </c>
      <c r="G7" s="78"/>
      <c r="H7" s="79"/>
      <c r="I7" s="66" t="s">
        <v>74</v>
      </c>
      <c r="J7" s="89" t="s">
        <v>92</v>
      </c>
      <c r="K7" s="90"/>
      <c r="L7" s="91"/>
      <c r="M7" s="92" t="s">
        <v>93</v>
      </c>
      <c r="N7" s="93"/>
      <c r="O7" s="94"/>
      <c r="P7" s="66" t="s">
        <v>74</v>
      </c>
      <c r="Q7" s="85" t="s">
        <v>92</v>
      </c>
      <c r="R7" s="86"/>
      <c r="S7" s="62" t="s">
        <v>93</v>
      </c>
      <c r="T7" s="75"/>
      <c r="U7" s="66" t="s">
        <v>88</v>
      </c>
      <c r="V7" s="62" t="s">
        <v>75</v>
      </c>
      <c r="W7" s="63"/>
      <c r="X7" s="108" t="s">
        <v>92</v>
      </c>
      <c r="Y7" s="109"/>
      <c r="Z7" s="109"/>
      <c r="AA7" s="109" t="s">
        <v>93</v>
      </c>
      <c r="AB7" s="109"/>
      <c r="AC7" s="110"/>
    </row>
    <row r="8" spans="1:29" ht="15" customHeight="1" x14ac:dyDescent="0.25">
      <c r="A8" s="67"/>
      <c r="B8" s="67"/>
      <c r="C8" s="71" t="s">
        <v>88</v>
      </c>
      <c r="D8" s="71" t="s">
        <v>75</v>
      </c>
      <c r="E8" s="71" t="s">
        <v>91</v>
      </c>
      <c r="F8" s="69" t="s">
        <v>88</v>
      </c>
      <c r="G8" s="69" t="s">
        <v>75</v>
      </c>
      <c r="H8" s="69" t="s">
        <v>91</v>
      </c>
      <c r="I8" s="67"/>
      <c r="J8" s="87" t="s">
        <v>94</v>
      </c>
      <c r="K8" s="97" t="s">
        <v>75</v>
      </c>
      <c r="L8" s="98" t="s">
        <v>91</v>
      </c>
      <c r="M8" s="95" t="s">
        <v>95</v>
      </c>
      <c r="N8" s="100" t="s">
        <v>75</v>
      </c>
      <c r="O8" s="101" t="s">
        <v>91</v>
      </c>
      <c r="P8" s="67"/>
      <c r="Q8" s="83" t="s">
        <v>75</v>
      </c>
      <c r="R8" s="84" t="s">
        <v>91</v>
      </c>
      <c r="S8" s="83" t="s">
        <v>75</v>
      </c>
      <c r="T8" s="84" t="s">
        <v>91</v>
      </c>
      <c r="U8" s="67"/>
      <c r="V8" s="64"/>
      <c r="W8" s="65"/>
      <c r="X8" s="105" t="s">
        <v>94</v>
      </c>
      <c r="Y8" s="111" t="s">
        <v>75</v>
      </c>
      <c r="Z8" s="109" t="s">
        <v>91</v>
      </c>
      <c r="AA8" s="106" t="s">
        <v>95</v>
      </c>
      <c r="AB8" s="111" t="s">
        <v>75</v>
      </c>
      <c r="AC8" s="112" t="s">
        <v>91</v>
      </c>
    </row>
    <row r="9" spans="1:29" x14ac:dyDescent="0.25">
      <c r="A9" s="68"/>
      <c r="B9" s="10" t="s">
        <v>89</v>
      </c>
      <c r="C9" s="72"/>
      <c r="D9" s="72"/>
      <c r="E9" s="72"/>
      <c r="F9" s="70"/>
      <c r="G9" s="70"/>
      <c r="H9" s="70"/>
      <c r="I9" s="10" t="s">
        <v>89</v>
      </c>
      <c r="J9" s="88"/>
      <c r="K9" s="97"/>
      <c r="L9" s="99"/>
      <c r="M9" s="96"/>
      <c r="N9" s="100"/>
      <c r="O9" s="101"/>
      <c r="P9" s="10" t="s">
        <v>89</v>
      </c>
      <c r="Q9" s="83"/>
      <c r="R9" s="84"/>
      <c r="S9" s="83"/>
      <c r="T9" s="84"/>
      <c r="U9" s="68"/>
      <c r="V9" s="9" t="s">
        <v>76</v>
      </c>
      <c r="W9" s="32" t="s">
        <v>77</v>
      </c>
      <c r="X9" s="105"/>
      <c r="Y9" s="111"/>
      <c r="Z9" s="109"/>
      <c r="AA9" s="106"/>
      <c r="AB9" s="111"/>
      <c r="AC9" s="112"/>
    </row>
    <row r="10" spans="1:29" x14ac:dyDescent="0.25">
      <c r="A10" s="4" t="s">
        <v>72</v>
      </c>
      <c r="B10" s="13">
        <v>64</v>
      </c>
      <c r="C10" s="16">
        <v>42</v>
      </c>
      <c r="D10" s="17">
        <v>42</v>
      </c>
      <c r="E10" s="43">
        <f>D10/C10</f>
        <v>1</v>
      </c>
      <c r="F10" s="21">
        <v>22</v>
      </c>
      <c r="G10" s="21"/>
      <c r="H10" s="44">
        <f>G10/F10</f>
        <v>0</v>
      </c>
      <c r="I10" s="47"/>
      <c r="J10" s="47"/>
      <c r="K10" s="47"/>
      <c r="L10" s="48"/>
      <c r="M10" s="47"/>
      <c r="N10" s="47"/>
      <c r="O10" s="49"/>
      <c r="P10" s="51"/>
      <c r="Q10" s="52"/>
      <c r="R10" s="55"/>
      <c r="S10" s="52"/>
      <c r="T10" s="52"/>
      <c r="U10" s="6">
        <v>10</v>
      </c>
      <c r="V10" s="5"/>
      <c r="W10" s="33"/>
      <c r="X10" s="37">
        <f>C10+J10+Q10+U10</f>
        <v>52</v>
      </c>
      <c r="Y10" s="35">
        <f>D10+K10+Q10+V10</f>
        <v>42</v>
      </c>
      <c r="Z10" s="36">
        <f>Y10/X10</f>
        <v>0.80769230769230771</v>
      </c>
      <c r="AA10" s="35">
        <f>F10+M10+P10</f>
        <v>22</v>
      </c>
      <c r="AB10" s="35">
        <f>G10+N10+S10</f>
        <v>0</v>
      </c>
      <c r="AC10" s="38">
        <f>AB10/AA10</f>
        <v>0</v>
      </c>
    </row>
    <row r="11" spans="1:29" x14ac:dyDescent="0.25">
      <c r="A11" s="4" t="s">
        <v>71</v>
      </c>
      <c r="B11" s="13">
        <v>397</v>
      </c>
      <c r="C11" s="16">
        <v>257</v>
      </c>
      <c r="D11" s="17">
        <v>224</v>
      </c>
      <c r="E11" s="43">
        <f t="shared" ref="E11:E47" si="0">D11/C11</f>
        <v>0.87159533073929962</v>
      </c>
      <c r="F11" s="21">
        <v>134</v>
      </c>
      <c r="G11" s="21"/>
      <c r="H11" s="44">
        <f t="shared" ref="H11:H47" si="1">G11/F11</f>
        <v>0</v>
      </c>
      <c r="I11" s="14">
        <v>17</v>
      </c>
      <c r="J11" s="24">
        <v>17</v>
      </c>
      <c r="K11" s="24">
        <v>17</v>
      </c>
      <c r="L11" s="45">
        <f>K11/I11</f>
        <v>1</v>
      </c>
      <c r="M11" s="31">
        <v>0.17</v>
      </c>
      <c r="N11" s="27"/>
      <c r="O11" s="46"/>
      <c r="P11" s="51"/>
      <c r="Q11" s="52"/>
      <c r="R11" s="55"/>
      <c r="S11" s="52"/>
      <c r="T11" s="52"/>
      <c r="U11" s="6">
        <v>98</v>
      </c>
      <c r="V11" s="5"/>
      <c r="W11" s="33"/>
      <c r="X11" s="37">
        <f t="shared" ref="X11:X69" si="2">C11+J11+Q11+U11</f>
        <v>372</v>
      </c>
      <c r="Y11" s="35">
        <f t="shared" ref="Y11:Y69" si="3">D11+K11+Q11+V11</f>
        <v>241</v>
      </c>
      <c r="Z11" s="36">
        <f t="shared" ref="Z11:Z69" si="4">Y11/X11</f>
        <v>0.64784946236559138</v>
      </c>
      <c r="AA11" s="35">
        <f t="shared" ref="AA11:AA69" si="5">F11+M11+P11</f>
        <v>134.16999999999999</v>
      </c>
      <c r="AB11" s="35">
        <f t="shared" ref="AB11:AB69" si="6">G11+N11+S11</f>
        <v>0</v>
      </c>
      <c r="AC11" s="38">
        <f t="shared" ref="AC11:AC69" si="7">AB11/AA11</f>
        <v>0</v>
      </c>
    </row>
    <row r="12" spans="1:29" x14ac:dyDescent="0.25">
      <c r="A12" s="4" t="s">
        <v>70</v>
      </c>
      <c r="B12" s="13">
        <v>32381</v>
      </c>
      <c r="C12" s="16">
        <v>21379</v>
      </c>
      <c r="D12" s="17">
        <v>10934</v>
      </c>
      <c r="E12" s="43">
        <f t="shared" si="0"/>
        <v>0.51143645633565649</v>
      </c>
      <c r="F12" s="21">
        <v>10939</v>
      </c>
      <c r="G12" s="21">
        <v>33</v>
      </c>
      <c r="H12" s="44">
        <f>G12/F12</f>
        <v>3.0167291342901546E-3</v>
      </c>
      <c r="I12" s="14">
        <v>230</v>
      </c>
      <c r="J12" s="24">
        <v>230</v>
      </c>
      <c r="K12" s="24">
        <v>207</v>
      </c>
      <c r="L12" s="45">
        <f>K12/I12</f>
        <v>0.9</v>
      </c>
      <c r="M12" s="31">
        <v>230</v>
      </c>
      <c r="N12" s="27">
        <v>88</v>
      </c>
      <c r="O12" s="46">
        <f>N12/I12</f>
        <v>0.38260869565217392</v>
      </c>
      <c r="P12" s="51"/>
      <c r="Q12" s="52"/>
      <c r="R12" s="55"/>
      <c r="S12" s="52"/>
      <c r="T12" s="52"/>
      <c r="U12" s="6">
        <v>2061</v>
      </c>
      <c r="V12" s="5"/>
      <c r="W12" s="33"/>
      <c r="X12" s="37">
        <f t="shared" si="2"/>
        <v>23670</v>
      </c>
      <c r="Y12" s="35">
        <f t="shared" si="3"/>
        <v>11141</v>
      </c>
      <c r="Z12" s="36">
        <f t="shared" si="4"/>
        <v>0.47068018588931138</v>
      </c>
      <c r="AA12" s="35">
        <f t="shared" si="5"/>
        <v>11169</v>
      </c>
      <c r="AB12" s="35">
        <f t="shared" si="6"/>
        <v>121</v>
      </c>
      <c r="AC12" s="38">
        <f t="shared" si="7"/>
        <v>1.0833557167159101E-2</v>
      </c>
    </row>
    <row r="13" spans="1:29" x14ac:dyDescent="0.25">
      <c r="A13" s="4" t="s">
        <v>69</v>
      </c>
      <c r="B13" s="13">
        <v>219</v>
      </c>
      <c r="C13" s="16">
        <v>142</v>
      </c>
      <c r="D13" s="17">
        <v>82</v>
      </c>
      <c r="E13" s="43">
        <f t="shared" si="0"/>
        <v>0.57746478873239437</v>
      </c>
      <c r="F13" s="21">
        <v>74</v>
      </c>
      <c r="G13" s="21"/>
      <c r="H13" s="44">
        <f t="shared" si="1"/>
        <v>0</v>
      </c>
      <c r="I13" s="47"/>
      <c r="J13" s="47"/>
      <c r="K13" s="47"/>
      <c r="L13" s="48"/>
      <c r="M13" s="47"/>
      <c r="N13" s="47"/>
      <c r="O13" s="49"/>
      <c r="P13" s="51"/>
      <c r="Q13" s="52"/>
      <c r="R13" s="55"/>
      <c r="S13" s="52"/>
      <c r="T13" s="52"/>
      <c r="U13" s="6">
        <v>30</v>
      </c>
      <c r="V13" s="5"/>
      <c r="W13" s="33"/>
      <c r="X13" s="37">
        <f t="shared" si="2"/>
        <v>172</v>
      </c>
      <c r="Y13" s="35">
        <f t="shared" si="3"/>
        <v>82</v>
      </c>
      <c r="Z13" s="36">
        <f t="shared" si="4"/>
        <v>0.47674418604651164</v>
      </c>
      <c r="AA13" s="35">
        <f t="shared" si="5"/>
        <v>74</v>
      </c>
      <c r="AB13" s="35">
        <f t="shared" si="6"/>
        <v>0</v>
      </c>
      <c r="AC13" s="38">
        <f t="shared" si="7"/>
        <v>0</v>
      </c>
    </row>
    <row r="14" spans="1:29" x14ac:dyDescent="0.25">
      <c r="A14" s="4" t="s">
        <v>68</v>
      </c>
      <c r="B14" s="13">
        <v>387</v>
      </c>
      <c r="C14" s="16">
        <v>251</v>
      </c>
      <c r="D14" s="17">
        <v>201</v>
      </c>
      <c r="E14" s="43">
        <f t="shared" si="0"/>
        <v>0.80079681274900394</v>
      </c>
      <c r="F14" s="21">
        <v>131</v>
      </c>
      <c r="G14" s="21"/>
      <c r="H14" s="44">
        <f t="shared" si="1"/>
        <v>0</v>
      </c>
      <c r="I14" s="47"/>
      <c r="J14" s="47"/>
      <c r="K14" s="47"/>
      <c r="L14" s="48"/>
      <c r="M14" s="47"/>
      <c r="N14" s="47"/>
      <c r="O14" s="49"/>
      <c r="P14" s="51"/>
      <c r="Q14" s="52"/>
      <c r="R14" s="55"/>
      <c r="S14" s="52"/>
      <c r="T14" s="52"/>
      <c r="U14" s="6">
        <v>57</v>
      </c>
      <c r="V14" s="5"/>
      <c r="W14" s="33"/>
      <c r="X14" s="37">
        <f t="shared" si="2"/>
        <v>308</v>
      </c>
      <c r="Y14" s="35">
        <f t="shared" si="3"/>
        <v>201</v>
      </c>
      <c r="Z14" s="36">
        <f t="shared" si="4"/>
        <v>0.65259740259740262</v>
      </c>
      <c r="AA14" s="35">
        <f t="shared" si="5"/>
        <v>131</v>
      </c>
      <c r="AB14" s="35">
        <f t="shared" si="6"/>
        <v>0</v>
      </c>
      <c r="AC14" s="38">
        <f t="shared" si="7"/>
        <v>0</v>
      </c>
    </row>
    <row r="15" spans="1:29" x14ac:dyDescent="0.25">
      <c r="A15" s="4" t="s">
        <v>81</v>
      </c>
      <c r="B15" s="13">
        <v>656</v>
      </c>
      <c r="C15" s="16">
        <v>422</v>
      </c>
      <c r="D15" s="17">
        <v>357</v>
      </c>
      <c r="E15" s="43">
        <f t="shared" si="0"/>
        <v>0.84597156398104267</v>
      </c>
      <c r="F15" s="21">
        <v>222</v>
      </c>
      <c r="G15" s="21"/>
      <c r="H15" s="44">
        <f t="shared" si="1"/>
        <v>0</v>
      </c>
      <c r="I15" s="47"/>
      <c r="J15" s="47"/>
      <c r="K15" s="47"/>
      <c r="L15" s="48"/>
      <c r="M15" s="47"/>
      <c r="N15" s="47"/>
      <c r="O15" s="49"/>
      <c r="P15" s="51"/>
      <c r="Q15" s="52"/>
      <c r="R15" s="55"/>
      <c r="S15" s="52"/>
      <c r="T15" s="52"/>
      <c r="U15" s="6">
        <v>73</v>
      </c>
      <c r="V15" s="5"/>
      <c r="W15" s="33"/>
      <c r="X15" s="37">
        <f t="shared" si="2"/>
        <v>495</v>
      </c>
      <c r="Y15" s="35">
        <f t="shared" si="3"/>
        <v>357</v>
      </c>
      <c r="Z15" s="36">
        <f t="shared" si="4"/>
        <v>0.72121212121212119</v>
      </c>
      <c r="AA15" s="35">
        <f t="shared" si="5"/>
        <v>222</v>
      </c>
      <c r="AB15" s="35">
        <f t="shared" si="6"/>
        <v>0</v>
      </c>
      <c r="AC15" s="38">
        <f t="shared" si="7"/>
        <v>0</v>
      </c>
    </row>
    <row r="16" spans="1:29" x14ac:dyDescent="0.25">
      <c r="A16" s="4" t="s">
        <v>67</v>
      </c>
      <c r="B16" s="13">
        <v>788</v>
      </c>
      <c r="C16" s="16">
        <v>497</v>
      </c>
      <c r="D16" s="17">
        <v>398</v>
      </c>
      <c r="E16" s="43">
        <f t="shared" si="0"/>
        <v>0.80080482897384309</v>
      </c>
      <c r="F16" s="21">
        <v>257</v>
      </c>
      <c r="G16" s="21"/>
      <c r="H16" s="44">
        <f t="shared" si="1"/>
        <v>0</v>
      </c>
      <c r="I16" s="14">
        <v>9</v>
      </c>
      <c r="J16" s="24">
        <v>9</v>
      </c>
      <c r="K16" s="24">
        <v>9</v>
      </c>
      <c r="L16" s="45">
        <f>K16/I16</f>
        <v>1</v>
      </c>
      <c r="M16" s="31">
        <v>9</v>
      </c>
      <c r="N16" s="27"/>
      <c r="O16" s="46">
        <f>N16/I16</f>
        <v>0</v>
      </c>
      <c r="P16" s="51"/>
      <c r="Q16" s="52"/>
      <c r="R16" s="55"/>
      <c r="S16" s="52"/>
      <c r="T16" s="52"/>
      <c r="U16" s="6">
        <v>97</v>
      </c>
      <c r="V16" s="5"/>
      <c r="W16" s="33"/>
      <c r="X16" s="37">
        <f t="shared" si="2"/>
        <v>603</v>
      </c>
      <c r="Y16" s="35">
        <f t="shared" si="3"/>
        <v>407</v>
      </c>
      <c r="Z16" s="36">
        <f t="shared" si="4"/>
        <v>0.67495854063018246</v>
      </c>
      <c r="AA16" s="35">
        <f t="shared" si="5"/>
        <v>266</v>
      </c>
      <c r="AB16" s="35">
        <f t="shared" si="6"/>
        <v>0</v>
      </c>
      <c r="AC16" s="38">
        <f t="shared" si="7"/>
        <v>0</v>
      </c>
    </row>
    <row r="17" spans="1:29" x14ac:dyDescent="0.25">
      <c r="A17" s="4" t="s">
        <v>66</v>
      </c>
      <c r="B17" s="13">
        <v>82</v>
      </c>
      <c r="C17" s="16">
        <v>53</v>
      </c>
      <c r="D17" s="17">
        <v>52</v>
      </c>
      <c r="E17" s="43">
        <f t="shared" si="0"/>
        <v>0.98113207547169812</v>
      </c>
      <c r="F17" s="21">
        <v>28</v>
      </c>
      <c r="G17" s="21"/>
      <c r="H17" s="44">
        <f t="shared" si="1"/>
        <v>0</v>
      </c>
      <c r="I17" s="47"/>
      <c r="J17" s="47"/>
      <c r="K17" s="47"/>
      <c r="L17" s="48"/>
      <c r="M17" s="47"/>
      <c r="N17" s="47"/>
      <c r="O17" s="49"/>
      <c r="P17" s="51"/>
      <c r="Q17" s="52"/>
      <c r="R17" s="55"/>
      <c r="S17" s="52"/>
      <c r="T17" s="52"/>
      <c r="U17" s="6">
        <v>25</v>
      </c>
      <c r="V17" s="5"/>
      <c r="W17" s="33"/>
      <c r="X17" s="37">
        <f t="shared" si="2"/>
        <v>78</v>
      </c>
      <c r="Y17" s="35">
        <f t="shared" si="3"/>
        <v>52</v>
      </c>
      <c r="Z17" s="36">
        <f t="shared" si="4"/>
        <v>0.66666666666666663</v>
      </c>
      <c r="AA17" s="35">
        <f t="shared" si="5"/>
        <v>28</v>
      </c>
      <c r="AB17" s="35">
        <f t="shared" si="6"/>
        <v>0</v>
      </c>
      <c r="AC17" s="38">
        <f t="shared" si="7"/>
        <v>0</v>
      </c>
    </row>
    <row r="18" spans="1:29" x14ac:dyDescent="0.25">
      <c r="A18" s="4" t="s">
        <v>82</v>
      </c>
      <c r="B18" s="13">
        <v>343</v>
      </c>
      <c r="C18" s="16">
        <v>222</v>
      </c>
      <c r="D18" s="17">
        <v>198</v>
      </c>
      <c r="E18" s="43">
        <f t="shared" si="0"/>
        <v>0.89189189189189189</v>
      </c>
      <c r="F18" s="21">
        <v>116</v>
      </c>
      <c r="G18" s="21"/>
      <c r="H18" s="44">
        <f t="shared" si="1"/>
        <v>0</v>
      </c>
      <c r="I18" s="47"/>
      <c r="J18" s="47"/>
      <c r="K18" s="47"/>
      <c r="L18" s="48"/>
      <c r="M18" s="47"/>
      <c r="N18" s="47"/>
      <c r="O18" s="49"/>
      <c r="P18" s="51"/>
      <c r="Q18" s="52"/>
      <c r="R18" s="55"/>
      <c r="S18" s="52"/>
      <c r="T18" s="52"/>
      <c r="U18" s="6">
        <v>83</v>
      </c>
      <c r="V18" s="5"/>
      <c r="W18" s="33"/>
      <c r="X18" s="37">
        <f t="shared" si="2"/>
        <v>305</v>
      </c>
      <c r="Y18" s="35">
        <f t="shared" si="3"/>
        <v>198</v>
      </c>
      <c r="Z18" s="36">
        <f t="shared" si="4"/>
        <v>0.64918032786885249</v>
      </c>
      <c r="AA18" s="35">
        <f t="shared" si="5"/>
        <v>116</v>
      </c>
      <c r="AB18" s="35">
        <f t="shared" si="6"/>
        <v>0</v>
      </c>
      <c r="AC18" s="38">
        <f t="shared" si="7"/>
        <v>0</v>
      </c>
    </row>
    <row r="19" spans="1:29" x14ac:dyDescent="0.25">
      <c r="A19" s="4" t="s">
        <v>65</v>
      </c>
      <c r="B19" s="13">
        <v>82</v>
      </c>
      <c r="C19" s="16">
        <v>53</v>
      </c>
      <c r="D19" s="17">
        <v>30</v>
      </c>
      <c r="E19" s="43">
        <f t="shared" si="0"/>
        <v>0.56603773584905659</v>
      </c>
      <c r="F19" s="21">
        <v>28</v>
      </c>
      <c r="G19" s="21"/>
      <c r="H19" s="44">
        <f t="shared" si="1"/>
        <v>0</v>
      </c>
      <c r="I19" s="47"/>
      <c r="J19" s="47"/>
      <c r="K19" s="47"/>
      <c r="L19" s="48"/>
      <c r="M19" s="47"/>
      <c r="N19" s="47"/>
      <c r="O19" s="49"/>
      <c r="P19" s="51"/>
      <c r="Q19" s="52"/>
      <c r="R19" s="55"/>
      <c r="S19" s="52"/>
      <c r="T19" s="52"/>
      <c r="U19" s="6">
        <v>15</v>
      </c>
      <c r="V19" s="5"/>
      <c r="W19" s="33"/>
      <c r="X19" s="37">
        <f t="shared" si="2"/>
        <v>68</v>
      </c>
      <c r="Y19" s="35">
        <f t="shared" si="3"/>
        <v>30</v>
      </c>
      <c r="Z19" s="36">
        <f t="shared" si="4"/>
        <v>0.44117647058823528</v>
      </c>
      <c r="AA19" s="35">
        <f t="shared" si="5"/>
        <v>28</v>
      </c>
      <c r="AB19" s="35">
        <f t="shared" si="6"/>
        <v>0</v>
      </c>
      <c r="AC19" s="38">
        <f t="shared" si="7"/>
        <v>0</v>
      </c>
    </row>
    <row r="20" spans="1:29" x14ac:dyDescent="0.25">
      <c r="A20" s="4" t="s">
        <v>64</v>
      </c>
      <c r="B20" s="13">
        <v>339</v>
      </c>
      <c r="C20" s="16">
        <v>219</v>
      </c>
      <c r="D20" s="17">
        <v>215</v>
      </c>
      <c r="E20" s="43">
        <f t="shared" si="0"/>
        <v>0.9817351598173516</v>
      </c>
      <c r="F20" s="21">
        <v>114</v>
      </c>
      <c r="G20" s="21"/>
      <c r="H20" s="44">
        <f t="shared" si="1"/>
        <v>0</v>
      </c>
      <c r="I20" s="47"/>
      <c r="J20" s="47"/>
      <c r="K20" s="47"/>
      <c r="L20" s="48"/>
      <c r="M20" s="47"/>
      <c r="N20" s="47"/>
      <c r="O20" s="49"/>
      <c r="P20" s="51"/>
      <c r="Q20" s="52"/>
      <c r="R20" s="55"/>
      <c r="S20" s="52"/>
      <c r="T20" s="52"/>
      <c r="U20" s="6">
        <v>56</v>
      </c>
      <c r="V20" s="5"/>
      <c r="W20" s="33"/>
      <c r="X20" s="37">
        <f t="shared" si="2"/>
        <v>275</v>
      </c>
      <c r="Y20" s="35">
        <f t="shared" si="3"/>
        <v>215</v>
      </c>
      <c r="Z20" s="36">
        <f t="shared" si="4"/>
        <v>0.78181818181818186</v>
      </c>
      <c r="AA20" s="35">
        <f t="shared" si="5"/>
        <v>114</v>
      </c>
      <c r="AB20" s="35">
        <f t="shared" si="6"/>
        <v>0</v>
      </c>
      <c r="AC20" s="38">
        <f t="shared" si="7"/>
        <v>0</v>
      </c>
    </row>
    <row r="21" spans="1:29" x14ac:dyDescent="0.25">
      <c r="A21" s="4" t="s">
        <v>63</v>
      </c>
      <c r="B21" s="13">
        <v>676</v>
      </c>
      <c r="C21" s="16">
        <v>438</v>
      </c>
      <c r="D21" s="17">
        <v>426</v>
      </c>
      <c r="E21" s="43">
        <f t="shared" si="0"/>
        <v>0.9726027397260274</v>
      </c>
      <c r="F21" s="21">
        <v>228</v>
      </c>
      <c r="G21" s="21"/>
      <c r="H21" s="44">
        <f t="shared" si="1"/>
        <v>0</v>
      </c>
      <c r="I21" s="47"/>
      <c r="J21" s="47"/>
      <c r="K21" s="47"/>
      <c r="L21" s="48"/>
      <c r="M21" s="47"/>
      <c r="N21" s="47"/>
      <c r="O21" s="49"/>
      <c r="P21" s="51"/>
      <c r="Q21" s="52"/>
      <c r="R21" s="55"/>
      <c r="S21" s="52"/>
      <c r="T21" s="52"/>
      <c r="U21" s="6">
        <v>115</v>
      </c>
      <c r="V21" s="5"/>
      <c r="W21" s="33"/>
      <c r="X21" s="37">
        <f t="shared" si="2"/>
        <v>553</v>
      </c>
      <c r="Y21" s="35">
        <f t="shared" si="3"/>
        <v>426</v>
      </c>
      <c r="Z21" s="36">
        <f t="shared" si="4"/>
        <v>0.77034358047016271</v>
      </c>
      <c r="AA21" s="35">
        <f t="shared" si="5"/>
        <v>228</v>
      </c>
      <c r="AB21" s="35">
        <f t="shared" si="6"/>
        <v>0</v>
      </c>
      <c r="AC21" s="38">
        <f t="shared" si="7"/>
        <v>0</v>
      </c>
    </row>
    <row r="22" spans="1:29" x14ac:dyDescent="0.25">
      <c r="A22" s="4" t="s">
        <v>62</v>
      </c>
      <c r="B22" s="13">
        <v>309</v>
      </c>
      <c r="C22" s="16">
        <v>201</v>
      </c>
      <c r="D22" s="17">
        <v>165</v>
      </c>
      <c r="E22" s="43">
        <f t="shared" si="0"/>
        <v>0.82089552238805974</v>
      </c>
      <c r="F22" s="21">
        <v>116</v>
      </c>
      <c r="G22" s="21"/>
      <c r="H22" s="44">
        <f t="shared" si="1"/>
        <v>0</v>
      </c>
      <c r="I22" s="47"/>
      <c r="J22" s="47"/>
      <c r="K22" s="47"/>
      <c r="L22" s="48"/>
      <c r="M22" s="47"/>
      <c r="N22" s="47"/>
      <c r="O22" s="49"/>
      <c r="P22" s="51"/>
      <c r="Q22" s="52"/>
      <c r="R22" s="55"/>
      <c r="S22" s="52"/>
      <c r="T22" s="52"/>
      <c r="U22" s="6">
        <v>91</v>
      </c>
      <c r="V22" s="5"/>
      <c r="W22" s="33"/>
      <c r="X22" s="37">
        <f t="shared" si="2"/>
        <v>292</v>
      </c>
      <c r="Y22" s="35">
        <f t="shared" si="3"/>
        <v>165</v>
      </c>
      <c r="Z22" s="36">
        <f t="shared" si="4"/>
        <v>0.56506849315068497</v>
      </c>
      <c r="AA22" s="35">
        <f t="shared" si="5"/>
        <v>116</v>
      </c>
      <c r="AB22" s="35">
        <f t="shared" si="6"/>
        <v>0</v>
      </c>
      <c r="AC22" s="38">
        <f t="shared" si="7"/>
        <v>0</v>
      </c>
    </row>
    <row r="23" spans="1:29" x14ac:dyDescent="0.25">
      <c r="A23" s="4" t="s">
        <v>61</v>
      </c>
      <c r="B23" s="13">
        <v>366</v>
      </c>
      <c r="C23" s="16">
        <v>237</v>
      </c>
      <c r="D23" s="17">
        <v>156</v>
      </c>
      <c r="E23" s="43">
        <f t="shared" si="0"/>
        <v>0.65822784810126578</v>
      </c>
      <c r="F23" s="21">
        <v>124</v>
      </c>
      <c r="G23" s="21"/>
      <c r="H23" s="44">
        <f t="shared" si="1"/>
        <v>0</v>
      </c>
      <c r="I23" s="47"/>
      <c r="J23" s="47"/>
      <c r="K23" s="47"/>
      <c r="L23" s="48"/>
      <c r="M23" s="47"/>
      <c r="N23" s="47"/>
      <c r="O23" s="49"/>
      <c r="P23" s="51"/>
      <c r="Q23" s="52"/>
      <c r="R23" s="55"/>
      <c r="S23" s="52"/>
      <c r="T23" s="52"/>
      <c r="U23" s="6">
        <v>24</v>
      </c>
      <c r="V23" s="5"/>
      <c r="W23" s="33"/>
      <c r="X23" s="37">
        <f t="shared" si="2"/>
        <v>261</v>
      </c>
      <c r="Y23" s="35">
        <f t="shared" si="3"/>
        <v>156</v>
      </c>
      <c r="Z23" s="36">
        <f t="shared" si="4"/>
        <v>0.5977011494252874</v>
      </c>
      <c r="AA23" s="35">
        <f t="shared" si="5"/>
        <v>124</v>
      </c>
      <c r="AB23" s="35">
        <f t="shared" si="6"/>
        <v>0</v>
      </c>
      <c r="AC23" s="38">
        <f t="shared" si="7"/>
        <v>0</v>
      </c>
    </row>
    <row r="24" spans="1:29" x14ac:dyDescent="0.25">
      <c r="A24" s="4" t="s">
        <v>60</v>
      </c>
      <c r="B24" s="13">
        <v>151</v>
      </c>
      <c r="C24" s="16">
        <v>98</v>
      </c>
      <c r="D24" s="17">
        <v>98</v>
      </c>
      <c r="E24" s="43">
        <f t="shared" si="0"/>
        <v>1</v>
      </c>
      <c r="F24" s="21">
        <v>51</v>
      </c>
      <c r="G24" s="21"/>
      <c r="H24" s="44">
        <f t="shared" si="1"/>
        <v>0</v>
      </c>
      <c r="I24" s="47"/>
      <c r="J24" s="47"/>
      <c r="K24" s="47"/>
      <c r="L24" s="48"/>
      <c r="M24" s="47"/>
      <c r="N24" s="47"/>
      <c r="O24" s="49"/>
      <c r="P24" s="51"/>
      <c r="Q24" s="52"/>
      <c r="R24" s="55"/>
      <c r="S24" s="52"/>
      <c r="T24" s="52"/>
      <c r="U24" s="6">
        <v>28</v>
      </c>
      <c r="V24" s="5"/>
      <c r="W24" s="33"/>
      <c r="X24" s="37">
        <f t="shared" si="2"/>
        <v>126</v>
      </c>
      <c r="Y24" s="35">
        <f t="shared" si="3"/>
        <v>98</v>
      </c>
      <c r="Z24" s="36">
        <f t="shared" si="4"/>
        <v>0.77777777777777779</v>
      </c>
      <c r="AA24" s="35">
        <f t="shared" si="5"/>
        <v>51</v>
      </c>
      <c r="AB24" s="35">
        <f t="shared" si="6"/>
        <v>0</v>
      </c>
      <c r="AC24" s="38">
        <f t="shared" si="7"/>
        <v>0</v>
      </c>
    </row>
    <row r="25" spans="1:29" x14ac:dyDescent="0.25">
      <c r="A25" s="4" t="s">
        <v>59</v>
      </c>
      <c r="B25" s="13">
        <v>579</v>
      </c>
      <c r="C25" s="16">
        <v>376</v>
      </c>
      <c r="D25" s="17">
        <v>196</v>
      </c>
      <c r="E25" s="43">
        <f t="shared" si="0"/>
        <v>0.52127659574468088</v>
      </c>
      <c r="F25" s="21">
        <v>196</v>
      </c>
      <c r="G25" s="21">
        <v>10</v>
      </c>
      <c r="H25" s="44">
        <f t="shared" si="1"/>
        <v>5.1020408163265307E-2</v>
      </c>
      <c r="I25" s="47"/>
      <c r="J25" s="47"/>
      <c r="K25" s="47"/>
      <c r="L25" s="48"/>
      <c r="M25" s="47"/>
      <c r="N25" s="47"/>
      <c r="O25" s="49"/>
      <c r="P25" s="51"/>
      <c r="Q25" s="52"/>
      <c r="R25" s="55"/>
      <c r="S25" s="52"/>
      <c r="T25" s="52"/>
      <c r="U25" s="6">
        <v>41</v>
      </c>
      <c r="V25" s="5"/>
      <c r="W25" s="33"/>
      <c r="X25" s="37">
        <f t="shared" si="2"/>
        <v>417</v>
      </c>
      <c r="Y25" s="35">
        <f t="shared" si="3"/>
        <v>196</v>
      </c>
      <c r="Z25" s="36">
        <f t="shared" si="4"/>
        <v>0.47002398081534774</v>
      </c>
      <c r="AA25" s="35">
        <f t="shared" si="5"/>
        <v>196</v>
      </c>
      <c r="AB25" s="35">
        <f t="shared" si="6"/>
        <v>10</v>
      </c>
      <c r="AC25" s="38">
        <f t="shared" si="7"/>
        <v>5.1020408163265307E-2</v>
      </c>
    </row>
    <row r="26" spans="1:29" x14ac:dyDescent="0.25">
      <c r="A26" s="4" t="s">
        <v>58</v>
      </c>
      <c r="B26" s="13">
        <v>99</v>
      </c>
      <c r="C26" s="16">
        <v>64</v>
      </c>
      <c r="D26" s="17">
        <v>59</v>
      </c>
      <c r="E26" s="43">
        <f t="shared" si="0"/>
        <v>0.921875</v>
      </c>
      <c r="F26" s="21">
        <v>33</v>
      </c>
      <c r="G26" s="21">
        <v>7</v>
      </c>
      <c r="H26" s="44">
        <f t="shared" si="1"/>
        <v>0.21212121212121213</v>
      </c>
      <c r="I26" s="47"/>
      <c r="J26" s="47"/>
      <c r="K26" s="47"/>
      <c r="L26" s="48"/>
      <c r="M26" s="47"/>
      <c r="N26" s="47"/>
      <c r="O26" s="49"/>
      <c r="P26" s="51"/>
      <c r="Q26" s="52"/>
      <c r="R26" s="55"/>
      <c r="S26" s="52"/>
      <c r="T26" s="52"/>
      <c r="U26" s="6">
        <v>19</v>
      </c>
      <c r="V26" s="5"/>
      <c r="W26" s="33"/>
      <c r="X26" s="37">
        <f t="shared" si="2"/>
        <v>83</v>
      </c>
      <c r="Y26" s="35">
        <f t="shared" si="3"/>
        <v>59</v>
      </c>
      <c r="Z26" s="36">
        <f t="shared" si="4"/>
        <v>0.71084337349397586</v>
      </c>
      <c r="AA26" s="35">
        <f t="shared" si="5"/>
        <v>33</v>
      </c>
      <c r="AB26" s="35">
        <f t="shared" si="6"/>
        <v>7</v>
      </c>
      <c r="AC26" s="38">
        <f t="shared" si="7"/>
        <v>0.21212121212121213</v>
      </c>
    </row>
    <row r="27" spans="1:29" x14ac:dyDescent="0.25">
      <c r="A27" s="4" t="s">
        <v>57</v>
      </c>
      <c r="B27" s="13">
        <v>144</v>
      </c>
      <c r="C27" s="16">
        <v>94</v>
      </c>
      <c r="D27" s="17">
        <v>96</v>
      </c>
      <c r="E27" s="43">
        <f t="shared" si="0"/>
        <v>1.0212765957446808</v>
      </c>
      <c r="F27" s="21">
        <v>49</v>
      </c>
      <c r="G27" s="21">
        <v>3</v>
      </c>
      <c r="H27" s="44">
        <f t="shared" si="1"/>
        <v>6.1224489795918366E-2</v>
      </c>
      <c r="I27" s="47"/>
      <c r="J27" s="47"/>
      <c r="K27" s="47"/>
      <c r="L27" s="48"/>
      <c r="M27" s="47"/>
      <c r="N27" s="47"/>
      <c r="O27" s="49"/>
      <c r="P27" s="51"/>
      <c r="Q27" s="52"/>
      <c r="R27" s="55"/>
      <c r="S27" s="52"/>
      <c r="T27" s="52"/>
      <c r="U27" s="6">
        <v>14</v>
      </c>
      <c r="V27" s="5"/>
      <c r="W27" s="33"/>
      <c r="X27" s="37">
        <f t="shared" si="2"/>
        <v>108</v>
      </c>
      <c r="Y27" s="35">
        <f t="shared" si="3"/>
        <v>96</v>
      </c>
      <c r="Z27" s="36">
        <f t="shared" si="4"/>
        <v>0.88888888888888884</v>
      </c>
      <c r="AA27" s="35">
        <f t="shared" si="5"/>
        <v>49</v>
      </c>
      <c r="AB27" s="35">
        <f t="shared" si="6"/>
        <v>3</v>
      </c>
      <c r="AC27" s="38">
        <f t="shared" si="7"/>
        <v>6.1224489795918366E-2</v>
      </c>
    </row>
    <row r="28" spans="1:29" x14ac:dyDescent="0.25">
      <c r="A28" s="4" t="s">
        <v>56</v>
      </c>
      <c r="B28" s="13">
        <v>1529</v>
      </c>
      <c r="C28" s="16">
        <v>1193</v>
      </c>
      <c r="D28" s="17">
        <v>662</v>
      </c>
      <c r="E28" s="43">
        <f t="shared" si="0"/>
        <v>0.55490360435875941</v>
      </c>
      <c r="F28" s="21">
        <v>523</v>
      </c>
      <c r="G28" s="21"/>
      <c r="H28" s="44">
        <f t="shared" si="1"/>
        <v>0</v>
      </c>
      <c r="I28" s="14">
        <v>33</v>
      </c>
      <c r="J28" s="24">
        <v>33</v>
      </c>
      <c r="K28" s="24">
        <v>33</v>
      </c>
      <c r="L28" s="45">
        <f>K28/I28</f>
        <v>1</v>
      </c>
      <c r="M28" s="31">
        <v>33</v>
      </c>
      <c r="N28" s="27"/>
      <c r="O28" s="46">
        <f>N28/I28</f>
        <v>0</v>
      </c>
      <c r="P28" s="51"/>
      <c r="Q28" s="52"/>
      <c r="R28" s="55"/>
      <c r="S28" s="52"/>
      <c r="T28" s="52"/>
      <c r="U28" s="6">
        <v>222</v>
      </c>
      <c r="V28" s="5"/>
      <c r="W28" s="33"/>
      <c r="X28" s="37">
        <f t="shared" si="2"/>
        <v>1448</v>
      </c>
      <c r="Y28" s="35">
        <f t="shared" si="3"/>
        <v>695</v>
      </c>
      <c r="Z28" s="36">
        <f t="shared" si="4"/>
        <v>0.47997237569060774</v>
      </c>
      <c r="AA28" s="35">
        <f t="shared" si="5"/>
        <v>556</v>
      </c>
      <c r="AB28" s="35">
        <f t="shared" si="6"/>
        <v>0</v>
      </c>
      <c r="AC28" s="38">
        <f t="shared" si="7"/>
        <v>0</v>
      </c>
    </row>
    <row r="29" spans="1:29" x14ac:dyDescent="0.25">
      <c r="A29" s="4" t="s">
        <v>55</v>
      </c>
      <c r="B29" s="13">
        <v>82</v>
      </c>
      <c r="C29" s="16">
        <v>53</v>
      </c>
      <c r="D29" s="17">
        <v>50</v>
      </c>
      <c r="E29" s="43">
        <f t="shared" si="0"/>
        <v>0.94339622641509435</v>
      </c>
      <c r="F29" s="21">
        <v>28</v>
      </c>
      <c r="G29" s="21">
        <v>1</v>
      </c>
      <c r="H29" s="44">
        <f t="shared" si="1"/>
        <v>3.5714285714285712E-2</v>
      </c>
      <c r="I29" s="47"/>
      <c r="J29" s="47"/>
      <c r="K29" s="47"/>
      <c r="L29" s="48"/>
      <c r="M29" s="47"/>
      <c r="N29" s="47"/>
      <c r="O29" s="49"/>
      <c r="P29" s="51"/>
      <c r="Q29" s="52"/>
      <c r="R29" s="55"/>
      <c r="S29" s="52"/>
      <c r="T29" s="52"/>
      <c r="U29" s="6">
        <v>20</v>
      </c>
      <c r="V29" s="5"/>
      <c r="W29" s="33"/>
      <c r="X29" s="37">
        <f t="shared" si="2"/>
        <v>73</v>
      </c>
      <c r="Y29" s="35">
        <f t="shared" si="3"/>
        <v>50</v>
      </c>
      <c r="Z29" s="36">
        <f t="shared" si="4"/>
        <v>0.68493150684931503</v>
      </c>
      <c r="AA29" s="35">
        <f t="shared" si="5"/>
        <v>28</v>
      </c>
      <c r="AB29" s="35">
        <f t="shared" si="6"/>
        <v>1</v>
      </c>
      <c r="AC29" s="38">
        <f t="shared" si="7"/>
        <v>3.5714285714285712E-2</v>
      </c>
    </row>
    <row r="30" spans="1:29" x14ac:dyDescent="0.25">
      <c r="A30" s="4" t="s">
        <v>54</v>
      </c>
      <c r="B30" s="13">
        <v>224</v>
      </c>
      <c r="C30" s="16">
        <v>145</v>
      </c>
      <c r="D30" s="17">
        <v>145</v>
      </c>
      <c r="E30" s="43">
        <f t="shared" si="0"/>
        <v>1</v>
      </c>
      <c r="F30" s="21">
        <v>76</v>
      </c>
      <c r="G30" s="21"/>
      <c r="H30" s="44">
        <f t="shared" si="1"/>
        <v>0</v>
      </c>
      <c r="I30" s="47"/>
      <c r="J30" s="47"/>
      <c r="K30" s="47"/>
      <c r="L30" s="48"/>
      <c r="M30" s="47"/>
      <c r="N30" s="47"/>
      <c r="O30" s="49"/>
      <c r="P30" s="51"/>
      <c r="Q30" s="52"/>
      <c r="R30" s="55"/>
      <c r="S30" s="52"/>
      <c r="T30" s="52"/>
      <c r="U30" s="6">
        <v>60</v>
      </c>
      <c r="V30" s="5"/>
      <c r="W30" s="33"/>
      <c r="X30" s="37">
        <f t="shared" si="2"/>
        <v>205</v>
      </c>
      <c r="Y30" s="35">
        <f t="shared" si="3"/>
        <v>145</v>
      </c>
      <c r="Z30" s="36">
        <f t="shared" si="4"/>
        <v>0.70731707317073167</v>
      </c>
      <c r="AA30" s="35">
        <f t="shared" si="5"/>
        <v>76</v>
      </c>
      <c r="AB30" s="35">
        <f t="shared" si="6"/>
        <v>0</v>
      </c>
      <c r="AC30" s="38">
        <f t="shared" si="7"/>
        <v>0</v>
      </c>
    </row>
    <row r="31" spans="1:29" x14ac:dyDescent="0.25">
      <c r="A31" s="4" t="s">
        <v>53</v>
      </c>
      <c r="B31" s="13">
        <v>126</v>
      </c>
      <c r="C31" s="16">
        <v>82</v>
      </c>
      <c r="D31" s="17">
        <v>83</v>
      </c>
      <c r="E31" s="43">
        <f t="shared" si="0"/>
        <v>1.0121951219512195</v>
      </c>
      <c r="F31" s="21">
        <v>43</v>
      </c>
      <c r="G31" s="21"/>
      <c r="H31" s="44">
        <f t="shared" si="1"/>
        <v>0</v>
      </c>
      <c r="I31" s="47"/>
      <c r="J31" s="47"/>
      <c r="K31" s="47"/>
      <c r="L31" s="48"/>
      <c r="M31" s="47"/>
      <c r="N31" s="47"/>
      <c r="O31" s="49"/>
      <c r="P31" s="51"/>
      <c r="Q31" s="52"/>
      <c r="R31" s="55"/>
      <c r="S31" s="52"/>
      <c r="T31" s="52"/>
      <c r="U31" s="6">
        <v>41</v>
      </c>
      <c r="V31" s="5"/>
      <c r="W31" s="33"/>
      <c r="X31" s="37">
        <f t="shared" si="2"/>
        <v>123</v>
      </c>
      <c r="Y31" s="35">
        <f t="shared" si="3"/>
        <v>83</v>
      </c>
      <c r="Z31" s="36">
        <f t="shared" si="4"/>
        <v>0.67479674796747968</v>
      </c>
      <c r="AA31" s="35">
        <f t="shared" si="5"/>
        <v>43</v>
      </c>
      <c r="AB31" s="35">
        <f t="shared" si="6"/>
        <v>0</v>
      </c>
      <c r="AC31" s="38">
        <f t="shared" si="7"/>
        <v>0</v>
      </c>
    </row>
    <row r="32" spans="1:29" x14ac:dyDescent="0.25">
      <c r="A32" s="4" t="s">
        <v>52</v>
      </c>
      <c r="B32" s="13">
        <v>112</v>
      </c>
      <c r="C32" s="16">
        <v>73</v>
      </c>
      <c r="D32" s="17">
        <v>75</v>
      </c>
      <c r="E32" s="43">
        <f t="shared" si="0"/>
        <v>1.0273972602739727</v>
      </c>
      <c r="F32" s="21">
        <v>38</v>
      </c>
      <c r="G32" s="21"/>
      <c r="H32" s="44">
        <f t="shared" si="1"/>
        <v>0</v>
      </c>
      <c r="I32" s="47"/>
      <c r="J32" s="47"/>
      <c r="K32" s="47"/>
      <c r="L32" s="48"/>
      <c r="M32" s="47"/>
      <c r="N32" s="47"/>
      <c r="O32" s="49"/>
      <c r="P32" s="51"/>
      <c r="Q32" s="52"/>
      <c r="R32" s="55"/>
      <c r="S32" s="52"/>
      <c r="T32" s="52"/>
      <c r="U32" s="6">
        <v>10</v>
      </c>
      <c r="V32" s="5"/>
      <c r="W32" s="33"/>
      <c r="X32" s="37">
        <f t="shared" si="2"/>
        <v>83</v>
      </c>
      <c r="Y32" s="35">
        <f t="shared" si="3"/>
        <v>75</v>
      </c>
      <c r="Z32" s="36">
        <f t="shared" si="4"/>
        <v>0.90361445783132532</v>
      </c>
      <c r="AA32" s="35">
        <f t="shared" si="5"/>
        <v>38</v>
      </c>
      <c r="AB32" s="35">
        <f t="shared" si="6"/>
        <v>0</v>
      </c>
      <c r="AC32" s="38">
        <f t="shared" si="7"/>
        <v>0</v>
      </c>
    </row>
    <row r="33" spans="1:29" x14ac:dyDescent="0.25">
      <c r="A33" s="4" t="s">
        <v>51</v>
      </c>
      <c r="B33" s="13">
        <v>114</v>
      </c>
      <c r="C33" s="16">
        <v>73</v>
      </c>
      <c r="D33" s="17">
        <v>58</v>
      </c>
      <c r="E33" s="43">
        <f t="shared" si="0"/>
        <v>0.79452054794520544</v>
      </c>
      <c r="F33" s="21">
        <v>38</v>
      </c>
      <c r="G33" s="21"/>
      <c r="H33" s="44">
        <f t="shared" si="1"/>
        <v>0</v>
      </c>
      <c r="I33" s="47"/>
      <c r="J33" s="47"/>
      <c r="K33" s="47"/>
      <c r="L33" s="48"/>
      <c r="M33" s="47"/>
      <c r="N33" s="47"/>
      <c r="O33" s="49"/>
      <c r="P33" s="51"/>
      <c r="Q33" s="52"/>
      <c r="R33" s="55"/>
      <c r="S33" s="52"/>
      <c r="T33" s="52"/>
      <c r="U33" s="6">
        <v>30</v>
      </c>
      <c r="V33" s="5"/>
      <c r="W33" s="33"/>
      <c r="X33" s="37">
        <f t="shared" si="2"/>
        <v>103</v>
      </c>
      <c r="Y33" s="35">
        <f t="shared" si="3"/>
        <v>58</v>
      </c>
      <c r="Z33" s="36">
        <f t="shared" si="4"/>
        <v>0.56310679611650483</v>
      </c>
      <c r="AA33" s="35">
        <f t="shared" si="5"/>
        <v>38</v>
      </c>
      <c r="AB33" s="35">
        <f t="shared" si="6"/>
        <v>0</v>
      </c>
      <c r="AC33" s="38">
        <f t="shared" si="7"/>
        <v>0</v>
      </c>
    </row>
    <row r="34" spans="1:29" x14ac:dyDescent="0.25">
      <c r="A34" s="4" t="s">
        <v>50</v>
      </c>
      <c r="B34" s="13">
        <v>118</v>
      </c>
      <c r="C34" s="16">
        <v>77</v>
      </c>
      <c r="D34" s="17">
        <v>77</v>
      </c>
      <c r="E34" s="43">
        <f t="shared" si="0"/>
        <v>1</v>
      </c>
      <c r="F34" s="21">
        <v>40</v>
      </c>
      <c r="G34" s="21"/>
      <c r="H34" s="44">
        <f t="shared" si="1"/>
        <v>0</v>
      </c>
      <c r="I34" s="47"/>
      <c r="J34" s="47"/>
      <c r="K34" s="47"/>
      <c r="L34" s="48"/>
      <c r="M34" s="47"/>
      <c r="N34" s="47"/>
      <c r="O34" s="49"/>
      <c r="P34" s="51"/>
      <c r="Q34" s="52"/>
      <c r="R34" s="55"/>
      <c r="S34" s="52"/>
      <c r="T34" s="52"/>
      <c r="U34" s="6">
        <v>35</v>
      </c>
      <c r="V34" s="5"/>
      <c r="W34" s="33"/>
      <c r="X34" s="37">
        <f t="shared" si="2"/>
        <v>112</v>
      </c>
      <c r="Y34" s="35">
        <f t="shared" si="3"/>
        <v>77</v>
      </c>
      <c r="Z34" s="36">
        <f t="shared" si="4"/>
        <v>0.6875</v>
      </c>
      <c r="AA34" s="35">
        <f t="shared" si="5"/>
        <v>40</v>
      </c>
      <c r="AB34" s="35">
        <f t="shared" si="6"/>
        <v>0</v>
      </c>
      <c r="AC34" s="38">
        <f t="shared" si="7"/>
        <v>0</v>
      </c>
    </row>
    <row r="35" spans="1:29" x14ac:dyDescent="0.25">
      <c r="A35" s="4" t="s">
        <v>49</v>
      </c>
      <c r="B35" s="13">
        <v>259</v>
      </c>
      <c r="C35" s="16">
        <v>167</v>
      </c>
      <c r="D35" s="17">
        <v>139</v>
      </c>
      <c r="E35" s="43">
        <f t="shared" si="0"/>
        <v>0.83233532934131738</v>
      </c>
      <c r="F35" s="21">
        <v>87</v>
      </c>
      <c r="G35" s="21"/>
      <c r="H35" s="44">
        <f t="shared" si="1"/>
        <v>0</v>
      </c>
      <c r="I35" s="47"/>
      <c r="J35" s="47"/>
      <c r="K35" s="47"/>
      <c r="L35" s="48"/>
      <c r="M35" s="47"/>
      <c r="N35" s="47"/>
      <c r="O35" s="49"/>
      <c r="P35" s="51"/>
      <c r="Q35" s="52"/>
      <c r="R35" s="55"/>
      <c r="S35" s="52"/>
      <c r="T35" s="52"/>
      <c r="U35" s="6">
        <v>45</v>
      </c>
      <c r="V35" s="5"/>
      <c r="W35" s="33"/>
      <c r="X35" s="37">
        <f t="shared" si="2"/>
        <v>212</v>
      </c>
      <c r="Y35" s="35">
        <f t="shared" si="3"/>
        <v>139</v>
      </c>
      <c r="Z35" s="36">
        <f t="shared" si="4"/>
        <v>0.65566037735849059</v>
      </c>
      <c r="AA35" s="35">
        <f t="shared" si="5"/>
        <v>87</v>
      </c>
      <c r="AB35" s="35">
        <f t="shared" si="6"/>
        <v>0</v>
      </c>
      <c r="AC35" s="38">
        <f t="shared" si="7"/>
        <v>0</v>
      </c>
    </row>
    <row r="36" spans="1:29" x14ac:dyDescent="0.25">
      <c r="A36" s="4" t="s">
        <v>48</v>
      </c>
      <c r="B36" s="13">
        <v>2644</v>
      </c>
      <c r="C36" s="16">
        <v>1743</v>
      </c>
      <c r="D36" s="17">
        <v>1419</v>
      </c>
      <c r="E36" s="43">
        <f t="shared" si="0"/>
        <v>0.81411359724612742</v>
      </c>
      <c r="F36" s="21">
        <v>923</v>
      </c>
      <c r="G36" s="21">
        <v>1</v>
      </c>
      <c r="H36" s="44">
        <f t="shared" si="1"/>
        <v>1.0834236186348862E-3</v>
      </c>
      <c r="I36" s="14">
        <v>120</v>
      </c>
      <c r="J36" s="24">
        <v>120</v>
      </c>
      <c r="K36" s="24">
        <v>118</v>
      </c>
      <c r="L36" s="45">
        <f>K36/I36</f>
        <v>0.98333333333333328</v>
      </c>
      <c r="M36" s="31">
        <v>120</v>
      </c>
      <c r="N36" s="27"/>
      <c r="O36" s="46">
        <f>N36/I36</f>
        <v>0</v>
      </c>
      <c r="P36" s="51"/>
      <c r="Q36" s="52"/>
      <c r="R36" s="55"/>
      <c r="S36" s="52"/>
      <c r="T36" s="52"/>
      <c r="U36" s="6">
        <v>294</v>
      </c>
      <c r="V36" s="5"/>
      <c r="W36" s="33"/>
      <c r="X36" s="37">
        <f t="shared" si="2"/>
        <v>2157</v>
      </c>
      <c r="Y36" s="35">
        <f t="shared" si="3"/>
        <v>1537</v>
      </c>
      <c r="Z36" s="36">
        <f t="shared" si="4"/>
        <v>0.71256374594343996</v>
      </c>
      <c r="AA36" s="35">
        <f t="shared" si="5"/>
        <v>1043</v>
      </c>
      <c r="AB36" s="35">
        <f t="shared" si="6"/>
        <v>1</v>
      </c>
      <c r="AC36" s="38">
        <f t="shared" si="7"/>
        <v>9.5877277085330771E-4</v>
      </c>
    </row>
    <row r="37" spans="1:29" x14ac:dyDescent="0.25">
      <c r="A37" s="4" t="s">
        <v>47</v>
      </c>
      <c r="B37" s="13">
        <v>772</v>
      </c>
      <c r="C37" s="16">
        <v>501</v>
      </c>
      <c r="D37" s="17">
        <v>403</v>
      </c>
      <c r="E37" s="43">
        <f t="shared" si="0"/>
        <v>0.80439121756487031</v>
      </c>
      <c r="F37" s="21">
        <v>261</v>
      </c>
      <c r="G37" s="21"/>
      <c r="H37" s="44">
        <f t="shared" si="1"/>
        <v>0</v>
      </c>
      <c r="I37" s="47"/>
      <c r="J37" s="47"/>
      <c r="K37" s="47"/>
      <c r="L37" s="48"/>
      <c r="M37" s="47"/>
      <c r="N37" s="47"/>
      <c r="O37" s="49"/>
      <c r="P37" s="51"/>
      <c r="Q37" s="52"/>
      <c r="R37" s="55"/>
      <c r="S37" s="52"/>
      <c r="T37" s="52"/>
      <c r="U37" s="6">
        <v>128</v>
      </c>
      <c r="V37" s="5"/>
      <c r="W37" s="33"/>
      <c r="X37" s="37">
        <f t="shared" si="2"/>
        <v>629</v>
      </c>
      <c r="Y37" s="35">
        <f t="shared" si="3"/>
        <v>403</v>
      </c>
      <c r="Z37" s="36">
        <f t="shared" si="4"/>
        <v>0.64069952305246425</v>
      </c>
      <c r="AA37" s="35">
        <f t="shared" si="5"/>
        <v>261</v>
      </c>
      <c r="AB37" s="35">
        <f t="shared" si="6"/>
        <v>0</v>
      </c>
      <c r="AC37" s="38">
        <f t="shared" si="7"/>
        <v>0</v>
      </c>
    </row>
    <row r="38" spans="1:29" x14ac:dyDescent="0.25">
      <c r="A38" s="4" t="s">
        <v>46</v>
      </c>
      <c r="B38" s="13">
        <v>92</v>
      </c>
      <c r="C38" s="16">
        <v>60</v>
      </c>
      <c r="D38" s="17">
        <v>57</v>
      </c>
      <c r="E38" s="43">
        <f t="shared" si="0"/>
        <v>0.95</v>
      </c>
      <c r="F38" s="21">
        <v>31</v>
      </c>
      <c r="G38" s="21">
        <v>2</v>
      </c>
      <c r="H38" s="44">
        <f t="shared" si="1"/>
        <v>6.4516129032258063E-2</v>
      </c>
      <c r="I38" s="47"/>
      <c r="J38" s="47"/>
      <c r="K38" s="47"/>
      <c r="L38" s="48"/>
      <c r="M38" s="47"/>
      <c r="N38" s="47"/>
      <c r="O38" s="49"/>
      <c r="P38" s="51"/>
      <c r="Q38" s="52"/>
      <c r="R38" s="55"/>
      <c r="S38" s="52"/>
      <c r="T38" s="52"/>
      <c r="U38" s="6">
        <v>23</v>
      </c>
      <c r="V38" s="5"/>
      <c r="W38" s="33"/>
      <c r="X38" s="37">
        <f t="shared" si="2"/>
        <v>83</v>
      </c>
      <c r="Y38" s="35">
        <f t="shared" si="3"/>
        <v>57</v>
      </c>
      <c r="Z38" s="36">
        <f t="shared" si="4"/>
        <v>0.68674698795180722</v>
      </c>
      <c r="AA38" s="35">
        <f t="shared" si="5"/>
        <v>31</v>
      </c>
      <c r="AB38" s="35">
        <f t="shared" si="6"/>
        <v>2</v>
      </c>
      <c r="AC38" s="38">
        <f t="shared" si="7"/>
        <v>6.4516129032258063E-2</v>
      </c>
    </row>
    <row r="39" spans="1:29" x14ac:dyDescent="0.25">
      <c r="A39" s="4" t="s">
        <v>45</v>
      </c>
      <c r="B39" s="13">
        <v>582</v>
      </c>
      <c r="C39" s="16">
        <v>376</v>
      </c>
      <c r="D39" s="17">
        <v>376</v>
      </c>
      <c r="E39" s="43">
        <f t="shared" si="0"/>
        <v>1</v>
      </c>
      <c r="F39" s="21">
        <v>196</v>
      </c>
      <c r="G39" s="21">
        <v>16</v>
      </c>
      <c r="H39" s="44">
        <f t="shared" si="1"/>
        <v>8.1632653061224483E-2</v>
      </c>
      <c r="I39" s="47"/>
      <c r="J39" s="47"/>
      <c r="K39" s="47"/>
      <c r="L39" s="48"/>
      <c r="M39" s="47"/>
      <c r="N39" s="47"/>
      <c r="O39" s="49"/>
      <c r="P39" s="51"/>
      <c r="Q39" s="52"/>
      <c r="R39" s="55"/>
      <c r="S39" s="52"/>
      <c r="T39" s="52"/>
      <c r="U39" s="6">
        <v>98</v>
      </c>
      <c r="V39" s="5"/>
      <c r="W39" s="33"/>
      <c r="X39" s="37">
        <f t="shared" si="2"/>
        <v>474</v>
      </c>
      <c r="Y39" s="35">
        <f t="shared" si="3"/>
        <v>376</v>
      </c>
      <c r="Z39" s="36">
        <f t="shared" si="4"/>
        <v>0.7932489451476793</v>
      </c>
      <c r="AA39" s="35">
        <f t="shared" si="5"/>
        <v>196</v>
      </c>
      <c r="AB39" s="35">
        <f t="shared" si="6"/>
        <v>16</v>
      </c>
      <c r="AC39" s="38">
        <f t="shared" si="7"/>
        <v>8.1632653061224483E-2</v>
      </c>
    </row>
    <row r="40" spans="1:29" x14ac:dyDescent="0.25">
      <c r="A40" s="4" t="s">
        <v>44</v>
      </c>
      <c r="B40" s="13">
        <v>385</v>
      </c>
      <c r="C40" s="16">
        <v>249</v>
      </c>
      <c r="D40" s="17">
        <v>197</v>
      </c>
      <c r="E40" s="43">
        <f t="shared" si="0"/>
        <v>0.79116465863453811</v>
      </c>
      <c r="F40" s="21">
        <v>130</v>
      </c>
      <c r="G40" s="21"/>
      <c r="H40" s="44">
        <f t="shared" si="1"/>
        <v>0</v>
      </c>
      <c r="I40" s="47"/>
      <c r="J40" s="47"/>
      <c r="K40" s="47"/>
      <c r="L40" s="48"/>
      <c r="M40" s="47"/>
      <c r="N40" s="47"/>
      <c r="O40" s="49"/>
      <c r="P40" s="51"/>
      <c r="Q40" s="52"/>
      <c r="R40" s="55"/>
      <c r="S40" s="52"/>
      <c r="T40" s="52"/>
      <c r="U40" s="6">
        <v>61</v>
      </c>
      <c r="V40" s="5"/>
      <c r="W40" s="33"/>
      <c r="X40" s="37">
        <f t="shared" si="2"/>
        <v>310</v>
      </c>
      <c r="Y40" s="35">
        <f t="shared" si="3"/>
        <v>197</v>
      </c>
      <c r="Z40" s="36">
        <f t="shared" si="4"/>
        <v>0.63548387096774195</v>
      </c>
      <c r="AA40" s="35">
        <f t="shared" si="5"/>
        <v>130</v>
      </c>
      <c r="AB40" s="35">
        <f t="shared" si="6"/>
        <v>0</v>
      </c>
      <c r="AC40" s="38">
        <f t="shared" si="7"/>
        <v>0</v>
      </c>
    </row>
    <row r="41" spans="1:29" x14ac:dyDescent="0.25">
      <c r="A41" s="4" t="s">
        <v>43</v>
      </c>
      <c r="B41" s="13">
        <v>236</v>
      </c>
      <c r="C41" s="16">
        <v>153</v>
      </c>
      <c r="D41" s="17">
        <v>124</v>
      </c>
      <c r="E41" s="43">
        <f t="shared" si="0"/>
        <v>0.81045751633986929</v>
      </c>
      <c r="F41" s="21">
        <v>80</v>
      </c>
      <c r="G41" s="21"/>
      <c r="H41" s="44">
        <f t="shared" si="1"/>
        <v>0</v>
      </c>
      <c r="I41" s="47"/>
      <c r="J41" s="47"/>
      <c r="K41" s="47"/>
      <c r="L41" s="48"/>
      <c r="M41" s="47"/>
      <c r="N41" s="47"/>
      <c r="O41" s="49"/>
      <c r="P41" s="51"/>
      <c r="Q41" s="52"/>
      <c r="R41" s="55"/>
      <c r="S41" s="52"/>
      <c r="T41" s="52"/>
      <c r="U41" s="6">
        <v>42</v>
      </c>
      <c r="V41" s="5"/>
      <c r="W41" s="33"/>
      <c r="X41" s="37">
        <f t="shared" si="2"/>
        <v>195</v>
      </c>
      <c r="Y41" s="35">
        <f t="shared" si="3"/>
        <v>124</v>
      </c>
      <c r="Z41" s="36">
        <f t="shared" si="4"/>
        <v>0.63589743589743586</v>
      </c>
      <c r="AA41" s="35">
        <f t="shared" si="5"/>
        <v>80</v>
      </c>
      <c r="AB41" s="35">
        <f t="shared" si="6"/>
        <v>0</v>
      </c>
      <c r="AC41" s="38">
        <f t="shared" si="7"/>
        <v>0</v>
      </c>
    </row>
    <row r="42" spans="1:29" x14ac:dyDescent="0.25">
      <c r="A42" s="4" t="s">
        <v>42</v>
      </c>
      <c r="B42" s="13">
        <v>4370</v>
      </c>
      <c r="C42" s="16">
        <v>2835</v>
      </c>
      <c r="D42" s="17">
        <v>2096</v>
      </c>
      <c r="E42" s="43">
        <f t="shared" si="0"/>
        <v>0.73932980599647269</v>
      </c>
      <c r="F42" s="21">
        <v>1475</v>
      </c>
      <c r="G42" s="21"/>
      <c r="H42" s="44">
        <f t="shared" si="1"/>
        <v>0</v>
      </c>
      <c r="I42" s="14">
        <v>46</v>
      </c>
      <c r="J42" s="24">
        <v>46</v>
      </c>
      <c r="K42" s="24">
        <v>46</v>
      </c>
      <c r="L42" s="45">
        <f>K42/I42</f>
        <v>1</v>
      </c>
      <c r="M42" s="31">
        <v>46</v>
      </c>
      <c r="N42" s="27"/>
      <c r="O42" s="46">
        <f>N42/I42</f>
        <v>0</v>
      </c>
      <c r="P42" s="51"/>
      <c r="Q42" s="52"/>
      <c r="R42" s="55"/>
      <c r="S42" s="52"/>
      <c r="T42" s="52"/>
      <c r="U42" s="6">
        <v>394</v>
      </c>
      <c r="V42" s="5"/>
      <c r="W42" s="33"/>
      <c r="X42" s="37">
        <f t="shared" si="2"/>
        <v>3275</v>
      </c>
      <c r="Y42" s="35">
        <f t="shared" si="3"/>
        <v>2142</v>
      </c>
      <c r="Z42" s="36">
        <f t="shared" si="4"/>
        <v>0.65404580152671754</v>
      </c>
      <c r="AA42" s="35">
        <f t="shared" si="5"/>
        <v>1521</v>
      </c>
      <c r="AB42" s="35">
        <f t="shared" si="6"/>
        <v>0</v>
      </c>
      <c r="AC42" s="38">
        <f t="shared" si="7"/>
        <v>0</v>
      </c>
    </row>
    <row r="43" spans="1:29" x14ac:dyDescent="0.25">
      <c r="A43" s="4" t="s">
        <v>41</v>
      </c>
      <c r="B43" s="13">
        <v>571</v>
      </c>
      <c r="C43" s="16">
        <v>370</v>
      </c>
      <c r="D43" s="17">
        <v>224</v>
      </c>
      <c r="E43" s="43">
        <f t="shared" si="0"/>
        <v>0.60540540540540544</v>
      </c>
      <c r="F43" s="21">
        <v>193</v>
      </c>
      <c r="G43" s="21"/>
      <c r="H43" s="44">
        <f t="shared" si="1"/>
        <v>0</v>
      </c>
      <c r="I43" s="47"/>
      <c r="J43" s="47"/>
      <c r="K43" s="47"/>
      <c r="L43" s="48"/>
      <c r="M43" s="47"/>
      <c r="N43" s="47"/>
      <c r="O43" s="49"/>
      <c r="P43" s="51"/>
      <c r="Q43" s="52"/>
      <c r="R43" s="55"/>
      <c r="S43" s="52"/>
      <c r="T43" s="52"/>
      <c r="U43" s="6">
        <v>55</v>
      </c>
      <c r="V43" s="5"/>
      <c r="W43" s="33"/>
      <c r="X43" s="37">
        <f t="shared" si="2"/>
        <v>425</v>
      </c>
      <c r="Y43" s="35">
        <f t="shared" si="3"/>
        <v>224</v>
      </c>
      <c r="Z43" s="36">
        <f t="shared" si="4"/>
        <v>0.5270588235294118</v>
      </c>
      <c r="AA43" s="35">
        <f t="shared" si="5"/>
        <v>193</v>
      </c>
      <c r="AB43" s="35">
        <f t="shared" si="6"/>
        <v>0</v>
      </c>
      <c r="AC43" s="38">
        <f t="shared" si="7"/>
        <v>0</v>
      </c>
    </row>
    <row r="44" spans="1:29" x14ac:dyDescent="0.25">
      <c r="A44" s="4" t="s">
        <v>40</v>
      </c>
      <c r="B44" s="13">
        <v>91</v>
      </c>
      <c r="C44" s="16">
        <v>59</v>
      </c>
      <c r="D44" s="17">
        <v>60</v>
      </c>
      <c r="E44" s="43">
        <f t="shared" si="0"/>
        <v>1.0169491525423728</v>
      </c>
      <c r="F44" s="21">
        <v>31</v>
      </c>
      <c r="G44" s="21"/>
      <c r="H44" s="44">
        <f t="shared" si="1"/>
        <v>0</v>
      </c>
      <c r="I44" s="47"/>
      <c r="J44" s="47"/>
      <c r="K44" s="47"/>
      <c r="L44" s="48"/>
      <c r="M44" s="47"/>
      <c r="N44" s="47"/>
      <c r="O44" s="49"/>
      <c r="P44" s="51"/>
      <c r="Q44" s="52"/>
      <c r="R44" s="55"/>
      <c r="S44" s="52"/>
      <c r="T44" s="52"/>
      <c r="U44" s="6">
        <v>36</v>
      </c>
      <c r="V44" s="5"/>
      <c r="W44" s="33"/>
      <c r="X44" s="37">
        <f t="shared" si="2"/>
        <v>95</v>
      </c>
      <c r="Y44" s="35">
        <f t="shared" si="3"/>
        <v>60</v>
      </c>
      <c r="Z44" s="36">
        <f t="shared" si="4"/>
        <v>0.63157894736842102</v>
      </c>
      <c r="AA44" s="35">
        <f t="shared" si="5"/>
        <v>31</v>
      </c>
      <c r="AB44" s="35">
        <f t="shared" si="6"/>
        <v>0</v>
      </c>
      <c r="AC44" s="38">
        <f t="shared" si="7"/>
        <v>0</v>
      </c>
    </row>
    <row r="45" spans="1:29" x14ac:dyDescent="0.25">
      <c r="A45" s="4" t="s">
        <v>39</v>
      </c>
      <c r="B45" s="13">
        <v>117</v>
      </c>
      <c r="C45" s="16">
        <v>76</v>
      </c>
      <c r="D45" s="17">
        <v>50</v>
      </c>
      <c r="E45" s="43">
        <f t="shared" si="0"/>
        <v>0.65789473684210531</v>
      </c>
      <c r="F45" s="21">
        <v>40</v>
      </c>
      <c r="G45" s="21"/>
      <c r="H45" s="44">
        <f t="shared" si="1"/>
        <v>0</v>
      </c>
      <c r="I45" s="47"/>
      <c r="J45" s="47"/>
      <c r="K45" s="47"/>
      <c r="L45" s="48"/>
      <c r="M45" s="47"/>
      <c r="N45" s="47"/>
      <c r="O45" s="49"/>
      <c r="P45" s="51"/>
      <c r="Q45" s="52"/>
      <c r="R45" s="55"/>
      <c r="S45" s="52"/>
      <c r="T45" s="52"/>
      <c r="U45" s="6">
        <v>11</v>
      </c>
      <c r="V45" s="5"/>
      <c r="W45" s="33"/>
      <c r="X45" s="37">
        <f t="shared" si="2"/>
        <v>87</v>
      </c>
      <c r="Y45" s="35">
        <f t="shared" si="3"/>
        <v>50</v>
      </c>
      <c r="Z45" s="36">
        <f t="shared" si="4"/>
        <v>0.57471264367816088</v>
      </c>
      <c r="AA45" s="35">
        <f t="shared" si="5"/>
        <v>40</v>
      </c>
      <c r="AB45" s="35">
        <f t="shared" si="6"/>
        <v>0</v>
      </c>
      <c r="AC45" s="38">
        <f t="shared" si="7"/>
        <v>0</v>
      </c>
    </row>
    <row r="46" spans="1:29" x14ac:dyDescent="0.25">
      <c r="A46" s="4" t="s">
        <v>38</v>
      </c>
      <c r="B46" s="13">
        <v>154</v>
      </c>
      <c r="C46" s="16">
        <v>100</v>
      </c>
      <c r="D46" s="17">
        <v>103</v>
      </c>
      <c r="E46" s="43">
        <f t="shared" si="0"/>
        <v>1.03</v>
      </c>
      <c r="F46" s="21">
        <v>52</v>
      </c>
      <c r="G46" s="21"/>
      <c r="H46" s="44">
        <f t="shared" si="1"/>
        <v>0</v>
      </c>
      <c r="I46" s="47"/>
      <c r="J46" s="47"/>
      <c r="K46" s="47"/>
      <c r="L46" s="48"/>
      <c r="M46" s="47"/>
      <c r="N46" s="47"/>
      <c r="O46" s="49"/>
      <c r="P46" s="51"/>
      <c r="Q46" s="52"/>
      <c r="R46" s="55"/>
      <c r="S46" s="52"/>
      <c r="T46" s="52"/>
      <c r="U46" s="6">
        <v>41</v>
      </c>
      <c r="V46" s="5"/>
      <c r="W46" s="33"/>
      <c r="X46" s="37">
        <f t="shared" si="2"/>
        <v>141</v>
      </c>
      <c r="Y46" s="35">
        <f t="shared" si="3"/>
        <v>103</v>
      </c>
      <c r="Z46" s="36">
        <f t="shared" si="4"/>
        <v>0.73049645390070927</v>
      </c>
      <c r="AA46" s="35">
        <f t="shared" si="5"/>
        <v>52</v>
      </c>
      <c r="AB46" s="35">
        <f t="shared" si="6"/>
        <v>0</v>
      </c>
      <c r="AC46" s="38">
        <f t="shared" si="7"/>
        <v>0</v>
      </c>
    </row>
    <row r="47" spans="1:29" x14ac:dyDescent="0.25">
      <c r="A47" s="4" t="s">
        <v>37</v>
      </c>
      <c r="B47" s="13">
        <v>332</v>
      </c>
      <c r="C47" s="16">
        <v>215</v>
      </c>
      <c r="D47" s="17">
        <v>173</v>
      </c>
      <c r="E47" s="43">
        <f t="shared" si="0"/>
        <v>0.8046511627906977</v>
      </c>
      <c r="F47" s="21">
        <v>112</v>
      </c>
      <c r="G47" s="21"/>
      <c r="H47" s="44">
        <f t="shared" si="1"/>
        <v>0</v>
      </c>
      <c r="I47" s="47"/>
      <c r="J47" s="47"/>
      <c r="K47" s="47"/>
      <c r="L47" s="48"/>
      <c r="M47" s="47"/>
      <c r="N47" s="47"/>
      <c r="O47" s="49"/>
      <c r="P47" s="51"/>
      <c r="Q47" s="52"/>
      <c r="R47" s="55"/>
      <c r="S47" s="52"/>
      <c r="T47" s="52"/>
      <c r="U47" s="6">
        <v>36</v>
      </c>
      <c r="V47" s="5"/>
      <c r="W47" s="33"/>
      <c r="X47" s="37">
        <f t="shared" si="2"/>
        <v>251</v>
      </c>
      <c r="Y47" s="35">
        <f t="shared" si="3"/>
        <v>173</v>
      </c>
      <c r="Z47" s="36">
        <f t="shared" si="4"/>
        <v>0.68924302788844627</v>
      </c>
      <c r="AA47" s="35">
        <f t="shared" si="5"/>
        <v>112</v>
      </c>
      <c r="AB47" s="35">
        <f t="shared" si="6"/>
        <v>0</v>
      </c>
      <c r="AC47" s="38">
        <f t="shared" si="7"/>
        <v>0</v>
      </c>
    </row>
    <row r="48" spans="1:29" x14ac:dyDescent="0.25">
      <c r="A48" s="4" t="s">
        <v>36</v>
      </c>
      <c r="B48" s="15">
        <v>170</v>
      </c>
      <c r="C48" s="18">
        <v>110</v>
      </c>
      <c r="D48" s="19">
        <v>99</v>
      </c>
      <c r="E48" s="43">
        <f>D48/C48</f>
        <v>0.9</v>
      </c>
      <c r="F48" s="22">
        <v>57</v>
      </c>
      <c r="G48" s="22"/>
      <c r="H48" s="44">
        <f>G48/F48</f>
        <v>0</v>
      </c>
      <c r="I48" s="50"/>
      <c r="J48" s="50"/>
      <c r="K48" s="50"/>
      <c r="L48" s="48"/>
      <c r="M48" s="47"/>
      <c r="N48" s="50"/>
      <c r="O48" s="49"/>
      <c r="P48" s="53"/>
      <c r="Q48" s="54"/>
      <c r="R48" s="55"/>
      <c r="S48" s="54"/>
      <c r="T48" s="54"/>
      <c r="U48" s="6">
        <v>65</v>
      </c>
      <c r="V48" s="5"/>
      <c r="W48" s="33"/>
      <c r="X48" s="37">
        <f t="shared" si="2"/>
        <v>175</v>
      </c>
      <c r="Y48" s="35">
        <f t="shared" si="3"/>
        <v>99</v>
      </c>
      <c r="Z48" s="36">
        <f t="shared" si="4"/>
        <v>0.56571428571428573</v>
      </c>
      <c r="AA48" s="35">
        <f t="shared" si="5"/>
        <v>57</v>
      </c>
      <c r="AB48" s="35">
        <f t="shared" si="6"/>
        <v>0</v>
      </c>
      <c r="AC48" s="38">
        <f t="shared" si="7"/>
        <v>0</v>
      </c>
    </row>
    <row r="49" spans="1:29" x14ac:dyDescent="0.25">
      <c r="A49" s="4" t="s">
        <v>35</v>
      </c>
      <c r="B49" s="15">
        <v>197</v>
      </c>
      <c r="C49" s="18">
        <v>128</v>
      </c>
      <c r="D49" s="19">
        <v>129</v>
      </c>
      <c r="E49" s="43">
        <f t="shared" ref="E49:E84" si="8">D49/C49</f>
        <v>1.0078125</v>
      </c>
      <c r="F49" s="22">
        <v>67</v>
      </c>
      <c r="G49" s="22"/>
      <c r="H49" s="44">
        <f t="shared" ref="H49:H85" si="9">G49/F49</f>
        <v>0</v>
      </c>
      <c r="I49" s="50"/>
      <c r="J49" s="50"/>
      <c r="K49" s="50"/>
      <c r="L49" s="48"/>
      <c r="M49" s="47"/>
      <c r="N49" s="50"/>
      <c r="O49" s="49"/>
      <c r="P49" s="53"/>
      <c r="Q49" s="54"/>
      <c r="R49" s="55"/>
      <c r="S49" s="54"/>
      <c r="T49" s="54"/>
      <c r="U49" s="6">
        <v>37</v>
      </c>
      <c r="V49" s="5"/>
      <c r="W49" s="33"/>
      <c r="X49" s="37">
        <f t="shared" si="2"/>
        <v>165</v>
      </c>
      <c r="Y49" s="35">
        <f t="shared" si="3"/>
        <v>129</v>
      </c>
      <c r="Z49" s="36">
        <f t="shared" si="4"/>
        <v>0.78181818181818186</v>
      </c>
      <c r="AA49" s="35">
        <f t="shared" si="5"/>
        <v>67</v>
      </c>
      <c r="AB49" s="35">
        <f t="shared" si="6"/>
        <v>0</v>
      </c>
      <c r="AC49" s="38">
        <f t="shared" si="7"/>
        <v>0</v>
      </c>
    </row>
    <row r="50" spans="1:29" x14ac:dyDescent="0.25">
      <c r="A50" s="4" t="s">
        <v>34</v>
      </c>
      <c r="B50" s="15">
        <v>150</v>
      </c>
      <c r="C50" s="18">
        <v>97</v>
      </c>
      <c r="D50" s="19">
        <v>71</v>
      </c>
      <c r="E50" s="43">
        <f t="shared" si="8"/>
        <v>0.73195876288659789</v>
      </c>
      <c r="F50" s="22">
        <v>51</v>
      </c>
      <c r="G50" s="22"/>
      <c r="H50" s="44">
        <f t="shared" si="9"/>
        <v>0</v>
      </c>
      <c r="I50" s="50"/>
      <c r="J50" s="50"/>
      <c r="K50" s="50"/>
      <c r="L50" s="48"/>
      <c r="M50" s="47"/>
      <c r="N50" s="50"/>
      <c r="O50" s="49"/>
      <c r="P50" s="53"/>
      <c r="Q50" s="54"/>
      <c r="R50" s="55"/>
      <c r="S50" s="54"/>
      <c r="T50" s="54"/>
      <c r="U50" s="6">
        <v>24</v>
      </c>
      <c r="V50" s="5"/>
      <c r="W50" s="33"/>
      <c r="X50" s="37">
        <f t="shared" si="2"/>
        <v>121</v>
      </c>
      <c r="Y50" s="35">
        <f t="shared" si="3"/>
        <v>71</v>
      </c>
      <c r="Z50" s="36">
        <f t="shared" si="4"/>
        <v>0.58677685950413228</v>
      </c>
      <c r="AA50" s="35">
        <f t="shared" si="5"/>
        <v>51</v>
      </c>
      <c r="AB50" s="35">
        <f t="shared" si="6"/>
        <v>0</v>
      </c>
      <c r="AC50" s="38">
        <f t="shared" si="7"/>
        <v>0</v>
      </c>
    </row>
    <row r="51" spans="1:29" x14ac:dyDescent="0.25">
      <c r="A51" s="4" t="s">
        <v>33</v>
      </c>
      <c r="B51" s="15">
        <v>452</v>
      </c>
      <c r="C51" s="18">
        <v>293</v>
      </c>
      <c r="D51" s="19">
        <v>193</v>
      </c>
      <c r="E51" s="43">
        <f t="shared" si="8"/>
        <v>0.65870307167235498</v>
      </c>
      <c r="F51" s="22">
        <v>153</v>
      </c>
      <c r="G51" s="22"/>
      <c r="H51" s="44">
        <f t="shared" si="9"/>
        <v>0</v>
      </c>
      <c r="I51" s="50"/>
      <c r="J51" s="50"/>
      <c r="K51" s="50"/>
      <c r="L51" s="48"/>
      <c r="M51" s="47"/>
      <c r="N51" s="50"/>
      <c r="O51" s="49"/>
      <c r="P51" s="53"/>
      <c r="Q51" s="54"/>
      <c r="R51" s="55"/>
      <c r="S51" s="54"/>
      <c r="T51" s="54"/>
      <c r="U51" s="6">
        <v>73</v>
      </c>
      <c r="V51" s="5"/>
      <c r="W51" s="33"/>
      <c r="X51" s="37">
        <f t="shared" si="2"/>
        <v>366</v>
      </c>
      <c r="Y51" s="35">
        <f t="shared" si="3"/>
        <v>193</v>
      </c>
      <c r="Z51" s="36">
        <f t="shared" si="4"/>
        <v>0.52732240437158473</v>
      </c>
      <c r="AA51" s="35">
        <f t="shared" si="5"/>
        <v>153</v>
      </c>
      <c r="AB51" s="35">
        <f t="shared" si="6"/>
        <v>0</v>
      </c>
      <c r="AC51" s="38">
        <f t="shared" si="7"/>
        <v>0</v>
      </c>
    </row>
    <row r="52" spans="1:29" x14ac:dyDescent="0.25">
      <c r="A52" s="4" t="s">
        <v>32</v>
      </c>
      <c r="B52" s="15">
        <v>177</v>
      </c>
      <c r="C52" s="18">
        <v>115</v>
      </c>
      <c r="D52" s="19">
        <v>112</v>
      </c>
      <c r="E52" s="43">
        <f t="shared" si="8"/>
        <v>0.97391304347826091</v>
      </c>
      <c r="F52" s="22">
        <v>60</v>
      </c>
      <c r="G52" s="22"/>
      <c r="H52" s="44">
        <f t="shared" si="9"/>
        <v>0</v>
      </c>
      <c r="I52" s="50"/>
      <c r="J52" s="50"/>
      <c r="K52" s="50"/>
      <c r="L52" s="48"/>
      <c r="M52" s="47"/>
      <c r="N52" s="50"/>
      <c r="O52" s="49"/>
      <c r="P52" s="53"/>
      <c r="Q52" s="54"/>
      <c r="R52" s="55"/>
      <c r="S52" s="54"/>
      <c r="T52" s="54"/>
      <c r="U52" s="6">
        <v>35</v>
      </c>
      <c r="V52" s="5"/>
      <c r="W52" s="33"/>
      <c r="X52" s="37">
        <f t="shared" si="2"/>
        <v>150</v>
      </c>
      <c r="Y52" s="35">
        <f t="shared" si="3"/>
        <v>112</v>
      </c>
      <c r="Z52" s="36">
        <f t="shared" si="4"/>
        <v>0.7466666666666667</v>
      </c>
      <c r="AA52" s="35">
        <f t="shared" si="5"/>
        <v>60</v>
      </c>
      <c r="AB52" s="35">
        <f t="shared" si="6"/>
        <v>0</v>
      </c>
      <c r="AC52" s="38">
        <f t="shared" si="7"/>
        <v>0</v>
      </c>
    </row>
    <row r="53" spans="1:29" x14ac:dyDescent="0.25">
      <c r="A53" s="4" t="s">
        <v>31</v>
      </c>
      <c r="B53" s="15">
        <v>704</v>
      </c>
      <c r="C53" s="18">
        <v>458</v>
      </c>
      <c r="D53" s="19">
        <v>361</v>
      </c>
      <c r="E53" s="43">
        <f t="shared" si="8"/>
        <v>0.78820960698689957</v>
      </c>
      <c r="F53" s="22">
        <v>238</v>
      </c>
      <c r="G53" s="22"/>
      <c r="H53" s="44">
        <f t="shared" si="9"/>
        <v>0</v>
      </c>
      <c r="I53" s="5">
        <v>13</v>
      </c>
      <c r="J53" s="25">
        <v>13</v>
      </c>
      <c r="K53" s="25">
        <v>20</v>
      </c>
      <c r="L53" s="45">
        <f>K53/I53</f>
        <v>1.5384615384615385</v>
      </c>
      <c r="M53" s="31">
        <v>13</v>
      </c>
      <c r="N53" s="29"/>
      <c r="O53" s="46">
        <f>N53/I53</f>
        <v>0</v>
      </c>
      <c r="P53" s="53"/>
      <c r="Q53" s="54"/>
      <c r="R53" s="55"/>
      <c r="S53" s="54"/>
      <c r="T53" s="54"/>
      <c r="U53" s="6">
        <v>107</v>
      </c>
      <c r="V53" s="5"/>
      <c r="W53" s="33"/>
      <c r="X53" s="37">
        <f t="shared" si="2"/>
        <v>578</v>
      </c>
      <c r="Y53" s="35">
        <f t="shared" si="3"/>
        <v>381</v>
      </c>
      <c r="Z53" s="36">
        <f t="shared" si="4"/>
        <v>0.65916955017301038</v>
      </c>
      <c r="AA53" s="35">
        <f t="shared" si="5"/>
        <v>251</v>
      </c>
      <c r="AB53" s="35">
        <f t="shared" si="6"/>
        <v>0</v>
      </c>
      <c r="AC53" s="38">
        <f t="shared" si="7"/>
        <v>0</v>
      </c>
    </row>
    <row r="54" spans="1:29" x14ac:dyDescent="0.25">
      <c r="A54" s="4" t="s">
        <v>30</v>
      </c>
      <c r="B54" s="15">
        <v>544</v>
      </c>
      <c r="C54" s="18">
        <v>353</v>
      </c>
      <c r="D54" s="19">
        <v>353</v>
      </c>
      <c r="E54" s="43">
        <f t="shared" si="8"/>
        <v>1</v>
      </c>
      <c r="F54" s="22">
        <v>184</v>
      </c>
      <c r="G54" s="22"/>
      <c r="H54" s="44">
        <f t="shared" si="9"/>
        <v>0</v>
      </c>
      <c r="I54" s="50"/>
      <c r="J54" s="50"/>
      <c r="K54" s="50"/>
      <c r="L54" s="48"/>
      <c r="M54" s="47"/>
      <c r="N54" s="50"/>
      <c r="O54" s="49"/>
      <c r="P54" s="53"/>
      <c r="Q54" s="54"/>
      <c r="R54" s="55"/>
      <c r="S54" s="54"/>
      <c r="T54" s="54"/>
      <c r="U54" s="6">
        <v>96</v>
      </c>
      <c r="V54" s="5"/>
      <c r="W54" s="33"/>
      <c r="X54" s="37">
        <f t="shared" si="2"/>
        <v>449</v>
      </c>
      <c r="Y54" s="35">
        <f t="shared" si="3"/>
        <v>353</v>
      </c>
      <c r="Z54" s="36">
        <f t="shared" si="4"/>
        <v>0.78619153674832964</v>
      </c>
      <c r="AA54" s="35">
        <f t="shared" si="5"/>
        <v>184</v>
      </c>
      <c r="AB54" s="35">
        <f t="shared" si="6"/>
        <v>0</v>
      </c>
      <c r="AC54" s="38">
        <f t="shared" si="7"/>
        <v>0</v>
      </c>
    </row>
    <row r="55" spans="1:29" x14ac:dyDescent="0.25">
      <c r="A55" s="4" t="s">
        <v>29</v>
      </c>
      <c r="B55" s="15">
        <v>179</v>
      </c>
      <c r="C55" s="18">
        <v>115</v>
      </c>
      <c r="D55" s="19">
        <v>71</v>
      </c>
      <c r="E55" s="43">
        <f t="shared" si="8"/>
        <v>0.61739130434782608</v>
      </c>
      <c r="F55" s="22">
        <v>60</v>
      </c>
      <c r="G55" s="22"/>
      <c r="H55" s="44">
        <f t="shared" si="9"/>
        <v>0</v>
      </c>
      <c r="I55" s="50"/>
      <c r="J55" s="50"/>
      <c r="K55" s="50"/>
      <c r="L55" s="48"/>
      <c r="M55" s="47"/>
      <c r="N55" s="50"/>
      <c r="O55" s="49"/>
      <c r="P55" s="53"/>
      <c r="Q55" s="54"/>
      <c r="R55" s="55"/>
      <c r="S55" s="54"/>
      <c r="T55" s="54"/>
      <c r="U55" s="6">
        <v>23</v>
      </c>
      <c r="V55" s="5"/>
      <c r="W55" s="33"/>
      <c r="X55" s="37">
        <f t="shared" si="2"/>
        <v>138</v>
      </c>
      <c r="Y55" s="35">
        <f t="shared" si="3"/>
        <v>71</v>
      </c>
      <c r="Z55" s="36">
        <f t="shared" si="4"/>
        <v>0.51449275362318836</v>
      </c>
      <c r="AA55" s="35">
        <f t="shared" si="5"/>
        <v>60</v>
      </c>
      <c r="AB55" s="35">
        <f t="shared" si="6"/>
        <v>0</v>
      </c>
      <c r="AC55" s="38">
        <f t="shared" si="7"/>
        <v>0</v>
      </c>
    </row>
    <row r="56" spans="1:29" x14ac:dyDescent="0.25">
      <c r="A56" s="4" t="s">
        <v>28</v>
      </c>
      <c r="B56" s="15">
        <v>3115</v>
      </c>
      <c r="C56" s="18">
        <v>2022</v>
      </c>
      <c r="D56" s="19">
        <v>1246</v>
      </c>
      <c r="E56" s="43">
        <f t="shared" si="8"/>
        <v>0.6162215628090999</v>
      </c>
      <c r="F56" s="22">
        <v>1052</v>
      </c>
      <c r="G56" s="22">
        <v>28</v>
      </c>
      <c r="H56" s="44">
        <f t="shared" si="9"/>
        <v>2.6615969581749048E-2</v>
      </c>
      <c r="I56" s="5">
        <v>37</v>
      </c>
      <c r="J56" s="25">
        <v>37</v>
      </c>
      <c r="K56" s="25">
        <v>37</v>
      </c>
      <c r="L56" s="45">
        <f>K56/I56</f>
        <v>1</v>
      </c>
      <c r="M56" s="31">
        <v>37</v>
      </c>
      <c r="N56" s="29"/>
      <c r="O56" s="46">
        <f>N56/I56</f>
        <v>0</v>
      </c>
      <c r="P56" s="53"/>
      <c r="Q56" s="54"/>
      <c r="R56" s="55"/>
      <c r="S56" s="54"/>
      <c r="T56" s="54"/>
      <c r="U56" s="6">
        <v>266</v>
      </c>
      <c r="V56" s="5"/>
      <c r="W56" s="33"/>
      <c r="X56" s="37">
        <f t="shared" si="2"/>
        <v>2325</v>
      </c>
      <c r="Y56" s="35">
        <f t="shared" si="3"/>
        <v>1283</v>
      </c>
      <c r="Z56" s="36">
        <f t="shared" si="4"/>
        <v>0.55182795698924736</v>
      </c>
      <c r="AA56" s="35">
        <f t="shared" si="5"/>
        <v>1089</v>
      </c>
      <c r="AB56" s="35">
        <f t="shared" si="6"/>
        <v>28</v>
      </c>
      <c r="AC56" s="38">
        <f t="shared" si="7"/>
        <v>2.5711662075298437E-2</v>
      </c>
    </row>
    <row r="57" spans="1:29" x14ac:dyDescent="0.25">
      <c r="A57" s="4" t="s">
        <v>27</v>
      </c>
      <c r="B57" s="15">
        <v>184</v>
      </c>
      <c r="C57" s="18">
        <v>119</v>
      </c>
      <c r="D57" s="19">
        <v>106</v>
      </c>
      <c r="E57" s="43">
        <f t="shared" si="8"/>
        <v>0.89075630252100846</v>
      </c>
      <c r="F57" s="22">
        <v>62</v>
      </c>
      <c r="G57" s="22"/>
      <c r="H57" s="44">
        <f t="shared" si="9"/>
        <v>0</v>
      </c>
      <c r="I57" s="50"/>
      <c r="J57" s="50"/>
      <c r="K57" s="50"/>
      <c r="L57" s="48"/>
      <c r="M57" s="47"/>
      <c r="N57" s="50"/>
      <c r="O57" s="49"/>
      <c r="P57" s="53"/>
      <c r="Q57" s="54"/>
      <c r="R57" s="55"/>
      <c r="S57" s="54"/>
      <c r="T57" s="54"/>
      <c r="U57" s="6">
        <v>47</v>
      </c>
      <c r="V57" s="5"/>
      <c r="W57" s="33"/>
      <c r="X57" s="37">
        <f t="shared" si="2"/>
        <v>166</v>
      </c>
      <c r="Y57" s="35">
        <f t="shared" si="3"/>
        <v>106</v>
      </c>
      <c r="Z57" s="36">
        <f t="shared" si="4"/>
        <v>0.63855421686746983</v>
      </c>
      <c r="AA57" s="35">
        <f t="shared" si="5"/>
        <v>62</v>
      </c>
      <c r="AB57" s="35">
        <f t="shared" si="6"/>
        <v>0</v>
      </c>
      <c r="AC57" s="38">
        <f t="shared" si="7"/>
        <v>0</v>
      </c>
    </row>
    <row r="58" spans="1:29" x14ac:dyDescent="0.25">
      <c r="A58" s="4" t="s">
        <v>26</v>
      </c>
      <c r="B58" s="15">
        <v>55</v>
      </c>
      <c r="C58" s="18">
        <v>36</v>
      </c>
      <c r="D58" s="19">
        <v>36</v>
      </c>
      <c r="E58" s="43">
        <f t="shared" si="8"/>
        <v>1</v>
      </c>
      <c r="F58" s="22">
        <v>19</v>
      </c>
      <c r="G58" s="22"/>
      <c r="H58" s="44">
        <f t="shared" si="9"/>
        <v>0</v>
      </c>
      <c r="I58" s="50"/>
      <c r="J58" s="50"/>
      <c r="K58" s="50"/>
      <c r="L58" s="48"/>
      <c r="M58" s="47"/>
      <c r="N58" s="50"/>
      <c r="O58" s="49"/>
      <c r="P58" s="53"/>
      <c r="Q58" s="54"/>
      <c r="R58" s="55"/>
      <c r="S58" s="54"/>
      <c r="T58" s="54"/>
      <c r="U58" s="6">
        <v>13</v>
      </c>
      <c r="V58" s="5"/>
      <c r="W58" s="33"/>
      <c r="X58" s="37">
        <f t="shared" si="2"/>
        <v>49</v>
      </c>
      <c r="Y58" s="35">
        <f t="shared" si="3"/>
        <v>36</v>
      </c>
      <c r="Z58" s="36">
        <f t="shared" si="4"/>
        <v>0.73469387755102045</v>
      </c>
      <c r="AA58" s="35">
        <f t="shared" si="5"/>
        <v>19</v>
      </c>
      <c r="AB58" s="35">
        <f t="shared" si="6"/>
        <v>0</v>
      </c>
      <c r="AC58" s="38">
        <f t="shared" si="7"/>
        <v>0</v>
      </c>
    </row>
    <row r="59" spans="1:29" x14ac:dyDescent="0.25">
      <c r="A59" s="4" t="s">
        <v>25</v>
      </c>
      <c r="B59" s="15">
        <v>125</v>
      </c>
      <c r="C59" s="18">
        <v>81</v>
      </c>
      <c r="D59" s="19">
        <v>72</v>
      </c>
      <c r="E59" s="43">
        <f t="shared" si="8"/>
        <v>0.88888888888888884</v>
      </c>
      <c r="F59" s="22">
        <v>42</v>
      </c>
      <c r="G59" s="22"/>
      <c r="H59" s="44">
        <f t="shared" si="9"/>
        <v>0</v>
      </c>
      <c r="I59" s="50"/>
      <c r="J59" s="50"/>
      <c r="K59" s="50"/>
      <c r="L59" s="48"/>
      <c r="M59" s="47"/>
      <c r="N59" s="50"/>
      <c r="O59" s="49"/>
      <c r="P59" s="53"/>
      <c r="Q59" s="54"/>
      <c r="R59" s="55"/>
      <c r="S59" s="54"/>
      <c r="T59" s="54"/>
      <c r="U59" s="6">
        <v>32</v>
      </c>
      <c r="V59" s="5"/>
      <c r="W59" s="33"/>
      <c r="X59" s="37">
        <f t="shared" si="2"/>
        <v>113</v>
      </c>
      <c r="Y59" s="35">
        <f t="shared" si="3"/>
        <v>72</v>
      </c>
      <c r="Z59" s="36">
        <f t="shared" si="4"/>
        <v>0.63716814159292035</v>
      </c>
      <c r="AA59" s="35">
        <f t="shared" si="5"/>
        <v>42</v>
      </c>
      <c r="AB59" s="35">
        <f t="shared" si="6"/>
        <v>0</v>
      </c>
      <c r="AC59" s="38">
        <f t="shared" si="7"/>
        <v>0</v>
      </c>
    </row>
    <row r="60" spans="1:29" x14ac:dyDescent="0.25">
      <c r="A60" s="4" t="s">
        <v>2</v>
      </c>
      <c r="B60" s="15">
        <v>93</v>
      </c>
      <c r="C60" s="18">
        <v>61</v>
      </c>
      <c r="D60" s="19">
        <v>63</v>
      </c>
      <c r="E60" s="43">
        <f t="shared" si="8"/>
        <v>1.0327868852459017</v>
      </c>
      <c r="F60" s="22">
        <v>32</v>
      </c>
      <c r="G60" s="22"/>
      <c r="H60" s="44">
        <f t="shared" si="9"/>
        <v>0</v>
      </c>
      <c r="I60" s="50"/>
      <c r="J60" s="50"/>
      <c r="K60" s="50"/>
      <c r="L60" s="48"/>
      <c r="M60" s="47"/>
      <c r="N60" s="50"/>
      <c r="O60" s="49"/>
      <c r="P60" s="53"/>
      <c r="Q60" s="54"/>
      <c r="R60" s="55"/>
      <c r="S60" s="54"/>
      <c r="T60" s="54"/>
      <c r="U60" s="6">
        <v>27</v>
      </c>
      <c r="V60" s="5"/>
      <c r="W60" s="33"/>
      <c r="X60" s="37">
        <f t="shared" si="2"/>
        <v>88</v>
      </c>
      <c r="Y60" s="35">
        <f t="shared" si="3"/>
        <v>63</v>
      </c>
      <c r="Z60" s="36">
        <f t="shared" si="4"/>
        <v>0.71590909090909094</v>
      </c>
      <c r="AA60" s="35">
        <f t="shared" si="5"/>
        <v>32</v>
      </c>
      <c r="AB60" s="35">
        <f t="shared" si="6"/>
        <v>0</v>
      </c>
      <c r="AC60" s="38">
        <f t="shared" si="7"/>
        <v>0</v>
      </c>
    </row>
    <row r="61" spans="1:29" x14ac:dyDescent="0.25">
      <c r="A61" s="4" t="s">
        <v>24</v>
      </c>
      <c r="B61" s="15">
        <v>189</v>
      </c>
      <c r="C61" s="18">
        <v>123</v>
      </c>
      <c r="D61" s="19">
        <v>122</v>
      </c>
      <c r="E61" s="43">
        <f t="shared" si="8"/>
        <v>0.99186991869918695</v>
      </c>
      <c r="F61" s="22">
        <v>64</v>
      </c>
      <c r="G61" s="22"/>
      <c r="H61" s="44">
        <f t="shared" si="9"/>
        <v>0</v>
      </c>
      <c r="I61" s="50"/>
      <c r="J61" s="50"/>
      <c r="K61" s="50"/>
      <c r="L61" s="48"/>
      <c r="M61" s="47"/>
      <c r="N61" s="50"/>
      <c r="O61" s="49"/>
      <c r="P61" s="53"/>
      <c r="Q61" s="54"/>
      <c r="R61" s="55"/>
      <c r="S61" s="54"/>
      <c r="T61" s="54"/>
      <c r="U61" s="6">
        <v>26</v>
      </c>
      <c r="V61" s="5"/>
      <c r="W61" s="33"/>
      <c r="X61" s="37">
        <f t="shared" si="2"/>
        <v>149</v>
      </c>
      <c r="Y61" s="35">
        <f t="shared" si="3"/>
        <v>122</v>
      </c>
      <c r="Z61" s="36">
        <f t="shared" si="4"/>
        <v>0.81879194630872487</v>
      </c>
      <c r="AA61" s="35">
        <f t="shared" si="5"/>
        <v>64</v>
      </c>
      <c r="AB61" s="35">
        <f t="shared" si="6"/>
        <v>0</v>
      </c>
      <c r="AC61" s="38">
        <f t="shared" si="7"/>
        <v>0</v>
      </c>
    </row>
    <row r="62" spans="1:29" x14ac:dyDescent="0.25">
      <c r="A62" s="4" t="s">
        <v>23</v>
      </c>
      <c r="B62" s="15">
        <v>666</v>
      </c>
      <c r="C62" s="18">
        <v>435</v>
      </c>
      <c r="D62" s="19">
        <v>326</v>
      </c>
      <c r="E62" s="43">
        <f t="shared" si="8"/>
        <v>0.74942528735632186</v>
      </c>
      <c r="F62" s="22">
        <v>225</v>
      </c>
      <c r="G62" s="22"/>
      <c r="H62" s="44">
        <f t="shared" si="9"/>
        <v>0</v>
      </c>
      <c r="I62" s="50"/>
      <c r="J62" s="50"/>
      <c r="K62" s="50"/>
      <c r="L62" s="48"/>
      <c r="M62" s="47"/>
      <c r="N62" s="50"/>
      <c r="O62" s="49"/>
      <c r="P62" s="53"/>
      <c r="Q62" s="54"/>
      <c r="R62" s="55"/>
      <c r="S62" s="54"/>
      <c r="T62" s="54"/>
      <c r="U62" s="6">
        <v>81</v>
      </c>
      <c r="V62" s="5"/>
      <c r="W62" s="33"/>
      <c r="X62" s="37">
        <f t="shared" si="2"/>
        <v>516</v>
      </c>
      <c r="Y62" s="35">
        <f t="shared" si="3"/>
        <v>326</v>
      </c>
      <c r="Z62" s="36">
        <f t="shared" si="4"/>
        <v>0.63178294573643412</v>
      </c>
      <c r="AA62" s="35">
        <f t="shared" si="5"/>
        <v>225</v>
      </c>
      <c r="AB62" s="35">
        <f t="shared" si="6"/>
        <v>0</v>
      </c>
      <c r="AC62" s="38">
        <f t="shared" si="7"/>
        <v>0</v>
      </c>
    </row>
    <row r="63" spans="1:29" x14ac:dyDescent="0.25">
      <c r="A63" s="4" t="s">
        <v>22</v>
      </c>
      <c r="B63" s="15">
        <v>341</v>
      </c>
      <c r="C63" s="18">
        <v>221</v>
      </c>
      <c r="D63" s="19">
        <v>221</v>
      </c>
      <c r="E63" s="43">
        <f t="shared" si="8"/>
        <v>1</v>
      </c>
      <c r="F63" s="22">
        <v>115</v>
      </c>
      <c r="G63" s="22">
        <v>3</v>
      </c>
      <c r="H63" s="44">
        <f t="shared" si="9"/>
        <v>2.6086956521739129E-2</v>
      </c>
      <c r="I63" s="50"/>
      <c r="J63" s="50"/>
      <c r="K63" s="50"/>
      <c r="L63" s="48"/>
      <c r="M63" s="47"/>
      <c r="N63" s="50"/>
      <c r="O63" s="49"/>
      <c r="P63" s="53"/>
      <c r="Q63" s="54"/>
      <c r="R63" s="55"/>
      <c r="S63" s="54"/>
      <c r="T63" s="54"/>
      <c r="U63" s="6">
        <v>117</v>
      </c>
      <c r="V63" s="5"/>
      <c r="W63" s="33"/>
      <c r="X63" s="37">
        <f t="shared" si="2"/>
        <v>338</v>
      </c>
      <c r="Y63" s="35">
        <f t="shared" si="3"/>
        <v>221</v>
      </c>
      <c r="Z63" s="36">
        <f t="shared" si="4"/>
        <v>0.65384615384615385</v>
      </c>
      <c r="AA63" s="35">
        <f t="shared" si="5"/>
        <v>115</v>
      </c>
      <c r="AB63" s="35">
        <f t="shared" si="6"/>
        <v>3</v>
      </c>
      <c r="AC63" s="38">
        <f t="shared" si="7"/>
        <v>2.6086956521739129E-2</v>
      </c>
    </row>
    <row r="64" spans="1:29" x14ac:dyDescent="0.25">
      <c r="A64" s="4" t="s">
        <v>21</v>
      </c>
      <c r="B64" s="15">
        <v>427</v>
      </c>
      <c r="C64" s="18">
        <v>517</v>
      </c>
      <c r="D64" s="19">
        <v>260</v>
      </c>
      <c r="E64" s="43">
        <f t="shared" si="8"/>
        <v>0.50290135396518376</v>
      </c>
      <c r="F64" s="22">
        <v>404</v>
      </c>
      <c r="G64" s="22">
        <v>5</v>
      </c>
      <c r="H64" s="44">
        <f t="shared" si="9"/>
        <v>1.2376237623762377E-2</v>
      </c>
      <c r="I64" s="50"/>
      <c r="J64" s="50"/>
      <c r="K64" s="50"/>
      <c r="L64" s="48"/>
      <c r="M64" s="47"/>
      <c r="N64" s="50"/>
      <c r="O64" s="49"/>
      <c r="P64" s="7">
        <v>260</v>
      </c>
      <c r="Q64" s="5">
        <v>248</v>
      </c>
      <c r="R64" s="56">
        <f>Q64/P64</f>
        <v>0.9538461538461539</v>
      </c>
      <c r="S64" s="5"/>
      <c r="T64" s="5"/>
      <c r="U64" s="6">
        <v>97</v>
      </c>
      <c r="V64" s="5"/>
      <c r="W64" s="33"/>
      <c r="X64" s="37">
        <f t="shared" si="2"/>
        <v>862</v>
      </c>
      <c r="Y64" s="35">
        <f t="shared" si="3"/>
        <v>508</v>
      </c>
      <c r="Z64" s="36">
        <f t="shared" si="4"/>
        <v>0.58932714617169368</v>
      </c>
      <c r="AA64" s="35">
        <f t="shared" si="5"/>
        <v>664</v>
      </c>
      <c r="AB64" s="35">
        <f t="shared" si="6"/>
        <v>5</v>
      </c>
      <c r="AC64" s="38">
        <f t="shared" si="7"/>
        <v>7.5301204819277108E-3</v>
      </c>
    </row>
    <row r="65" spans="1:29" x14ac:dyDescent="0.25">
      <c r="A65" s="4" t="s">
        <v>20</v>
      </c>
      <c r="B65" s="15">
        <v>809</v>
      </c>
      <c r="C65" s="18">
        <v>522</v>
      </c>
      <c r="D65" s="19">
        <v>522</v>
      </c>
      <c r="E65" s="43">
        <f t="shared" si="8"/>
        <v>1</v>
      </c>
      <c r="F65" s="22">
        <v>272</v>
      </c>
      <c r="G65" s="22"/>
      <c r="H65" s="44">
        <f>G65/F65</f>
        <v>0</v>
      </c>
      <c r="I65" s="5">
        <v>21</v>
      </c>
      <c r="J65" s="25">
        <v>21</v>
      </c>
      <c r="K65" s="25">
        <v>21</v>
      </c>
      <c r="L65" s="45">
        <f>K65/I65</f>
        <v>1</v>
      </c>
      <c r="M65" s="31">
        <v>21</v>
      </c>
      <c r="N65" s="29"/>
      <c r="O65" s="46">
        <f>N65/I65</f>
        <v>0</v>
      </c>
      <c r="P65" s="53"/>
      <c r="Q65" s="54"/>
      <c r="R65" s="55"/>
      <c r="S65" s="54"/>
      <c r="T65" s="54"/>
      <c r="U65" s="6">
        <v>106</v>
      </c>
      <c r="V65" s="5"/>
      <c r="W65" s="33"/>
      <c r="X65" s="37">
        <f t="shared" si="2"/>
        <v>649</v>
      </c>
      <c r="Y65" s="35">
        <f t="shared" si="3"/>
        <v>543</v>
      </c>
      <c r="Z65" s="36">
        <f t="shared" si="4"/>
        <v>0.83667180277349773</v>
      </c>
      <c r="AA65" s="35">
        <f t="shared" si="5"/>
        <v>293</v>
      </c>
      <c r="AB65" s="35">
        <f t="shared" si="6"/>
        <v>0</v>
      </c>
      <c r="AC65" s="38">
        <f t="shared" si="7"/>
        <v>0</v>
      </c>
    </row>
    <row r="66" spans="1:29" x14ac:dyDescent="0.25">
      <c r="A66" s="4" t="s">
        <v>19</v>
      </c>
      <c r="B66" s="15">
        <v>484</v>
      </c>
      <c r="C66" s="18">
        <v>313</v>
      </c>
      <c r="D66" s="19">
        <v>257</v>
      </c>
      <c r="E66" s="43">
        <f t="shared" si="8"/>
        <v>0.82108626198083068</v>
      </c>
      <c r="F66" s="22">
        <v>163</v>
      </c>
      <c r="G66" s="22"/>
      <c r="H66" s="44">
        <f t="shared" si="9"/>
        <v>0</v>
      </c>
      <c r="I66" s="50"/>
      <c r="J66" s="50"/>
      <c r="K66" s="50"/>
      <c r="L66" s="48"/>
      <c r="M66" s="47"/>
      <c r="N66" s="50"/>
      <c r="O66" s="49"/>
      <c r="P66" s="53"/>
      <c r="Q66" s="54"/>
      <c r="R66" s="55"/>
      <c r="S66" s="54"/>
      <c r="T66" s="54"/>
      <c r="U66" s="6">
        <v>78</v>
      </c>
      <c r="V66" s="5"/>
      <c r="W66" s="33"/>
      <c r="X66" s="37">
        <f t="shared" si="2"/>
        <v>391</v>
      </c>
      <c r="Y66" s="35">
        <f t="shared" si="3"/>
        <v>257</v>
      </c>
      <c r="Z66" s="36">
        <f t="shared" si="4"/>
        <v>0.65728900255754474</v>
      </c>
      <c r="AA66" s="35">
        <f t="shared" si="5"/>
        <v>163</v>
      </c>
      <c r="AB66" s="35">
        <f t="shared" si="6"/>
        <v>0</v>
      </c>
      <c r="AC66" s="38">
        <f t="shared" si="7"/>
        <v>0</v>
      </c>
    </row>
    <row r="67" spans="1:29" x14ac:dyDescent="0.25">
      <c r="A67" s="4" t="s">
        <v>18</v>
      </c>
      <c r="B67" s="15">
        <v>310</v>
      </c>
      <c r="C67" s="18">
        <v>201</v>
      </c>
      <c r="D67" s="19">
        <v>184</v>
      </c>
      <c r="E67" s="43">
        <f t="shared" si="8"/>
        <v>0.91542288557213936</v>
      </c>
      <c r="F67" s="22">
        <v>105</v>
      </c>
      <c r="G67" s="22"/>
      <c r="H67" s="44">
        <f t="shared" si="9"/>
        <v>0</v>
      </c>
      <c r="I67" s="50"/>
      <c r="J67" s="50"/>
      <c r="K67" s="50"/>
      <c r="L67" s="48"/>
      <c r="M67" s="47"/>
      <c r="N67" s="50"/>
      <c r="O67" s="49"/>
      <c r="P67" s="53"/>
      <c r="Q67" s="54"/>
      <c r="R67" s="55"/>
      <c r="S67" s="54"/>
      <c r="T67" s="54"/>
      <c r="U67" s="6">
        <v>24</v>
      </c>
      <c r="V67" s="5"/>
      <c r="W67" s="33"/>
      <c r="X67" s="37">
        <f t="shared" si="2"/>
        <v>225</v>
      </c>
      <c r="Y67" s="35">
        <f t="shared" si="3"/>
        <v>184</v>
      </c>
      <c r="Z67" s="36">
        <f t="shared" si="4"/>
        <v>0.81777777777777783</v>
      </c>
      <c r="AA67" s="35">
        <f t="shared" si="5"/>
        <v>105</v>
      </c>
      <c r="AB67" s="35">
        <f t="shared" si="6"/>
        <v>0</v>
      </c>
      <c r="AC67" s="38">
        <f t="shared" si="7"/>
        <v>0</v>
      </c>
    </row>
    <row r="68" spans="1:29" x14ac:dyDescent="0.25">
      <c r="A68" s="4" t="s">
        <v>17</v>
      </c>
      <c r="B68" s="15">
        <v>378</v>
      </c>
      <c r="C68" s="18">
        <v>245</v>
      </c>
      <c r="D68" s="19">
        <v>235</v>
      </c>
      <c r="E68" s="43">
        <f t="shared" si="8"/>
        <v>0.95918367346938771</v>
      </c>
      <c r="F68" s="22">
        <v>128</v>
      </c>
      <c r="G68" s="22"/>
      <c r="H68" s="44">
        <f t="shared" si="9"/>
        <v>0</v>
      </c>
      <c r="I68" s="5">
        <v>48</v>
      </c>
      <c r="J68" s="25">
        <v>48</v>
      </c>
      <c r="K68" s="25">
        <v>48</v>
      </c>
      <c r="L68" s="45">
        <f>K68/I68</f>
        <v>1</v>
      </c>
      <c r="M68" s="31">
        <v>48</v>
      </c>
      <c r="N68" s="29"/>
      <c r="O68" s="46">
        <f>N68/I68</f>
        <v>0</v>
      </c>
      <c r="P68" s="53"/>
      <c r="Q68" s="54"/>
      <c r="R68" s="55"/>
      <c r="S68" s="54"/>
      <c r="T68" s="54"/>
      <c r="U68" s="6">
        <v>89</v>
      </c>
      <c r="V68" s="5"/>
      <c r="W68" s="33"/>
      <c r="X68" s="37">
        <f t="shared" si="2"/>
        <v>382</v>
      </c>
      <c r="Y68" s="35">
        <f t="shared" si="3"/>
        <v>283</v>
      </c>
      <c r="Z68" s="36">
        <f t="shared" si="4"/>
        <v>0.74083769633507857</v>
      </c>
      <c r="AA68" s="35">
        <f t="shared" si="5"/>
        <v>176</v>
      </c>
      <c r="AB68" s="35">
        <f t="shared" si="6"/>
        <v>0</v>
      </c>
      <c r="AC68" s="38">
        <f t="shared" si="7"/>
        <v>0</v>
      </c>
    </row>
    <row r="69" spans="1:29" x14ac:dyDescent="0.25">
      <c r="A69" s="4" t="s">
        <v>16</v>
      </c>
      <c r="B69" s="15">
        <v>346</v>
      </c>
      <c r="C69" s="18">
        <v>224</v>
      </c>
      <c r="D69" s="19">
        <v>171</v>
      </c>
      <c r="E69" s="43">
        <f t="shared" si="8"/>
        <v>0.7633928571428571</v>
      </c>
      <c r="F69" s="22">
        <v>117</v>
      </c>
      <c r="G69" s="22">
        <v>1</v>
      </c>
      <c r="H69" s="44">
        <f t="shared" si="9"/>
        <v>8.5470085470085479E-3</v>
      </c>
      <c r="I69" s="50"/>
      <c r="J69" s="50"/>
      <c r="K69" s="50"/>
      <c r="L69" s="48"/>
      <c r="M69" s="47"/>
      <c r="N69" s="50"/>
      <c r="O69" s="49"/>
      <c r="P69" s="53"/>
      <c r="Q69" s="54"/>
      <c r="R69" s="55"/>
      <c r="S69" s="54"/>
      <c r="T69" s="54"/>
      <c r="U69" s="6">
        <v>20</v>
      </c>
      <c r="V69" s="5"/>
      <c r="W69" s="33"/>
      <c r="X69" s="37">
        <f t="shared" si="2"/>
        <v>244</v>
      </c>
      <c r="Y69" s="35">
        <f t="shared" si="3"/>
        <v>171</v>
      </c>
      <c r="Z69" s="36">
        <f t="shared" si="4"/>
        <v>0.70081967213114749</v>
      </c>
      <c r="AA69" s="35">
        <f t="shared" si="5"/>
        <v>117</v>
      </c>
      <c r="AB69" s="35">
        <f t="shared" si="6"/>
        <v>1</v>
      </c>
      <c r="AC69" s="38">
        <f t="shared" si="7"/>
        <v>8.5470085470085479E-3</v>
      </c>
    </row>
    <row r="70" spans="1:29" x14ac:dyDescent="0.25">
      <c r="A70" s="4" t="s">
        <v>15</v>
      </c>
      <c r="B70" s="15">
        <v>380</v>
      </c>
      <c r="C70" s="18">
        <v>246</v>
      </c>
      <c r="D70" s="19">
        <v>178</v>
      </c>
      <c r="E70" s="43">
        <f t="shared" si="8"/>
        <v>0.72357723577235777</v>
      </c>
      <c r="F70" s="22">
        <v>128</v>
      </c>
      <c r="G70" s="22">
        <v>2</v>
      </c>
      <c r="H70" s="44">
        <f t="shared" si="9"/>
        <v>1.5625E-2</v>
      </c>
      <c r="I70" s="50"/>
      <c r="J70" s="50"/>
      <c r="K70" s="50"/>
      <c r="L70" s="48"/>
      <c r="M70" s="47"/>
      <c r="N70" s="50"/>
      <c r="O70" s="49"/>
      <c r="P70" s="53"/>
      <c r="Q70" s="54"/>
      <c r="R70" s="55"/>
      <c r="S70" s="54"/>
      <c r="T70" s="54"/>
      <c r="U70" s="6">
        <v>71</v>
      </c>
      <c r="V70" s="5"/>
      <c r="W70" s="33"/>
      <c r="X70" s="37">
        <f t="shared" ref="X70:X85" si="10">C70+J70+Q70+U70</f>
        <v>317</v>
      </c>
      <c r="Y70" s="35">
        <f t="shared" ref="Y70:Y85" si="11">D70+K70+Q70+V70</f>
        <v>178</v>
      </c>
      <c r="Z70" s="36">
        <f t="shared" ref="Z70:Z85" si="12">Y70/X70</f>
        <v>0.56151419558359617</v>
      </c>
      <c r="AA70" s="35">
        <f t="shared" ref="AA70:AA85" si="13">F70+M70+P70</f>
        <v>128</v>
      </c>
      <c r="AB70" s="35">
        <f t="shared" ref="AB70:AB85" si="14">G70+N70+S70</f>
        <v>2</v>
      </c>
      <c r="AC70" s="38">
        <f t="shared" ref="AC70:AC85" si="15">AB70/AA70</f>
        <v>1.5625E-2</v>
      </c>
    </row>
    <row r="71" spans="1:29" x14ac:dyDescent="0.25">
      <c r="A71" s="4" t="s">
        <v>14</v>
      </c>
      <c r="B71" s="15">
        <v>207</v>
      </c>
      <c r="C71" s="18">
        <v>134</v>
      </c>
      <c r="D71" s="19">
        <v>94</v>
      </c>
      <c r="E71" s="43">
        <f t="shared" si="8"/>
        <v>0.70149253731343286</v>
      </c>
      <c r="F71" s="22">
        <v>70</v>
      </c>
      <c r="G71" s="22"/>
      <c r="H71" s="44">
        <f t="shared" si="9"/>
        <v>0</v>
      </c>
      <c r="I71" s="50"/>
      <c r="J71" s="50"/>
      <c r="K71" s="50"/>
      <c r="L71" s="48"/>
      <c r="M71" s="47"/>
      <c r="N71" s="50"/>
      <c r="O71" s="49"/>
      <c r="P71" s="53"/>
      <c r="Q71" s="54"/>
      <c r="R71" s="55"/>
      <c r="S71" s="54"/>
      <c r="T71" s="54"/>
      <c r="U71" s="6">
        <v>32</v>
      </c>
      <c r="V71" s="5"/>
      <c r="W71" s="33"/>
      <c r="X71" s="37">
        <f t="shared" si="10"/>
        <v>166</v>
      </c>
      <c r="Y71" s="35">
        <f t="shared" si="11"/>
        <v>94</v>
      </c>
      <c r="Z71" s="36">
        <f t="shared" si="12"/>
        <v>0.5662650602409639</v>
      </c>
      <c r="AA71" s="35">
        <f t="shared" si="13"/>
        <v>70</v>
      </c>
      <c r="AB71" s="35">
        <f t="shared" si="14"/>
        <v>0</v>
      </c>
      <c r="AC71" s="38">
        <f t="shared" si="15"/>
        <v>0</v>
      </c>
    </row>
    <row r="72" spans="1:29" x14ac:dyDescent="0.25">
      <c r="A72" s="4" t="s">
        <v>13</v>
      </c>
      <c r="B72" s="15">
        <v>108</v>
      </c>
      <c r="C72" s="18">
        <v>69</v>
      </c>
      <c r="D72" s="19">
        <v>71</v>
      </c>
      <c r="E72" s="43">
        <f t="shared" si="8"/>
        <v>1.0289855072463767</v>
      </c>
      <c r="F72" s="22">
        <v>36</v>
      </c>
      <c r="G72" s="22"/>
      <c r="H72" s="44">
        <f t="shared" si="9"/>
        <v>0</v>
      </c>
      <c r="I72" s="50"/>
      <c r="J72" s="50"/>
      <c r="K72" s="50"/>
      <c r="L72" s="48"/>
      <c r="M72" s="47"/>
      <c r="N72" s="50"/>
      <c r="O72" s="49"/>
      <c r="P72" s="53"/>
      <c r="Q72" s="54"/>
      <c r="R72" s="55"/>
      <c r="S72" s="54"/>
      <c r="T72" s="54"/>
      <c r="U72" s="6">
        <v>23</v>
      </c>
      <c r="V72" s="5"/>
      <c r="W72" s="33"/>
      <c r="X72" s="37">
        <f t="shared" si="10"/>
        <v>92</v>
      </c>
      <c r="Y72" s="35">
        <f t="shared" si="11"/>
        <v>71</v>
      </c>
      <c r="Z72" s="36">
        <f t="shared" si="12"/>
        <v>0.77173913043478259</v>
      </c>
      <c r="AA72" s="35">
        <f t="shared" si="13"/>
        <v>36</v>
      </c>
      <c r="AB72" s="35">
        <f t="shared" si="14"/>
        <v>0</v>
      </c>
      <c r="AC72" s="38">
        <f t="shared" si="15"/>
        <v>0</v>
      </c>
    </row>
    <row r="73" spans="1:29" x14ac:dyDescent="0.25">
      <c r="A73" s="4" t="s">
        <v>1</v>
      </c>
      <c r="B73" s="15">
        <v>111</v>
      </c>
      <c r="C73" s="18">
        <v>73</v>
      </c>
      <c r="D73" s="19">
        <v>10</v>
      </c>
      <c r="E73" s="43">
        <f t="shared" si="8"/>
        <v>0.13698630136986301</v>
      </c>
      <c r="F73" s="22">
        <v>38</v>
      </c>
      <c r="G73" s="22">
        <v>1</v>
      </c>
      <c r="H73" s="44">
        <f t="shared" si="9"/>
        <v>2.6315789473684209E-2</v>
      </c>
      <c r="I73" s="50"/>
      <c r="J73" s="50"/>
      <c r="K73" s="50"/>
      <c r="L73" s="48"/>
      <c r="M73" s="47"/>
      <c r="N73" s="50"/>
      <c r="O73" s="49"/>
      <c r="P73" s="53"/>
      <c r="Q73" s="54"/>
      <c r="R73" s="55"/>
      <c r="S73" s="54"/>
      <c r="T73" s="54"/>
      <c r="U73" s="6">
        <v>18</v>
      </c>
      <c r="V73" s="5"/>
      <c r="W73" s="33"/>
      <c r="X73" s="37">
        <f t="shared" si="10"/>
        <v>91</v>
      </c>
      <c r="Y73" s="35">
        <f t="shared" si="11"/>
        <v>10</v>
      </c>
      <c r="Z73" s="36">
        <f t="shared" si="12"/>
        <v>0.10989010989010989</v>
      </c>
      <c r="AA73" s="35">
        <f t="shared" si="13"/>
        <v>38</v>
      </c>
      <c r="AB73" s="35">
        <f t="shared" si="14"/>
        <v>1</v>
      </c>
      <c r="AC73" s="38">
        <f t="shared" si="15"/>
        <v>2.6315789473684209E-2</v>
      </c>
    </row>
    <row r="74" spans="1:29" x14ac:dyDescent="0.25">
      <c r="A74" s="4" t="s">
        <v>12</v>
      </c>
      <c r="B74" s="15">
        <v>202</v>
      </c>
      <c r="C74" s="18">
        <v>131</v>
      </c>
      <c r="D74" s="19">
        <v>127</v>
      </c>
      <c r="E74" s="43">
        <f t="shared" si="8"/>
        <v>0.96946564885496178</v>
      </c>
      <c r="F74" s="22">
        <v>68</v>
      </c>
      <c r="G74" s="22"/>
      <c r="H74" s="44">
        <f t="shared" si="9"/>
        <v>0</v>
      </c>
      <c r="I74" s="50"/>
      <c r="J74" s="50"/>
      <c r="K74" s="50"/>
      <c r="L74" s="48"/>
      <c r="M74" s="47"/>
      <c r="N74" s="50"/>
      <c r="O74" s="49"/>
      <c r="P74" s="53"/>
      <c r="Q74" s="54"/>
      <c r="R74" s="55"/>
      <c r="S74" s="54"/>
      <c r="T74" s="54"/>
      <c r="U74" s="6">
        <v>42</v>
      </c>
      <c r="V74" s="5"/>
      <c r="W74" s="33"/>
      <c r="X74" s="37">
        <f t="shared" si="10"/>
        <v>173</v>
      </c>
      <c r="Y74" s="35">
        <f t="shared" si="11"/>
        <v>127</v>
      </c>
      <c r="Z74" s="36">
        <f t="shared" si="12"/>
        <v>0.73410404624277459</v>
      </c>
      <c r="AA74" s="35">
        <f t="shared" si="13"/>
        <v>68</v>
      </c>
      <c r="AB74" s="35">
        <f t="shared" si="14"/>
        <v>0</v>
      </c>
      <c r="AC74" s="38">
        <f t="shared" si="15"/>
        <v>0</v>
      </c>
    </row>
    <row r="75" spans="1:29" x14ac:dyDescent="0.25">
      <c r="A75" s="4" t="s">
        <v>11</v>
      </c>
      <c r="B75" s="15">
        <v>1569</v>
      </c>
      <c r="C75" s="18">
        <v>1027</v>
      </c>
      <c r="D75" s="19">
        <v>704</v>
      </c>
      <c r="E75" s="43">
        <f t="shared" si="8"/>
        <v>0.68549172346640697</v>
      </c>
      <c r="F75" s="22">
        <v>537</v>
      </c>
      <c r="G75" s="22"/>
      <c r="H75" s="44">
        <f t="shared" si="9"/>
        <v>0</v>
      </c>
      <c r="I75" s="5">
        <v>24</v>
      </c>
      <c r="J75" s="25">
        <v>24</v>
      </c>
      <c r="K75" s="25">
        <v>24</v>
      </c>
      <c r="L75" s="45">
        <f>K75/I75</f>
        <v>1</v>
      </c>
      <c r="M75" s="31">
        <v>24</v>
      </c>
      <c r="N75" s="29"/>
      <c r="O75" s="46">
        <f>N75/I75</f>
        <v>0</v>
      </c>
      <c r="P75" s="53"/>
      <c r="Q75" s="54"/>
      <c r="R75" s="55"/>
      <c r="S75" s="54"/>
      <c r="T75" s="54"/>
      <c r="U75" s="6">
        <v>201</v>
      </c>
      <c r="V75" s="5"/>
      <c r="W75" s="33"/>
      <c r="X75" s="37">
        <f t="shared" si="10"/>
        <v>1252</v>
      </c>
      <c r="Y75" s="35">
        <f t="shared" si="11"/>
        <v>728</v>
      </c>
      <c r="Z75" s="36">
        <f t="shared" si="12"/>
        <v>0.58146964856230032</v>
      </c>
      <c r="AA75" s="35">
        <f t="shared" si="13"/>
        <v>561</v>
      </c>
      <c r="AB75" s="35">
        <f t="shared" si="14"/>
        <v>0</v>
      </c>
      <c r="AC75" s="38">
        <f t="shared" si="15"/>
        <v>0</v>
      </c>
    </row>
    <row r="76" spans="1:29" x14ac:dyDescent="0.25">
      <c r="A76" s="4" t="s">
        <v>0</v>
      </c>
      <c r="B76" s="15">
        <v>143</v>
      </c>
      <c r="C76" s="18">
        <v>92</v>
      </c>
      <c r="D76" s="19">
        <v>70</v>
      </c>
      <c r="E76" s="43">
        <f t="shared" si="8"/>
        <v>0.76086956521739135</v>
      </c>
      <c r="F76" s="22">
        <v>48</v>
      </c>
      <c r="G76" s="22">
        <v>5</v>
      </c>
      <c r="H76" s="44">
        <f t="shared" si="9"/>
        <v>0.10416666666666667</v>
      </c>
      <c r="I76" s="50"/>
      <c r="J76" s="50"/>
      <c r="K76" s="50"/>
      <c r="L76" s="48"/>
      <c r="M76" s="47"/>
      <c r="N76" s="50"/>
      <c r="O76" s="49"/>
      <c r="P76" s="53"/>
      <c r="Q76" s="54"/>
      <c r="R76" s="55"/>
      <c r="S76" s="54"/>
      <c r="T76" s="54"/>
      <c r="U76" s="6">
        <v>44</v>
      </c>
      <c r="V76" s="5"/>
      <c r="W76" s="33"/>
      <c r="X76" s="37">
        <f t="shared" si="10"/>
        <v>136</v>
      </c>
      <c r="Y76" s="35">
        <f t="shared" si="11"/>
        <v>70</v>
      </c>
      <c r="Z76" s="36">
        <f t="shared" si="12"/>
        <v>0.51470588235294112</v>
      </c>
      <c r="AA76" s="35">
        <f t="shared" si="13"/>
        <v>48</v>
      </c>
      <c r="AB76" s="35">
        <f t="shared" si="14"/>
        <v>5</v>
      </c>
      <c r="AC76" s="38">
        <f t="shared" si="15"/>
        <v>0.10416666666666667</v>
      </c>
    </row>
    <row r="77" spans="1:29" x14ac:dyDescent="0.25">
      <c r="A77" s="4" t="s">
        <v>3</v>
      </c>
      <c r="B77" s="15">
        <v>71</v>
      </c>
      <c r="C77" s="18">
        <v>46</v>
      </c>
      <c r="D77" s="19">
        <v>46</v>
      </c>
      <c r="E77" s="43">
        <f t="shared" si="8"/>
        <v>1</v>
      </c>
      <c r="F77" s="22">
        <v>24</v>
      </c>
      <c r="G77" s="22"/>
      <c r="H77" s="44">
        <f t="shared" si="9"/>
        <v>0</v>
      </c>
      <c r="I77" s="50"/>
      <c r="J77" s="50"/>
      <c r="K77" s="50"/>
      <c r="L77" s="48"/>
      <c r="M77" s="47"/>
      <c r="N77" s="50"/>
      <c r="O77" s="49"/>
      <c r="P77" s="53"/>
      <c r="Q77" s="54"/>
      <c r="R77" s="55"/>
      <c r="S77" s="54"/>
      <c r="T77" s="54"/>
      <c r="U77" s="6">
        <v>13</v>
      </c>
      <c r="V77" s="5"/>
      <c r="W77" s="33"/>
      <c r="X77" s="37">
        <f t="shared" si="10"/>
        <v>59</v>
      </c>
      <c r="Y77" s="35">
        <f t="shared" si="11"/>
        <v>46</v>
      </c>
      <c r="Z77" s="36">
        <f t="shared" si="12"/>
        <v>0.77966101694915257</v>
      </c>
      <c r="AA77" s="35">
        <f t="shared" si="13"/>
        <v>24</v>
      </c>
      <c r="AB77" s="35">
        <f t="shared" si="14"/>
        <v>0</v>
      </c>
      <c r="AC77" s="38">
        <f t="shared" si="15"/>
        <v>0</v>
      </c>
    </row>
    <row r="78" spans="1:29" x14ac:dyDescent="0.25">
      <c r="A78" s="4" t="s">
        <v>10</v>
      </c>
      <c r="B78" s="15">
        <v>108</v>
      </c>
      <c r="C78" s="18">
        <v>69</v>
      </c>
      <c r="D78" s="19">
        <v>69</v>
      </c>
      <c r="E78" s="43">
        <f t="shared" si="8"/>
        <v>1</v>
      </c>
      <c r="F78" s="22">
        <v>36</v>
      </c>
      <c r="G78" s="22"/>
      <c r="H78" s="44">
        <f t="shared" si="9"/>
        <v>0</v>
      </c>
      <c r="I78" s="50"/>
      <c r="J78" s="50"/>
      <c r="K78" s="50"/>
      <c r="L78" s="48"/>
      <c r="M78" s="47"/>
      <c r="N78" s="50"/>
      <c r="O78" s="49"/>
      <c r="P78" s="53"/>
      <c r="Q78" s="54"/>
      <c r="R78" s="55"/>
      <c r="S78" s="54"/>
      <c r="T78" s="54"/>
      <c r="U78" s="6">
        <v>17</v>
      </c>
      <c r="V78" s="5"/>
      <c r="W78" s="33"/>
      <c r="X78" s="37">
        <f t="shared" si="10"/>
        <v>86</v>
      </c>
      <c r="Y78" s="35">
        <f t="shared" si="11"/>
        <v>69</v>
      </c>
      <c r="Z78" s="36">
        <f t="shared" si="12"/>
        <v>0.80232558139534882</v>
      </c>
      <c r="AA78" s="35">
        <f t="shared" si="13"/>
        <v>36</v>
      </c>
      <c r="AB78" s="35">
        <f t="shared" si="14"/>
        <v>0</v>
      </c>
      <c r="AC78" s="38">
        <f t="shared" si="15"/>
        <v>0</v>
      </c>
    </row>
    <row r="79" spans="1:29" x14ac:dyDescent="0.25">
      <c r="A79" s="4" t="s">
        <v>9</v>
      </c>
      <c r="B79" s="15">
        <v>895</v>
      </c>
      <c r="C79" s="18">
        <v>582</v>
      </c>
      <c r="D79" s="19">
        <v>370</v>
      </c>
      <c r="E79" s="43">
        <f t="shared" si="8"/>
        <v>0.63573883161512024</v>
      </c>
      <c r="F79" s="22">
        <v>302</v>
      </c>
      <c r="G79" s="22"/>
      <c r="H79" s="44">
        <f t="shared" si="9"/>
        <v>0</v>
      </c>
      <c r="I79" s="5">
        <v>12</v>
      </c>
      <c r="J79" s="25">
        <v>12</v>
      </c>
      <c r="K79" s="25">
        <v>12</v>
      </c>
      <c r="L79" s="45">
        <f>K79/I79</f>
        <v>1</v>
      </c>
      <c r="M79" s="31">
        <v>12</v>
      </c>
      <c r="N79" s="29"/>
      <c r="O79" s="46">
        <f>N79/I79</f>
        <v>0</v>
      </c>
      <c r="P79" s="53"/>
      <c r="Q79" s="54"/>
      <c r="R79" s="55"/>
      <c r="S79" s="54"/>
      <c r="T79" s="54"/>
      <c r="U79" s="6">
        <v>186</v>
      </c>
      <c r="V79" s="5"/>
      <c r="W79" s="33"/>
      <c r="X79" s="37">
        <f t="shared" si="10"/>
        <v>780</v>
      </c>
      <c r="Y79" s="35">
        <f t="shared" si="11"/>
        <v>382</v>
      </c>
      <c r="Z79" s="36">
        <f t="shared" si="12"/>
        <v>0.48974358974358972</v>
      </c>
      <c r="AA79" s="35">
        <f t="shared" si="13"/>
        <v>314</v>
      </c>
      <c r="AB79" s="35">
        <f t="shared" si="14"/>
        <v>0</v>
      </c>
      <c r="AC79" s="38">
        <f t="shared" si="15"/>
        <v>0</v>
      </c>
    </row>
    <row r="80" spans="1:29" x14ac:dyDescent="0.25">
      <c r="A80" s="4" t="s">
        <v>8</v>
      </c>
      <c r="B80" s="15">
        <v>157</v>
      </c>
      <c r="C80" s="18">
        <v>102</v>
      </c>
      <c r="D80" s="19">
        <v>102</v>
      </c>
      <c r="E80" s="43">
        <f t="shared" si="8"/>
        <v>1</v>
      </c>
      <c r="F80" s="22">
        <v>53</v>
      </c>
      <c r="G80" s="22">
        <v>22</v>
      </c>
      <c r="H80" s="44">
        <f t="shared" si="9"/>
        <v>0.41509433962264153</v>
      </c>
      <c r="I80" s="50"/>
      <c r="J80" s="50"/>
      <c r="K80" s="50"/>
      <c r="L80" s="48"/>
      <c r="M80" s="47"/>
      <c r="N80" s="50"/>
      <c r="O80" s="49"/>
      <c r="P80" s="53"/>
      <c r="Q80" s="54"/>
      <c r="R80" s="55"/>
      <c r="S80" s="54"/>
      <c r="T80" s="54"/>
      <c r="U80" s="6">
        <v>31</v>
      </c>
      <c r="V80" s="5"/>
      <c r="W80" s="33"/>
      <c r="X80" s="37">
        <f t="shared" si="10"/>
        <v>133</v>
      </c>
      <c r="Y80" s="35">
        <f t="shared" si="11"/>
        <v>102</v>
      </c>
      <c r="Z80" s="36">
        <f t="shared" si="12"/>
        <v>0.76691729323308266</v>
      </c>
      <c r="AA80" s="35">
        <f t="shared" si="13"/>
        <v>53</v>
      </c>
      <c r="AB80" s="35">
        <f t="shared" si="14"/>
        <v>22</v>
      </c>
      <c r="AC80" s="38">
        <f t="shared" si="15"/>
        <v>0.41509433962264153</v>
      </c>
    </row>
    <row r="81" spans="1:29" x14ac:dyDescent="0.25">
      <c r="A81" s="4" t="s">
        <v>7</v>
      </c>
      <c r="B81" s="15">
        <v>107</v>
      </c>
      <c r="C81" s="18">
        <v>69</v>
      </c>
      <c r="D81" s="19">
        <v>69</v>
      </c>
      <c r="E81" s="43">
        <f t="shared" si="8"/>
        <v>1</v>
      </c>
      <c r="F81" s="22">
        <v>36</v>
      </c>
      <c r="G81" s="22"/>
      <c r="H81" s="44">
        <f t="shared" si="9"/>
        <v>0</v>
      </c>
      <c r="I81" s="50"/>
      <c r="J81" s="50"/>
      <c r="K81" s="50"/>
      <c r="L81" s="48"/>
      <c r="M81" s="47"/>
      <c r="N81" s="50"/>
      <c r="O81" s="49"/>
      <c r="P81" s="53"/>
      <c r="Q81" s="54"/>
      <c r="R81" s="55"/>
      <c r="S81" s="54"/>
      <c r="T81" s="54"/>
      <c r="U81" s="6">
        <v>10</v>
      </c>
      <c r="V81" s="5"/>
      <c r="W81" s="33"/>
      <c r="X81" s="37">
        <f t="shared" si="10"/>
        <v>79</v>
      </c>
      <c r="Y81" s="35">
        <f t="shared" si="11"/>
        <v>69</v>
      </c>
      <c r="Z81" s="36">
        <f t="shared" si="12"/>
        <v>0.87341772151898733</v>
      </c>
      <c r="AA81" s="35">
        <f t="shared" si="13"/>
        <v>36</v>
      </c>
      <c r="AB81" s="35">
        <f t="shared" si="14"/>
        <v>0</v>
      </c>
      <c r="AC81" s="38">
        <f t="shared" si="15"/>
        <v>0</v>
      </c>
    </row>
    <row r="82" spans="1:29" x14ac:dyDescent="0.25">
      <c r="A82" s="4" t="s">
        <v>6</v>
      </c>
      <c r="B82" s="15">
        <v>1091</v>
      </c>
      <c r="C82" s="18">
        <v>713</v>
      </c>
      <c r="D82" s="19">
        <v>711</v>
      </c>
      <c r="E82" s="43">
        <f t="shared" si="8"/>
        <v>0.9971949509116409</v>
      </c>
      <c r="F82" s="22">
        <v>373</v>
      </c>
      <c r="G82" s="22">
        <v>45</v>
      </c>
      <c r="H82" s="44">
        <f t="shared" si="9"/>
        <v>0.12064343163538874</v>
      </c>
      <c r="I82" s="5">
        <v>33</v>
      </c>
      <c r="J82" s="25">
        <v>33</v>
      </c>
      <c r="K82" s="25">
        <v>33</v>
      </c>
      <c r="L82" s="45">
        <f>K82/I82</f>
        <v>1</v>
      </c>
      <c r="M82" s="31">
        <v>33</v>
      </c>
      <c r="N82" s="29"/>
      <c r="O82" s="46">
        <f>N82/I82</f>
        <v>0</v>
      </c>
      <c r="P82" s="53"/>
      <c r="Q82" s="54"/>
      <c r="R82" s="55"/>
      <c r="S82" s="54"/>
      <c r="T82" s="54"/>
      <c r="U82" s="6">
        <v>212</v>
      </c>
      <c r="V82" s="5"/>
      <c r="W82" s="33"/>
      <c r="X82" s="37">
        <f t="shared" si="10"/>
        <v>958</v>
      </c>
      <c r="Y82" s="35">
        <f t="shared" si="11"/>
        <v>744</v>
      </c>
      <c r="Z82" s="36">
        <f t="shared" si="12"/>
        <v>0.77661795407098122</v>
      </c>
      <c r="AA82" s="35">
        <f t="shared" si="13"/>
        <v>406</v>
      </c>
      <c r="AB82" s="35">
        <f t="shared" si="14"/>
        <v>45</v>
      </c>
      <c r="AC82" s="38">
        <f t="shared" si="15"/>
        <v>0.11083743842364532</v>
      </c>
    </row>
    <row r="83" spans="1:29" x14ac:dyDescent="0.25">
      <c r="A83" s="4" t="s">
        <v>5</v>
      </c>
      <c r="B83" s="15">
        <v>161</v>
      </c>
      <c r="C83" s="18">
        <v>104</v>
      </c>
      <c r="D83" s="19">
        <v>107</v>
      </c>
      <c r="E83" s="43">
        <f t="shared" si="8"/>
        <v>1.0288461538461537</v>
      </c>
      <c r="F83" s="22">
        <v>54</v>
      </c>
      <c r="G83" s="22"/>
      <c r="H83" s="44">
        <f t="shared" si="9"/>
        <v>0</v>
      </c>
      <c r="I83" s="50"/>
      <c r="J83" s="50"/>
      <c r="K83" s="50"/>
      <c r="L83" s="48"/>
      <c r="M83" s="47"/>
      <c r="N83" s="50"/>
      <c r="O83" s="49"/>
      <c r="P83" s="53"/>
      <c r="Q83" s="54"/>
      <c r="R83" s="55"/>
      <c r="S83" s="54"/>
      <c r="T83" s="54"/>
      <c r="U83" s="6">
        <v>42</v>
      </c>
      <c r="V83" s="5"/>
      <c r="W83" s="33"/>
      <c r="X83" s="37">
        <f t="shared" si="10"/>
        <v>146</v>
      </c>
      <c r="Y83" s="35">
        <f t="shared" si="11"/>
        <v>107</v>
      </c>
      <c r="Z83" s="36">
        <f t="shared" si="12"/>
        <v>0.73287671232876717</v>
      </c>
      <c r="AA83" s="35">
        <f t="shared" si="13"/>
        <v>54</v>
      </c>
      <c r="AB83" s="35">
        <f t="shared" si="14"/>
        <v>0</v>
      </c>
      <c r="AC83" s="38">
        <f t="shared" si="15"/>
        <v>0</v>
      </c>
    </row>
    <row r="84" spans="1:29" x14ac:dyDescent="0.25">
      <c r="A84" s="4" t="s">
        <v>4</v>
      </c>
      <c r="B84" s="15">
        <v>610</v>
      </c>
      <c r="C84" s="18">
        <v>395</v>
      </c>
      <c r="D84" s="19">
        <v>206</v>
      </c>
      <c r="E84" s="43">
        <f t="shared" si="8"/>
        <v>0.52151898734177216</v>
      </c>
      <c r="F84" s="22">
        <v>206</v>
      </c>
      <c r="G84" s="22"/>
      <c r="H84" s="44">
        <f t="shared" si="9"/>
        <v>0</v>
      </c>
      <c r="I84" s="50"/>
      <c r="J84" s="50"/>
      <c r="K84" s="50"/>
      <c r="L84" s="48"/>
      <c r="M84" s="47"/>
      <c r="N84" s="50"/>
      <c r="O84" s="49"/>
      <c r="P84" s="53"/>
      <c r="Q84" s="54"/>
      <c r="R84" s="55"/>
      <c r="S84" s="54"/>
      <c r="T84" s="54"/>
      <c r="U84" s="6">
        <v>63</v>
      </c>
      <c r="V84" s="5"/>
      <c r="W84" s="33"/>
      <c r="X84" s="37">
        <f t="shared" si="10"/>
        <v>458</v>
      </c>
      <c r="Y84" s="35">
        <f t="shared" si="11"/>
        <v>206</v>
      </c>
      <c r="Z84" s="36">
        <f t="shared" si="12"/>
        <v>0.44978165938864628</v>
      </c>
      <c r="AA84" s="35">
        <f t="shared" si="13"/>
        <v>206</v>
      </c>
      <c r="AB84" s="35">
        <f t="shared" si="14"/>
        <v>0</v>
      </c>
      <c r="AC84" s="38">
        <f t="shared" si="15"/>
        <v>0</v>
      </c>
    </row>
    <row r="85" spans="1:29" ht="15.75" thickBot="1" x14ac:dyDescent="0.3">
      <c r="A85" s="3" t="s">
        <v>78</v>
      </c>
      <c r="B85" s="8">
        <v>66987</v>
      </c>
      <c r="C85" s="20">
        <f>SUM(C10:C84)</f>
        <v>44286</v>
      </c>
      <c r="D85" s="17">
        <f>SUM(D10:D84)</f>
        <v>28644</v>
      </c>
      <c r="E85" s="43">
        <f>D85/C85</f>
        <v>0.64679582712369599</v>
      </c>
      <c r="F85" s="23">
        <f>SUM(F10:F84)</f>
        <v>22938</v>
      </c>
      <c r="G85" s="23">
        <f>SUM(G10:G84)</f>
        <v>185</v>
      </c>
      <c r="H85" s="44">
        <f t="shared" si="9"/>
        <v>8.0652192867730396E-3</v>
      </c>
      <c r="I85" s="8">
        <f>SUM(I10:I84)</f>
        <v>643</v>
      </c>
      <c r="J85" s="26">
        <f>SUM(J10:J84)</f>
        <v>643</v>
      </c>
      <c r="K85" s="26">
        <f>SUM(K10:K84)</f>
        <v>625</v>
      </c>
      <c r="L85" s="45">
        <f>K85/I85</f>
        <v>0.97200622083981336</v>
      </c>
      <c r="M85" s="30">
        <f>SUM(M10:M84)</f>
        <v>626.16999999999996</v>
      </c>
      <c r="N85" s="30">
        <f>SUM(N10:N84)</f>
        <v>88</v>
      </c>
      <c r="O85" s="28">
        <f>N85/I85</f>
        <v>0.13685847589424571</v>
      </c>
      <c r="P85" s="8">
        <f>SUM(P10:P84)</f>
        <v>260</v>
      </c>
      <c r="Q85" s="8">
        <f>SUM(Q10:Q84)</f>
        <v>248</v>
      </c>
      <c r="R85" s="56">
        <f>Q85/P85</f>
        <v>0.9538461538461539</v>
      </c>
      <c r="S85" s="8">
        <f>SUM(S10:S84)</f>
        <v>0</v>
      </c>
      <c r="T85" s="8"/>
      <c r="U85" s="8">
        <f>SUM(U10:U84)</f>
        <v>7107</v>
      </c>
      <c r="V85" s="8">
        <f>SUM(V10:V84)</f>
        <v>0</v>
      </c>
      <c r="W85" s="34">
        <f t="shared" ref="W85" si="16">SUM(W10:W84)</f>
        <v>0</v>
      </c>
      <c r="X85" s="39">
        <f t="shared" si="10"/>
        <v>52284</v>
      </c>
      <c r="Y85" s="40">
        <f t="shared" si="11"/>
        <v>29517</v>
      </c>
      <c r="Z85" s="41">
        <f t="shared" si="12"/>
        <v>0.56455129676382831</v>
      </c>
      <c r="AA85" s="40">
        <f t="shared" si="13"/>
        <v>23824.17</v>
      </c>
      <c r="AB85" s="40">
        <f t="shared" si="14"/>
        <v>273</v>
      </c>
      <c r="AC85" s="42">
        <f t="shared" si="15"/>
        <v>1.1458951140795252E-2</v>
      </c>
    </row>
    <row r="87" spans="1:29" x14ac:dyDescent="0.25">
      <c r="B87" s="113"/>
      <c r="X87" s="113"/>
    </row>
  </sheetData>
  <mergeCells count="42">
    <mergeCell ref="X5:AC6"/>
    <mergeCell ref="X7:Z7"/>
    <mergeCell ref="AA7:AC7"/>
    <mergeCell ref="X8:X9"/>
    <mergeCell ref="Y8:Y9"/>
    <mergeCell ref="Z8:Z9"/>
    <mergeCell ref="AA8:AA9"/>
    <mergeCell ref="AB8:AB9"/>
    <mergeCell ref="AC8:AC9"/>
    <mergeCell ref="U7:U9"/>
    <mergeCell ref="J8:J9"/>
    <mergeCell ref="J7:L7"/>
    <mergeCell ref="M7:O7"/>
    <mergeCell ref="M8:M9"/>
    <mergeCell ref="K8:K9"/>
    <mergeCell ref="L8:L9"/>
    <mergeCell ref="N8:N9"/>
    <mergeCell ref="O8:O9"/>
    <mergeCell ref="P5:T6"/>
    <mergeCell ref="S7:T7"/>
    <mergeCell ref="S8:S9"/>
    <mergeCell ref="T8:T9"/>
    <mergeCell ref="P7:P8"/>
    <mergeCell ref="Q8:Q9"/>
    <mergeCell ref="R8:R9"/>
    <mergeCell ref="Q7:R7"/>
    <mergeCell ref="A4:W4"/>
    <mergeCell ref="U5:W6"/>
    <mergeCell ref="V7:W8"/>
    <mergeCell ref="A5:A9"/>
    <mergeCell ref="G8:G9"/>
    <mergeCell ref="F8:F9"/>
    <mergeCell ref="B7:B8"/>
    <mergeCell ref="C8:C9"/>
    <mergeCell ref="D8:D9"/>
    <mergeCell ref="E8:E9"/>
    <mergeCell ref="I5:O6"/>
    <mergeCell ref="B5:H6"/>
    <mergeCell ref="I7:I8"/>
    <mergeCell ref="H8:H9"/>
    <mergeCell ref="F7:H7"/>
    <mergeCell ref="C7:E7"/>
  </mergeCells>
  <pageMargins left="0.51181102362204722" right="0.51181102362204722" top="0.78740157480314965" bottom="0.78740157480314965" header="0.31496062992125984" footer="0.31496062992125984"/>
  <pageSetup paperSize="9" scale="7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Thaís Tâmara Castro e Souza Minuzzi</dc:creator>
  <cp:lastModifiedBy>Lívia</cp:lastModifiedBy>
  <cp:lastPrinted>2021-02-09T14:27:45Z</cp:lastPrinted>
  <dcterms:created xsi:type="dcterms:W3CDTF">2020-12-16T18:42:09Z</dcterms:created>
  <dcterms:modified xsi:type="dcterms:W3CDTF">2021-02-09T21:34:48Z</dcterms:modified>
</cp:coreProperties>
</file>