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Plan 1" sheetId="4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5" i="4" l="1"/>
  <c r="AH64" i="4" l="1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10" i="4"/>
  <c r="AG10" i="4"/>
  <c r="AB85" i="4"/>
  <c r="AA85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10" i="4"/>
  <c r="AC32" i="4"/>
  <c r="AC51" i="4"/>
  <c r="X85" i="4"/>
  <c r="Y80" i="4"/>
  <c r="AH85" i="4" l="1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42" i="4"/>
  <c r="AC43" i="4"/>
  <c r="AC44" i="4"/>
  <c r="AC45" i="4"/>
  <c r="AC46" i="4"/>
  <c r="AC47" i="4"/>
  <c r="AC48" i="4"/>
  <c r="AC49" i="4"/>
  <c r="AC50" i="4"/>
  <c r="AC52" i="4"/>
  <c r="AC53" i="4"/>
  <c r="AC54" i="4"/>
  <c r="AC55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3" i="4"/>
  <c r="AC34" i="4"/>
  <c r="AC35" i="4"/>
  <c r="AC36" i="4"/>
  <c r="AC37" i="4"/>
  <c r="AC38" i="4"/>
  <c r="AC39" i="4"/>
  <c r="AC40" i="4"/>
  <c r="AC41" i="4"/>
  <c r="AC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1" i="4"/>
  <c r="Y82" i="4"/>
  <c r="Y83" i="4"/>
  <c r="Y84" i="4"/>
  <c r="Y10" i="4"/>
  <c r="AG84" i="4" l="1"/>
  <c r="AD84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10" i="4"/>
  <c r="Z85" i="4" l="1"/>
  <c r="AC85" i="4" s="1"/>
  <c r="W41" i="4" l="1"/>
  <c r="W39" i="4"/>
  <c r="W51" i="4"/>
  <c r="W45" i="4" l="1"/>
  <c r="T64" i="4" l="1"/>
  <c r="H68" i="4"/>
  <c r="W11" i="4"/>
  <c r="W10" i="4"/>
  <c r="W53" i="4"/>
  <c r="W32" i="4"/>
  <c r="W33" i="4"/>
  <c r="W34" i="4"/>
  <c r="W35" i="4"/>
  <c r="W36" i="4"/>
  <c r="W37" i="4"/>
  <c r="W38" i="4"/>
  <c r="W40" i="4"/>
  <c r="W42" i="4"/>
  <c r="W43" i="4"/>
  <c r="W44" i="4"/>
  <c r="W46" i="4"/>
  <c r="W47" i="4"/>
  <c r="W48" i="4"/>
  <c r="W49" i="4"/>
  <c r="W50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28" i="4"/>
  <c r="W29" i="4"/>
  <c r="W30" i="4"/>
  <c r="W31" i="4"/>
  <c r="W25" i="4"/>
  <c r="W26" i="4"/>
  <c r="W27" i="4"/>
  <c r="W15" i="4"/>
  <c r="W16" i="4"/>
  <c r="W17" i="4"/>
  <c r="W18" i="4"/>
  <c r="W19" i="4"/>
  <c r="W20" i="4"/>
  <c r="W21" i="4"/>
  <c r="W22" i="4"/>
  <c r="W23" i="4"/>
  <c r="W24" i="4"/>
  <c r="W14" i="4"/>
  <c r="W13" i="4"/>
  <c r="W12" i="4" l="1"/>
  <c r="O11" i="4"/>
  <c r="AF54" i="4" l="1"/>
  <c r="AF58" i="4"/>
  <c r="AF78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Y85" i="4" s="1"/>
  <c r="V85" i="4"/>
  <c r="G85" i="4"/>
  <c r="I85" i="4"/>
  <c r="K85" i="4"/>
  <c r="D85" i="4"/>
  <c r="F85" i="4"/>
  <c r="C85" i="4"/>
  <c r="AD85" i="4" s="1"/>
  <c r="AG85" i="4" l="1"/>
  <c r="AF50" i="4"/>
  <c r="AF82" i="4"/>
  <c r="W85" i="4"/>
  <c r="AF66" i="4"/>
  <c r="AF62" i="4"/>
  <c r="AF70" i="4"/>
  <c r="AF74" i="4"/>
  <c r="AF10" i="4"/>
  <c r="AF44" i="4"/>
  <c r="AF40" i="4"/>
  <c r="AF36" i="4"/>
  <c r="AF32" i="4"/>
  <c r="AF28" i="4"/>
  <c r="AF24" i="4"/>
  <c r="AF20" i="4"/>
  <c r="AF16" i="4"/>
  <c r="AF12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0" i="4"/>
  <c r="AI11" i="4"/>
  <c r="AF45" i="4"/>
  <c r="AF41" i="4"/>
  <c r="AF37" i="4"/>
  <c r="AF33" i="4"/>
  <c r="AF29" i="4"/>
  <c r="AF25" i="4"/>
  <c r="AF21" i="4"/>
  <c r="AF17" i="4"/>
  <c r="AF13" i="4"/>
  <c r="AI42" i="4"/>
  <c r="AI38" i="4"/>
  <c r="AI34" i="4"/>
  <c r="AI30" i="4"/>
  <c r="AI26" i="4"/>
  <c r="AI22" i="4"/>
  <c r="AI18" i="4"/>
  <c r="AI14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F47" i="4"/>
  <c r="AF43" i="4"/>
  <c r="AF39" i="4"/>
  <c r="AF35" i="4"/>
  <c r="AF31" i="4"/>
  <c r="AF27" i="4"/>
  <c r="AF23" i="4"/>
  <c r="AF19" i="4"/>
  <c r="AF15" i="4"/>
  <c r="AF11" i="4"/>
  <c r="AF81" i="4"/>
  <c r="AF77" i="4"/>
  <c r="AF73" i="4"/>
  <c r="AF69" i="4"/>
  <c r="AF65" i="4"/>
  <c r="AF61" i="4"/>
  <c r="AF57" i="4"/>
  <c r="AF53" i="4"/>
  <c r="AF49" i="4"/>
  <c r="AI82" i="4"/>
  <c r="AI78" i="4"/>
  <c r="AI74" i="4"/>
  <c r="AI70" i="4"/>
  <c r="AI66" i="4"/>
  <c r="AI62" i="4"/>
  <c r="AI58" i="4"/>
  <c r="AI54" i="4"/>
  <c r="AI50" i="4"/>
  <c r="AI46" i="4"/>
  <c r="AF46" i="4"/>
  <c r="AF42" i="4"/>
  <c r="AF38" i="4"/>
  <c r="AF34" i="4"/>
  <c r="AF30" i="4"/>
  <c r="AF26" i="4"/>
  <c r="AF22" i="4"/>
  <c r="AF18" i="4"/>
  <c r="AF14" i="4"/>
  <c r="AF84" i="4"/>
  <c r="AF80" i="4"/>
  <c r="AF76" i="4"/>
  <c r="AF72" i="4"/>
  <c r="AF68" i="4"/>
  <c r="AF64" i="4"/>
  <c r="AF60" i="4"/>
  <c r="AF56" i="4"/>
  <c r="AF52" i="4"/>
  <c r="AF48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F83" i="4"/>
  <c r="AF79" i="4"/>
  <c r="AF75" i="4"/>
  <c r="AF71" i="4"/>
  <c r="AF67" i="4"/>
  <c r="AF63" i="4"/>
  <c r="AF59" i="4"/>
  <c r="AF55" i="4"/>
  <c r="AF51" i="4"/>
  <c r="AI12" i="4"/>
  <c r="H85" i="4"/>
  <c r="L85" i="4"/>
  <c r="E85" i="4"/>
  <c r="O85" i="4"/>
  <c r="AF85" i="4" l="1"/>
  <c r="AI85" i="4"/>
</calcChain>
</file>

<file path=xl/sharedStrings.xml><?xml version="1.0" encoding="utf-8"?>
<sst xmlns="http://schemas.openxmlformats.org/spreadsheetml/2006/main" count="135" uniqueCount="102">
  <si>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</si>
  <si>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</si>
  <si>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</si>
  <si>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</si>
  <si>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</si>
  <si>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</si>
  <si>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</si>
  <si>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</si>
  <si>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</si>
  <si>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</si>
  <si>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</si>
  <si>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</si>
  <si>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</si>
  <si>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</si>
  <si>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</si>
  <si>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</si>
  <si>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</si>
  <si>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</si>
  <si>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</si>
  <si>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</si>
  <si>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</si>
  <si>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</si>
  <si>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</si>
  <si>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</si>
  <si>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</si>
  <si>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</si>
  <si>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</si>
  <si>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</si>
  <si>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</si>
  <si>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</si>
  <si>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</si>
  <si>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</si>
  <si>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</si>
  <si>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</si>
  <si>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</si>
  <si>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</si>
  <si>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</si>
  <si>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</si>
  <si>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</si>
  <si>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</si>
  <si>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</si>
  <si>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</si>
  <si>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</si>
  <si>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</si>
  <si>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</si>
  <si>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</si>
  <si>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</si>
  <si>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</si>
  <si>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</si>
  <si>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</si>
  <si>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</si>
  <si>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</si>
  <si>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</si>
  <si>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</si>
  <si>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</si>
  <si>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</si>
  <si>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</si>
  <si>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</si>
  <si>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</si>
  <si>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</si>
  <si>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</si>
  <si>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</si>
  <si>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</si>
  <si>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</si>
  <si>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</si>
  <si>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</si>
  <si>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</si>
  <si>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</si>
  <si>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</si>
  <si>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</si>
  <si>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</si>
  <si>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</si>
  <si>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</si>
  <si>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</si>
  <si>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</si>
  <si>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</si>
  <si>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</si>
  <si>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</si>
  <si>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</si>
  <si>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</si>
  <si>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</si>
  <si>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</si>
  <si>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</si>
  <si>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</si>
  <si>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</si>
  <si>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</si>
  <si>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</si>
  <si>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</si>
  <si>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</si>
  <si>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</si>
  <si>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</si>
  <si>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</si>
  <si>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</si>
  <si>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</si>
  <si>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</si>
  <si>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</si>
  <si>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</si>
  <si>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</si>
  <si>
    <t>Idosos de 80 a 89 anos</t>
  </si>
  <si>
    <t>80-84anos</t>
  </si>
  <si>
    <t>85-89 anos</t>
  </si>
  <si>
    <t>FONTE: Planilha Diária/CEADI/GIM/DVS/SES/SE 'Data de atualização: 04.03.2021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</si>
</sst>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Fill="1" applyBorder="1" applyAlignment="1"/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9" fontId="8" fillId="8" borderId="16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7" xfId="2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3" fontId="0" fillId="3" borderId="3" xfId="0" applyNumberFormat="1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3" fontId="0" fillId="0" borderId="11" xfId="2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9" fontId="0" fillId="3" borderId="11" xfId="2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6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tabSelected="1" topLeftCell="A73" zoomScale="106" zoomScaleNormal="106" workbookViewId="0">
      <selection activeCell="A87" sqref="A87"/>
    </sheetView>
  </sheetViews>
  <sheetFormatPr defaultRowHeight="15" x14ac:dyDescent="0.25"/>
  <cols>
    <col min="1" max="1" width="25.5703125" customWidth="1"/>
    <col min="2" max="2" width="9.28515625" style="13" customWidth="1"/>
    <col min="3" max="3" width="9.140625" style="13"/>
    <col min="9" max="9" width="8.28515625" customWidth="1"/>
    <col min="10" max="10" width="11.42578125" customWidth="1"/>
    <col min="11" max="14" width="11.140625" customWidth="1"/>
    <col min="15" max="15" width="8.5703125" customWidth="1"/>
    <col min="16" max="16" width="10.140625" bestFit="1" customWidth="1"/>
    <col min="17" max="17" width="12.42578125" customWidth="1"/>
    <col min="18" max="18" width="9.5703125" customWidth="1"/>
    <col min="19" max="19" width="12" customWidth="1"/>
    <col min="20" max="20" width="9.5703125" customWidth="1"/>
    <col min="21" max="21" width="10.140625" customWidth="1"/>
    <col min="26" max="27" width="11" style="52" customWidth="1"/>
    <col min="28" max="28" width="12.5703125" style="52" customWidth="1"/>
    <col min="29" max="29" width="11" customWidth="1"/>
    <col min="30" max="35" width="9.140625" style="13"/>
  </cols>
  <sheetData>
    <row r="1" spans="1:35" ht="15.75" x14ac:dyDescent="0.25">
      <c r="A1" s="2" t="s">
        <v>84</v>
      </c>
      <c r="B1" s="12"/>
      <c r="C1" s="12"/>
      <c r="D1" s="1"/>
      <c r="E1" s="1"/>
      <c r="F1" s="1"/>
      <c r="G1" s="1"/>
      <c r="H1" s="1"/>
    </row>
    <row r="2" spans="1:35" ht="15.75" x14ac:dyDescent="0.25">
      <c r="A2" s="2" t="s">
        <v>85</v>
      </c>
      <c r="B2" s="12"/>
      <c r="C2" s="12"/>
      <c r="D2" s="1"/>
      <c r="E2" s="1"/>
      <c r="F2" s="1"/>
      <c r="G2" s="1"/>
      <c r="H2" s="1"/>
    </row>
    <row r="3" spans="1:35" ht="15.75" x14ac:dyDescent="0.25">
      <c r="A3" s="2" t="s">
        <v>96</v>
      </c>
      <c r="B3" s="12"/>
      <c r="C3" s="12"/>
      <c r="D3" s="1"/>
      <c r="E3" s="1"/>
      <c r="F3" s="1"/>
      <c r="G3" s="1"/>
      <c r="H3" s="1"/>
    </row>
    <row r="4" spans="1:35" ht="19.5" thickBot="1" x14ac:dyDescent="0.35">
      <c r="A4" s="61" t="s">
        <v>83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53"/>
      <c r="AA4" s="53"/>
      <c r="AB4" s="53"/>
      <c r="AC4" s="50"/>
    </row>
    <row r="5" spans="1:35" ht="15" customHeight="1" x14ac:dyDescent="0.25">
      <c r="A5" s="70" t="s">
        <v>73</v>
      </c>
      <c r="B5" s="66" t="s">
        <v>86</v>
      </c>
      <c r="C5" s="67"/>
      <c r="D5" s="67"/>
      <c r="E5" s="67"/>
      <c r="F5" s="67"/>
      <c r="G5" s="67"/>
      <c r="H5" s="79"/>
      <c r="I5" s="62" t="s">
        <v>89</v>
      </c>
      <c r="J5" s="63"/>
      <c r="K5" s="63"/>
      <c r="L5" s="63"/>
      <c r="M5" s="63"/>
      <c r="N5" s="63"/>
      <c r="O5" s="77"/>
      <c r="P5" s="62" t="s">
        <v>80</v>
      </c>
      <c r="Q5" s="63"/>
      <c r="R5" s="63"/>
      <c r="S5" s="63"/>
      <c r="T5" s="77"/>
      <c r="U5" s="62" t="s">
        <v>79</v>
      </c>
      <c r="V5" s="63"/>
      <c r="W5" s="63"/>
      <c r="X5" s="63"/>
      <c r="Y5" s="63"/>
      <c r="Z5" s="109" t="s">
        <v>98</v>
      </c>
      <c r="AA5" s="109"/>
      <c r="AB5" s="110"/>
      <c r="AC5" s="110"/>
      <c r="AD5" s="111" t="s">
        <v>95</v>
      </c>
      <c r="AE5" s="112"/>
      <c r="AF5" s="112"/>
      <c r="AG5" s="112"/>
      <c r="AH5" s="112"/>
      <c r="AI5" s="113"/>
    </row>
    <row r="6" spans="1:35" ht="15" customHeight="1" x14ac:dyDescent="0.25">
      <c r="A6" s="71"/>
      <c r="B6" s="68"/>
      <c r="C6" s="69"/>
      <c r="D6" s="69"/>
      <c r="E6" s="69"/>
      <c r="F6" s="69"/>
      <c r="G6" s="69"/>
      <c r="H6" s="80"/>
      <c r="I6" s="64"/>
      <c r="J6" s="65"/>
      <c r="K6" s="65"/>
      <c r="L6" s="65"/>
      <c r="M6" s="65"/>
      <c r="N6" s="65"/>
      <c r="O6" s="78"/>
      <c r="P6" s="64"/>
      <c r="Q6" s="65"/>
      <c r="R6" s="65"/>
      <c r="S6" s="65"/>
      <c r="T6" s="78"/>
      <c r="U6" s="64"/>
      <c r="V6" s="65"/>
      <c r="W6" s="65"/>
      <c r="X6" s="65"/>
      <c r="Y6" s="65"/>
      <c r="Z6" s="110"/>
      <c r="AA6" s="110"/>
      <c r="AB6" s="110"/>
      <c r="AC6" s="110"/>
      <c r="AD6" s="114"/>
      <c r="AE6" s="115"/>
      <c r="AF6" s="115"/>
      <c r="AG6" s="115"/>
      <c r="AH6" s="115"/>
      <c r="AI6" s="116"/>
    </row>
    <row r="7" spans="1:35" ht="22.9" customHeight="1" x14ac:dyDescent="0.25">
      <c r="A7" s="71"/>
      <c r="B7" s="70" t="s">
        <v>74</v>
      </c>
      <c r="C7" s="84" t="s">
        <v>91</v>
      </c>
      <c r="D7" s="85"/>
      <c r="E7" s="86"/>
      <c r="F7" s="81" t="s">
        <v>92</v>
      </c>
      <c r="G7" s="82"/>
      <c r="H7" s="83"/>
      <c r="I7" s="70" t="s">
        <v>74</v>
      </c>
      <c r="J7" s="96" t="s">
        <v>91</v>
      </c>
      <c r="K7" s="97"/>
      <c r="L7" s="98"/>
      <c r="M7" s="99" t="s">
        <v>92</v>
      </c>
      <c r="N7" s="100"/>
      <c r="O7" s="101"/>
      <c r="P7" s="70" t="s">
        <v>74</v>
      </c>
      <c r="Q7" s="89" t="s">
        <v>91</v>
      </c>
      <c r="R7" s="90"/>
      <c r="S7" s="66" t="s">
        <v>92</v>
      </c>
      <c r="T7" s="79"/>
      <c r="U7" s="91" t="s">
        <v>87</v>
      </c>
      <c r="V7" s="66" t="s">
        <v>75</v>
      </c>
      <c r="W7" s="67"/>
      <c r="X7" s="67"/>
      <c r="Y7" s="67"/>
      <c r="Z7" s="110" t="s">
        <v>87</v>
      </c>
      <c r="AA7" s="110" t="s">
        <v>75</v>
      </c>
      <c r="AB7" s="110"/>
      <c r="AC7" s="70" t="s">
        <v>90</v>
      </c>
      <c r="AD7" s="117" t="s">
        <v>91</v>
      </c>
      <c r="AE7" s="118"/>
      <c r="AF7" s="118"/>
      <c r="AG7" s="118" t="s">
        <v>92</v>
      </c>
      <c r="AH7" s="118"/>
      <c r="AI7" s="119"/>
    </row>
    <row r="8" spans="1:35" ht="15" customHeight="1" x14ac:dyDescent="0.25">
      <c r="A8" s="71"/>
      <c r="B8" s="71"/>
      <c r="C8" s="75" t="s">
        <v>87</v>
      </c>
      <c r="D8" s="75" t="s">
        <v>75</v>
      </c>
      <c r="E8" s="75" t="s">
        <v>90</v>
      </c>
      <c r="F8" s="73" t="s">
        <v>87</v>
      </c>
      <c r="G8" s="73" t="s">
        <v>75</v>
      </c>
      <c r="H8" s="73" t="s">
        <v>90</v>
      </c>
      <c r="I8" s="71"/>
      <c r="J8" s="94" t="s">
        <v>93</v>
      </c>
      <c r="K8" s="104" t="s">
        <v>75</v>
      </c>
      <c r="L8" s="105" t="s">
        <v>90</v>
      </c>
      <c r="M8" s="102" t="s">
        <v>94</v>
      </c>
      <c r="N8" s="107" t="s">
        <v>75</v>
      </c>
      <c r="O8" s="108" t="s">
        <v>90</v>
      </c>
      <c r="P8" s="71"/>
      <c r="Q8" s="87" t="s">
        <v>75</v>
      </c>
      <c r="R8" s="88" t="s">
        <v>90</v>
      </c>
      <c r="S8" s="87" t="s">
        <v>75</v>
      </c>
      <c r="T8" s="88" t="s">
        <v>90</v>
      </c>
      <c r="U8" s="92"/>
      <c r="V8" s="68"/>
      <c r="W8" s="69"/>
      <c r="X8" s="69"/>
      <c r="Y8" s="69"/>
      <c r="Z8" s="110"/>
      <c r="AA8" s="110" t="s">
        <v>99</v>
      </c>
      <c r="AB8" s="109" t="s">
        <v>100</v>
      </c>
      <c r="AC8" s="71"/>
      <c r="AD8" s="114" t="s">
        <v>93</v>
      </c>
      <c r="AE8" s="120" t="s">
        <v>75</v>
      </c>
      <c r="AF8" s="118" t="s">
        <v>90</v>
      </c>
      <c r="AG8" s="115" t="s">
        <v>94</v>
      </c>
      <c r="AH8" s="120" t="s">
        <v>75</v>
      </c>
      <c r="AI8" s="121" t="s">
        <v>90</v>
      </c>
    </row>
    <row r="9" spans="1:35" x14ac:dyDescent="0.25">
      <c r="A9" s="72"/>
      <c r="B9" s="11" t="s">
        <v>88</v>
      </c>
      <c r="C9" s="76"/>
      <c r="D9" s="76"/>
      <c r="E9" s="76"/>
      <c r="F9" s="74"/>
      <c r="G9" s="74"/>
      <c r="H9" s="74"/>
      <c r="I9" s="11" t="s">
        <v>88</v>
      </c>
      <c r="J9" s="95"/>
      <c r="K9" s="104"/>
      <c r="L9" s="106"/>
      <c r="M9" s="103"/>
      <c r="N9" s="107"/>
      <c r="O9" s="108"/>
      <c r="P9" s="11" t="s">
        <v>88</v>
      </c>
      <c r="Q9" s="87"/>
      <c r="R9" s="88"/>
      <c r="S9" s="87"/>
      <c r="T9" s="88"/>
      <c r="U9" s="93"/>
      <c r="V9" s="10" t="s">
        <v>76</v>
      </c>
      <c r="W9" s="34" t="s">
        <v>97</v>
      </c>
      <c r="X9" s="34" t="s">
        <v>77</v>
      </c>
      <c r="Y9" s="47" t="s">
        <v>90</v>
      </c>
      <c r="Z9" s="110"/>
      <c r="AA9" s="110"/>
      <c r="AB9" s="110"/>
      <c r="AC9" s="72"/>
      <c r="AD9" s="114"/>
      <c r="AE9" s="120"/>
      <c r="AF9" s="118"/>
      <c r="AG9" s="115"/>
      <c r="AH9" s="120"/>
      <c r="AI9" s="121"/>
    </row>
    <row r="10" spans="1:35" x14ac:dyDescent="0.25">
      <c r="A10" s="4" t="s">
        <v>72</v>
      </c>
      <c r="B10" s="14">
        <v>64</v>
      </c>
      <c r="C10" s="19">
        <v>52</v>
      </c>
      <c r="D10" s="20">
        <v>52</v>
      </c>
      <c r="E10" s="42">
        <f>D10/C10</f>
        <v>1</v>
      </c>
      <c r="F10" s="24">
        <v>42</v>
      </c>
      <c r="G10" s="24">
        <v>42</v>
      </c>
      <c r="H10" s="43">
        <f>G10/F10</f>
        <v>1</v>
      </c>
      <c r="I10" s="15"/>
      <c r="J10" s="27"/>
      <c r="K10" s="27"/>
      <c r="L10" s="44"/>
      <c r="M10" s="30"/>
      <c r="N10" s="30"/>
      <c r="O10" s="45"/>
      <c r="P10" s="16"/>
      <c r="Q10" s="15"/>
      <c r="R10" s="15"/>
      <c r="S10" s="15"/>
      <c r="T10" s="15"/>
      <c r="U10" s="7">
        <v>10</v>
      </c>
      <c r="V10" s="5">
        <v>8</v>
      </c>
      <c r="W10" s="46">
        <f>V10/U10</f>
        <v>0.8</v>
      </c>
      <c r="X10" s="58"/>
      <c r="Y10" s="46">
        <f>X10/U10</f>
        <v>0</v>
      </c>
      <c r="Z10" s="55">
        <v>40</v>
      </c>
      <c r="AA10" s="55">
        <v>2</v>
      </c>
      <c r="AB10" s="54">
        <v>10</v>
      </c>
      <c r="AC10" s="18">
        <f>(AB10+AA10)/Z10</f>
        <v>0.3</v>
      </c>
      <c r="AD10" s="51">
        <f>C10+J10+P10+U10+Z10</f>
        <v>102</v>
      </c>
      <c r="AE10" s="36">
        <f>D10+K10+Q10+V10+AA10+AB10</f>
        <v>72</v>
      </c>
      <c r="AF10" s="37">
        <f>AE10/AD10</f>
        <v>0.70588235294117652</v>
      </c>
      <c r="AG10" s="36">
        <f>F10+M10+P10+U10</f>
        <v>52</v>
      </c>
      <c r="AH10" s="36">
        <f>G10+N10+S10+X10</f>
        <v>42</v>
      </c>
      <c r="AI10" s="38">
        <f>AH10/AG10</f>
        <v>0.80769230769230771</v>
      </c>
    </row>
    <row r="11" spans="1:35" x14ac:dyDescent="0.25">
      <c r="A11" s="4" t="s">
        <v>71</v>
      </c>
      <c r="B11" s="14">
        <v>397</v>
      </c>
      <c r="C11" s="19">
        <v>297</v>
      </c>
      <c r="D11" s="20">
        <v>259</v>
      </c>
      <c r="E11" s="42">
        <f t="shared" ref="E11:E47" si="0">D11/C11</f>
        <v>0.87205387205387208</v>
      </c>
      <c r="F11" s="24">
        <v>257</v>
      </c>
      <c r="G11" s="24">
        <v>231</v>
      </c>
      <c r="H11" s="43">
        <f t="shared" ref="H11:H47" si="1">G11/F11</f>
        <v>0.89883268482490275</v>
      </c>
      <c r="I11" s="15">
        <v>17</v>
      </c>
      <c r="J11" s="27">
        <v>17</v>
      </c>
      <c r="K11" s="27">
        <v>18</v>
      </c>
      <c r="L11" s="48">
        <f>K11/I11</f>
        <v>1.0588235294117647</v>
      </c>
      <c r="M11" s="33">
        <v>17</v>
      </c>
      <c r="N11" s="30">
        <v>16</v>
      </c>
      <c r="O11" s="45">
        <f>N11/M11</f>
        <v>0.94117647058823528</v>
      </c>
      <c r="P11" s="16"/>
      <c r="Q11" s="15"/>
      <c r="R11" s="15"/>
      <c r="S11" s="15"/>
      <c r="T11" s="15"/>
      <c r="U11" s="7">
        <v>98</v>
      </c>
      <c r="V11" s="5">
        <v>83</v>
      </c>
      <c r="W11" s="46">
        <f>V11/U11</f>
        <v>0.84693877551020413</v>
      </c>
      <c r="X11" s="58"/>
      <c r="Y11" s="46">
        <f t="shared" ref="Y11:Y74" si="2">X11/U11</f>
        <v>0</v>
      </c>
      <c r="Z11" s="55">
        <v>320</v>
      </c>
      <c r="AA11" s="55"/>
      <c r="AB11" s="54">
        <v>31</v>
      </c>
      <c r="AC11" s="18">
        <f t="shared" ref="AC11:AC74" si="3">(AB11+AA11)/Z11</f>
        <v>9.6875000000000003E-2</v>
      </c>
      <c r="AD11" s="51">
        <f t="shared" ref="AD11:AD74" si="4">C11+J11+P11+U11+Z11</f>
        <v>732</v>
      </c>
      <c r="AE11" s="36">
        <f t="shared" ref="AE11:AE74" si="5">D11+K11+Q11+V11+AA11+AB11</f>
        <v>391</v>
      </c>
      <c r="AF11" s="37">
        <f t="shared" ref="AF11:AF69" si="6">AE11/AD11</f>
        <v>0.53415300546448086</v>
      </c>
      <c r="AG11" s="36">
        <f t="shared" ref="AG11:AG74" si="7">F11+M11+P11+U11</f>
        <v>372</v>
      </c>
      <c r="AH11" s="36">
        <f t="shared" ref="AH11:AH74" si="8">G11+N11+S11+X11</f>
        <v>247</v>
      </c>
      <c r="AI11" s="38">
        <f t="shared" ref="AI11:AI69" si="9">AH11/AG11</f>
        <v>0.66397849462365588</v>
      </c>
    </row>
    <row r="12" spans="1:35" x14ac:dyDescent="0.25">
      <c r="A12" s="4" t="s">
        <v>70</v>
      </c>
      <c r="B12" s="14">
        <v>32381</v>
      </c>
      <c r="C12" s="19">
        <v>23639</v>
      </c>
      <c r="D12" s="20">
        <v>16075</v>
      </c>
      <c r="E12" s="42">
        <f t="shared" si="0"/>
        <v>0.68002030542747161</v>
      </c>
      <c r="F12" s="24">
        <v>10939</v>
      </c>
      <c r="G12" s="24">
        <v>10789</v>
      </c>
      <c r="H12" s="43">
        <f t="shared" si="1"/>
        <v>0.98628759484413564</v>
      </c>
      <c r="I12" s="15">
        <v>230</v>
      </c>
      <c r="J12" s="27">
        <v>230</v>
      </c>
      <c r="K12" s="27">
        <v>243</v>
      </c>
      <c r="L12" s="48">
        <f>K12/I12</f>
        <v>1.0565217391304347</v>
      </c>
      <c r="M12" s="33">
        <v>230</v>
      </c>
      <c r="N12" s="30">
        <v>216</v>
      </c>
      <c r="O12" s="45">
        <f>N12/I12</f>
        <v>0.93913043478260871</v>
      </c>
      <c r="P12" s="16"/>
      <c r="Q12" s="15"/>
      <c r="R12" s="15"/>
      <c r="S12" s="15"/>
      <c r="T12" s="15"/>
      <c r="U12" s="7">
        <v>2061</v>
      </c>
      <c r="V12" s="5">
        <v>2300</v>
      </c>
      <c r="W12" s="46">
        <f>V12/U12</f>
        <v>1.1159631246967492</v>
      </c>
      <c r="X12" s="58"/>
      <c r="Y12" s="46">
        <f t="shared" si="2"/>
        <v>0</v>
      </c>
      <c r="Z12" s="55">
        <v>6760</v>
      </c>
      <c r="AA12" s="55"/>
      <c r="AB12" s="54">
        <v>5054</v>
      </c>
      <c r="AC12" s="18">
        <f t="shared" si="3"/>
        <v>0.74763313609467452</v>
      </c>
      <c r="AD12" s="51">
        <f t="shared" si="4"/>
        <v>32690</v>
      </c>
      <c r="AE12" s="36">
        <f t="shared" si="5"/>
        <v>23672</v>
      </c>
      <c r="AF12" s="37">
        <f t="shared" si="6"/>
        <v>0.72413582135209542</v>
      </c>
      <c r="AG12" s="36">
        <f t="shared" si="7"/>
        <v>13230</v>
      </c>
      <c r="AH12" s="36">
        <f t="shared" si="8"/>
        <v>11005</v>
      </c>
      <c r="AI12" s="38">
        <f t="shared" si="9"/>
        <v>0.83182161753590322</v>
      </c>
    </row>
    <row r="13" spans="1:35" x14ac:dyDescent="0.25">
      <c r="A13" s="4" t="s">
        <v>69</v>
      </c>
      <c r="B13" s="14">
        <v>219</v>
      </c>
      <c r="C13" s="19">
        <v>162</v>
      </c>
      <c r="D13" s="20">
        <v>142</v>
      </c>
      <c r="E13" s="42">
        <f t="shared" si="0"/>
        <v>0.87654320987654322</v>
      </c>
      <c r="F13" s="24">
        <v>142</v>
      </c>
      <c r="G13" s="24">
        <v>85</v>
      </c>
      <c r="H13" s="43">
        <f t="shared" si="1"/>
        <v>0.59859154929577463</v>
      </c>
      <c r="I13" s="15"/>
      <c r="J13" s="27"/>
      <c r="K13" s="27"/>
      <c r="L13" s="44"/>
      <c r="M13" s="30"/>
      <c r="N13" s="30"/>
      <c r="O13" s="45"/>
      <c r="P13" s="16"/>
      <c r="Q13" s="15"/>
      <c r="R13" s="15"/>
      <c r="S13" s="15"/>
      <c r="T13" s="15"/>
      <c r="U13" s="7">
        <v>30</v>
      </c>
      <c r="V13" s="5">
        <v>33</v>
      </c>
      <c r="W13" s="46">
        <f>V13/U13</f>
        <v>1.1000000000000001</v>
      </c>
      <c r="X13" s="58">
        <v>20</v>
      </c>
      <c r="Y13" s="46">
        <f t="shared" si="2"/>
        <v>0.66666666666666663</v>
      </c>
      <c r="Z13" s="55">
        <v>110</v>
      </c>
      <c r="AA13" s="55">
        <v>63</v>
      </c>
      <c r="AB13" s="54">
        <v>44</v>
      </c>
      <c r="AC13" s="18">
        <f t="shared" si="3"/>
        <v>0.97272727272727277</v>
      </c>
      <c r="AD13" s="51">
        <f t="shared" si="4"/>
        <v>302</v>
      </c>
      <c r="AE13" s="36">
        <f t="shared" si="5"/>
        <v>282</v>
      </c>
      <c r="AF13" s="37">
        <f t="shared" si="6"/>
        <v>0.93377483443708609</v>
      </c>
      <c r="AG13" s="36">
        <f t="shared" si="7"/>
        <v>172</v>
      </c>
      <c r="AH13" s="36">
        <f t="shared" si="8"/>
        <v>105</v>
      </c>
      <c r="AI13" s="38">
        <f t="shared" si="9"/>
        <v>0.61046511627906974</v>
      </c>
    </row>
    <row r="14" spans="1:35" x14ac:dyDescent="0.25">
      <c r="A14" s="4" t="s">
        <v>68</v>
      </c>
      <c r="B14" s="14">
        <v>387</v>
      </c>
      <c r="C14" s="19">
        <v>281</v>
      </c>
      <c r="D14" s="20">
        <v>230</v>
      </c>
      <c r="E14" s="42">
        <f t="shared" si="0"/>
        <v>0.81850533807829184</v>
      </c>
      <c r="F14" s="24">
        <v>251</v>
      </c>
      <c r="G14" s="24">
        <v>210</v>
      </c>
      <c r="H14" s="43">
        <f t="shared" si="1"/>
        <v>0.8366533864541833</v>
      </c>
      <c r="I14" s="15"/>
      <c r="J14" s="27"/>
      <c r="K14" s="27"/>
      <c r="L14" s="44"/>
      <c r="M14" s="30"/>
      <c r="N14" s="30"/>
      <c r="O14" s="45"/>
      <c r="P14" s="16"/>
      <c r="Q14" s="15"/>
      <c r="R14" s="15"/>
      <c r="S14" s="15"/>
      <c r="T14" s="15"/>
      <c r="U14" s="7">
        <v>57</v>
      </c>
      <c r="V14" s="5">
        <v>47</v>
      </c>
      <c r="W14" s="46">
        <f>V14/U14</f>
        <v>0.82456140350877194</v>
      </c>
      <c r="X14" s="58">
        <v>16</v>
      </c>
      <c r="Y14" s="46">
        <f t="shared" si="2"/>
        <v>0.2807017543859649</v>
      </c>
      <c r="Z14" s="55">
        <v>180</v>
      </c>
      <c r="AA14" s="55">
        <v>12</v>
      </c>
      <c r="AB14" s="54">
        <v>109</v>
      </c>
      <c r="AC14" s="18">
        <f t="shared" si="3"/>
        <v>0.67222222222222228</v>
      </c>
      <c r="AD14" s="51">
        <f t="shared" si="4"/>
        <v>518</v>
      </c>
      <c r="AE14" s="36">
        <f t="shared" si="5"/>
        <v>398</v>
      </c>
      <c r="AF14" s="37">
        <f t="shared" si="6"/>
        <v>0.76833976833976836</v>
      </c>
      <c r="AG14" s="36">
        <f t="shared" si="7"/>
        <v>308</v>
      </c>
      <c r="AH14" s="36">
        <f t="shared" si="8"/>
        <v>226</v>
      </c>
      <c r="AI14" s="38">
        <f t="shared" si="9"/>
        <v>0.73376623376623373</v>
      </c>
    </row>
    <row r="15" spans="1:35" x14ac:dyDescent="0.25">
      <c r="A15" s="4" t="s">
        <v>81</v>
      </c>
      <c r="B15" s="14">
        <v>656</v>
      </c>
      <c r="C15" s="19">
        <v>482</v>
      </c>
      <c r="D15" s="20">
        <v>468</v>
      </c>
      <c r="E15" s="42">
        <f t="shared" si="0"/>
        <v>0.97095435684647302</v>
      </c>
      <c r="F15" s="24">
        <v>222</v>
      </c>
      <c r="G15" s="24">
        <v>211</v>
      </c>
      <c r="H15" s="43">
        <f t="shared" si="1"/>
        <v>0.9504504504504504</v>
      </c>
      <c r="I15" s="15"/>
      <c r="J15" s="27"/>
      <c r="K15" s="27"/>
      <c r="L15" s="44"/>
      <c r="M15" s="30"/>
      <c r="N15" s="30"/>
      <c r="O15" s="45"/>
      <c r="P15" s="16"/>
      <c r="Q15" s="15"/>
      <c r="R15" s="15"/>
      <c r="S15" s="15"/>
      <c r="T15" s="15"/>
      <c r="U15" s="7">
        <v>73</v>
      </c>
      <c r="V15" s="5">
        <v>63</v>
      </c>
      <c r="W15" s="46">
        <f t="shared" ref="W15:W78" si="10">V15/U15</f>
        <v>0.86301369863013699</v>
      </c>
      <c r="X15" s="58"/>
      <c r="Y15" s="46">
        <f t="shared" si="2"/>
        <v>0</v>
      </c>
      <c r="Z15" s="55">
        <v>230</v>
      </c>
      <c r="AA15" s="55"/>
      <c r="AB15" s="54">
        <v>106</v>
      </c>
      <c r="AC15" s="18">
        <f t="shared" si="3"/>
        <v>0.46086956521739131</v>
      </c>
      <c r="AD15" s="51">
        <f t="shared" si="4"/>
        <v>785</v>
      </c>
      <c r="AE15" s="36">
        <f t="shared" si="5"/>
        <v>637</v>
      </c>
      <c r="AF15" s="37">
        <f t="shared" si="6"/>
        <v>0.81146496815286628</v>
      </c>
      <c r="AG15" s="36">
        <f t="shared" si="7"/>
        <v>295</v>
      </c>
      <c r="AH15" s="36">
        <f t="shared" si="8"/>
        <v>211</v>
      </c>
      <c r="AI15" s="38">
        <f t="shared" si="9"/>
        <v>0.71525423728813564</v>
      </c>
    </row>
    <row r="16" spans="1:35" x14ac:dyDescent="0.25">
      <c r="A16" s="4" t="s">
        <v>67</v>
      </c>
      <c r="B16" s="14">
        <v>788</v>
      </c>
      <c r="C16" s="19">
        <v>577</v>
      </c>
      <c r="D16" s="20">
        <v>459</v>
      </c>
      <c r="E16" s="42">
        <f t="shared" si="0"/>
        <v>0.79549393414211433</v>
      </c>
      <c r="F16" s="24">
        <v>257</v>
      </c>
      <c r="G16" s="24">
        <v>233</v>
      </c>
      <c r="H16" s="43">
        <f t="shared" si="1"/>
        <v>0.9066147859922179</v>
      </c>
      <c r="I16" s="15">
        <v>9</v>
      </c>
      <c r="J16" s="27">
        <v>9</v>
      </c>
      <c r="K16" s="27">
        <v>9</v>
      </c>
      <c r="L16" s="48">
        <f>K16/I16</f>
        <v>1</v>
      </c>
      <c r="M16" s="33">
        <v>9</v>
      </c>
      <c r="N16" s="30">
        <v>9</v>
      </c>
      <c r="O16" s="45">
        <f>N16/I16</f>
        <v>1</v>
      </c>
      <c r="P16" s="16"/>
      <c r="Q16" s="15"/>
      <c r="R16" s="15"/>
      <c r="S16" s="15"/>
      <c r="T16" s="15"/>
      <c r="U16" s="7">
        <v>100</v>
      </c>
      <c r="V16" s="5">
        <v>100</v>
      </c>
      <c r="W16" s="46">
        <f t="shared" si="10"/>
        <v>1</v>
      </c>
      <c r="X16" s="58"/>
      <c r="Y16" s="46">
        <f t="shared" si="2"/>
        <v>0</v>
      </c>
      <c r="Z16" s="55">
        <v>330</v>
      </c>
      <c r="AA16" s="55">
        <v>100</v>
      </c>
      <c r="AB16" s="54">
        <v>102</v>
      </c>
      <c r="AC16" s="18">
        <f t="shared" si="3"/>
        <v>0.61212121212121207</v>
      </c>
      <c r="AD16" s="51">
        <f t="shared" si="4"/>
        <v>1016</v>
      </c>
      <c r="AE16" s="36">
        <f t="shared" si="5"/>
        <v>770</v>
      </c>
      <c r="AF16" s="37">
        <f t="shared" si="6"/>
        <v>0.75787401574803148</v>
      </c>
      <c r="AG16" s="36">
        <f t="shared" si="7"/>
        <v>366</v>
      </c>
      <c r="AH16" s="36">
        <f t="shared" si="8"/>
        <v>242</v>
      </c>
      <c r="AI16" s="38">
        <f t="shared" si="9"/>
        <v>0.66120218579234968</v>
      </c>
    </row>
    <row r="17" spans="1:35" x14ac:dyDescent="0.25">
      <c r="A17" s="4" t="s">
        <v>66</v>
      </c>
      <c r="B17" s="14">
        <v>82</v>
      </c>
      <c r="C17" s="19">
        <v>63</v>
      </c>
      <c r="D17" s="20">
        <v>56</v>
      </c>
      <c r="E17" s="42">
        <f t="shared" si="0"/>
        <v>0.88888888888888884</v>
      </c>
      <c r="F17" s="24">
        <v>53</v>
      </c>
      <c r="G17" s="24">
        <v>53</v>
      </c>
      <c r="H17" s="43">
        <f t="shared" si="1"/>
        <v>1</v>
      </c>
      <c r="I17" s="15"/>
      <c r="J17" s="27"/>
      <c r="K17" s="27"/>
      <c r="L17" s="44"/>
      <c r="M17" s="30"/>
      <c r="N17" s="30"/>
      <c r="O17" s="45"/>
      <c r="P17" s="16"/>
      <c r="Q17" s="15"/>
      <c r="R17" s="15"/>
      <c r="S17" s="15"/>
      <c r="T17" s="15"/>
      <c r="U17" s="7">
        <v>25</v>
      </c>
      <c r="V17" s="5">
        <v>23</v>
      </c>
      <c r="W17" s="46">
        <f t="shared" si="10"/>
        <v>0.92</v>
      </c>
      <c r="X17" s="58"/>
      <c r="Y17" s="46">
        <f t="shared" si="2"/>
        <v>0</v>
      </c>
      <c r="Z17" s="55">
        <v>90</v>
      </c>
      <c r="AA17" s="55">
        <v>15</v>
      </c>
      <c r="AB17" s="54">
        <v>7</v>
      </c>
      <c r="AC17" s="18">
        <f t="shared" si="3"/>
        <v>0.24444444444444444</v>
      </c>
      <c r="AD17" s="51">
        <f t="shared" si="4"/>
        <v>178</v>
      </c>
      <c r="AE17" s="36">
        <f t="shared" si="5"/>
        <v>101</v>
      </c>
      <c r="AF17" s="37">
        <f t="shared" si="6"/>
        <v>0.56741573033707871</v>
      </c>
      <c r="AG17" s="36">
        <f t="shared" si="7"/>
        <v>78</v>
      </c>
      <c r="AH17" s="36">
        <f t="shared" si="8"/>
        <v>53</v>
      </c>
      <c r="AI17" s="38">
        <f t="shared" si="9"/>
        <v>0.67948717948717952</v>
      </c>
    </row>
    <row r="18" spans="1:35" x14ac:dyDescent="0.25">
      <c r="A18" s="4" t="s">
        <v>82</v>
      </c>
      <c r="B18" s="14">
        <v>343</v>
      </c>
      <c r="C18" s="19">
        <v>252</v>
      </c>
      <c r="D18" s="20">
        <v>228</v>
      </c>
      <c r="E18" s="42">
        <f t="shared" si="0"/>
        <v>0.90476190476190477</v>
      </c>
      <c r="F18" s="24">
        <v>222</v>
      </c>
      <c r="G18" s="24">
        <v>200</v>
      </c>
      <c r="H18" s="43">
        <f t="shared" si="1"/>
        <v>0.90090090090090091</v>
      </c>
      <c r="I18" s="15"/>
      <c r="J18" s="27"/>
      <c r="K18" s="27"/>
      <c r="L18" s="44"/>
      <c r="M18" s="30"/>
      <c r="N18" s="30"/>
      <c r="O18" s="45"/>
      <c r="P18" s="16"/>
      <c r="Q18" s="15"/>
      <c r="R18" s="15"/>
      <c r="S18" s="15"/>
      <c r="T18" s="15"/>
      <c r="U18" s="7">
        <v>87</v>
      </c>
      <c r="V18" s="5">
        <v>90</v>
      </c>
      <c r="W18" s="46">
        <f t="shared" si="10"/>
        <v>1.0344827586206897</v>
      </c>
      <c r="X18" s="57">
        <v>56</v>
      </c>
      <c r="Y18" s="46">
        <f t="shared" si="2"/>
        <v>0.64367816091954022</v>
      </c>
      <c r="Z18" s="55">
        <v>270</v>
      </c>
      <c r="AA18" s="55">
        <v>145</v>
      </c>
      <c r="AB18" s="54">
        <v>84</v>
      </c>
      <c r="AC18" s="18">
        <f t="shared" si="3"/>
        <v>0.8481481481481481</v>
      </c>
      <c r="AD18" s="51">
        <f t="shared" si="4"/>
        <v>609</v>
      </c>
      <c r="AE18" s="36">
        <f t="shared" si="5"/>
        <v>547</v>
      </c>
      <c r="AF18" s="37">
        <f t="shared" si="6"/>
        <v>0.89819376026272579</v>
      </c>
      <c r="AG18" s="36">
        <f t="shared" si="7"/>
        <v>309</v>
      </c>
      <c r="AH18" s="36">
        <f t="shared" si="8"/>
        <v>256</v>
      </c>
      <c r="AI18" s="38">
        <f t="shared" si="9"/>
        <v>0.82847896440129454</v>
      </c>
    </row>
    <row r="19" spans="1:35" x14ac:dyDescent="0.25">
      <c r="A19" s="4" t="s">
        <v>65</v>
      </c>
      <c r="B19" s="14">
        <v>82</v>
      </c>
      <c r="C19" s="19">
        <v>63</v>
      </c>
      <c r="D19" s="20">
        <v>53</v>
      </c>
      <c r="E19" s="42">
        <f t="shared" si="0"/>
        <v>0.84126984126984128</v>
      </c>
      <c r="F19" s="24">
        <v>53</v>
      </c>
      <c r="G19" s="24">
        <v>38</v>
      </c>
      <c r="H19" s="43">
        <f t="shared" si="1"/>
        <v>0.71698113207547165</v>
      </c>
      <c r="I19" s="15"/>
      <c r="J19" s="27"/>
      <c r="K19" s="27"/>
      <c r="L19" s="44"/>
      <c r="M19" s="30"/>
      <c r="N19" s="30"/>
      <c r="O19" s="45"/>
      <c r="P19" s="16"/>
      <c r="Q19" s="15"/>
      <c r="R19" s="15"/>
      <c r="S19" s="15"/>
      <c r="T19" s="15"/>
      <c r="U19" s="7">
        <v>15</v>
      </c>
      <c r="V19" s="5">
        <v>13</v>
      </c>
      <c r="W19" s="46">
        <f t="shared" si="10"/>
        <v>0.8666666666666667</v>
      </c>
      <c r="X19" s="58"/>
      <c r="Y19" s="46">
        <f t="shared" si="2"/>
        <v>0</v>
      </c>
      <c r="Z19" s="55">
        <v>50</v>
      </c>
      <c r="AA19" s="55"/>
      <c r="AB19" s="54">
        <v>20</v>
      </c>
      <c r="AC19" s="18">
        <f t="shared" si="3"/>
        <v>0.4</v>
      </c>
      <c r="AD19" s="51">
        <f t="shared" si="4"/>
        <v>128</v>
      </c>
      <c r="AE19" s="36">
        <f t="shared" si="5"/>
        <v>86</v>
      </c>
      <c r="AF19" s="37">
        <f t="shared" si="6"/>
        <v>0.671875</v>
      </c>
      <c r="AG19" s="36">
        <f t="shared" si="7"/>
        <v>68</v>
      </c>
      <c r="AH19" s="36">
        <f t="shared" si="8"/>
        <v>38</v>
      </c>
      <c r="AI19" s="38">
        <f t="shared" si="9"/>
        <v>0.55882352941176472</v>
      </c>
    </row>
    <row r="20" spans="1:35" x14ac:dyDescent="0.25">
      <c r="A20" s="4" t="s">
        <v>64</v>
      </c>
      <c r="B20" s="14">
        <v>339</v>
      </c>
      <c r="C20" s="19">
        <v>249</v>
      </c>
      <c r="D20" s="20">
        <v>237</v>
      </c>
      <c r="E20" s="42">
        <f t="shared" si="0"/>
        <v>0.95180722891566261</v>
      </c>
      <c r="F20" s="24">
        <v>219</v>
      </c>
      <c r="G20" s="24">
        <v>205</v>
      </c>
      <c r="H20" s="43">
        <f t="shared" si="1"/>
        <v>0.9360730593607306</v>
      </c>
      <c r="I20" s="15"/>
      <c r="J20" s="27"/>
      <c r="K20" s="27"/>
      <c r="L20" s="44"/>
      <c r="M20" s="30"/>
      <c r="N20" s="30"/>
      <c r="O20" s="45"/>
      <c r="P20" s="16"/>
      <c r="Q20" s="15"/>
      <c r="R20" s="15"/>
      <c r="S20" s="15"/>
      <c r="T20" s="15"/>
      <c r="U20" s="7">
        <v>56</v>
      </c>
      <c r="V20" s="5">
        <v>75</v>
      </c>
      <c r="W20" s="46">
        <f t="shared" si="10"/>
        <v>1.3392857142857142</v>
      </c>
      <c r="X20" s="57">
        <v>14</v>
      </c>
      <c r="Y20" s="46">
        <f t="shared" si="2"/>
        <v>0.25</v>
      </c>
      <c r="Z20" s="55">
        <v>200</v>
      </c>
      <c r="AA20" s="55">
        <v>121</v>
      </c>
      <c r="AB20" s="54">
        <v>58</v>
      </c>
      <c r="AC20" s="18">
        <f t="shared" si="3"/>
        <v>0.89500000000000002</v>
      </c>
      <c r="AD20" s="51">
        <f t="shared" si="4"/>
        <v>505</v>
      </c>
      <c r="AE20" s="36">
        <f t="shared" si="5"/>
        <v>491</v>
      </c>
      <c r="AF20" s="37">
        <f t="shared" si="6"/>
        <v>0.97227722772277225</v>
      </c>
      <c r="AG20" s="36">
        <f t="shared" si="7"/>
        <v>275</v>
      </c>
      <c r="AH20" s="36">
        <f t="shared" si="8"/>
        <v>219</v>
      </c>
      <c r="AI20" s="38">
        <f t="shared" si="9"/>
        <v>0.79636363636363638</v>
      </c>
    </row>
    <row r="21" spans="1:35" x14ac:dyDescent="0.25">
      <c r="A21" s="4" t="s">
        <v>63</v>
      </c>
      <c r="B21" s="14">
        <v>676</v>
      </c>
      <c r="C21" s="19">
        <v>498</v>
      </c>
      <c r="D21" s="20">
        <v>510</v>
      </c>
      <c r="E21" s="42">
        <f t="shared" si="0"/>
        <v>1.0240963855421688</v>
      </c>
      <c r="F21" s="24">
        <v>228</v>
      </c>
      <c r="G21" s="24">
        <v>221</v>
      </c>
      <c r="H21" s="43">
        <f t="shared" si="1"/>
        <v>0.9692982456140351</v>
      </c>
      <c r="I21" s="15"/>
      <c r="J21" s="27"/>
      <c r="K21" s="27"/>
      <c r="L21" s="44"/>
      <c r="M21" s="30"/>
      <c r="N21" s="30"/>
      <c r="O21" s="45"/>
      <c r="P21" s="16"/>
      <c r="Q21" s="15"/>
      <c r="R21" s="15"/>
      <c r="S21" s="15"/>
      <c r="T21" s="15"/>
      <c r="U21" s="7">
        <v>115</v>
      </c>
      <c r="V21" s="5">
        <v>119</v>
      </c>
      <c r="W21" s="46">
        <f t="shared" si="10"/>
        <v>1.0347826086956522</v>
      </c>
      <c r="X21" s="58"/>
      <c r="Y21" s="46">
        <f t="shared" si="2"/>
        <v>0</v>
      </c>
      <c r="Z21" s="55">
        <v>390</v>
      </c>
      <c r="AA21" s="55">
        <v>63</v>
      </c>
      <c r="AB21" s="54">
        <v>150</v>
      </c>
      <c r="AC21" s="18">
        <f>(AB21+AA21)/Z21</f>
        <v>0.5461538461538461</v>
      </c>
      <c r="AD21" s="51">
        <f t="shared" si="4"/>
        <v>1003</v>
      </c>
      <c r="AE21" s="36">
        <f>D21+K21+Q21+V21+AA21+AB21</f>
        <v>842</v>
      </c>
      <c r="AF21" s="37">
        <f t="shared" si="6"/>
        <v>0.83948155533399804</v>
      </c>
      <c r="AG21" s="36">
        <f t="shared" si="7"/>
        <v>343</v>
      </c>
      <c r="AH21" s="36">
        <f t="shared" si="8"/>
        <v>221</v>
      </c>
      <c r="AI21" s="38">
        <f t="shared" si="9"/>
        <v>0.64431486880466471</v>
      </c>
    </row>
    <row r="22" spans="1:35" x14ac:dyDescent="0.25">
      <c r="A22" s="4" t="s">
        <v>62</v>
      </c>
      <c r="B22" s="14">
        <v>309</v>
      </c>
      <c r="C22" s="19">
        <v>231</v>
      </c>
      <c r="D22" s="20">
        <v>216</v>
      </c>
      <c r="E22" s="42">
        <f t="shared" si="0"/>
        <v>0.93506493506493504</v>
      </c>
      <c r="F22" s="24">
        <v>201</v>
      </c>
      <c r="G22" s="24">
        <v>172</v>
      </c>
      <c r="H22" s="43">
        <f t="shared" si="1"/>
        <v>0.85572139303482586</v>
      </c>
      <c r="I22" s="15"/>
      <c r="J22" s="27"/>
      <c r="K22" s="27"/>
      <c r="L22" s="44"/>
      <c r="M22" s="30"/>
      <c r="N22" s="30"/>
      <c r="O22" s="45"/>
      <c r="P22" s="16"/>
      <c r="Q22" s="15"/>
      <c r="R22" s="15"/>
      <c r="S22" s="15"/>
      <c r="T22" s="15"/>
      <c r="U22" s="7">
        <v>91</v>
      </c>
      <c r="V22" s="5">
        <v>81</v>
      </c>
      <c r="W22" s="46">
        <f t="shared" si="10"/>
        <v>0.89010989010989006</v>
      </c>
      <c r="X22" s="58"/>
      <c r="Y22" s="46">
        <f t="shared" si="2"/>
        <v>0</v>
      </c>
      <c r="Z22" s="55">
        <v>290</v>
      </c>
      <c r="AA22" s="55">
        <v>9</v>
      </c>
      <c r="AB22" s="54">
        <v>51</v>
      </c>
      <c r="AC22" s="18">
        <f t="shared" si="3"/>
        <v>0.20689655172413793</v>
      </c>
      <c r="AD22" s="51">
        <f t="shared" si="4"/>
        <v>612</v>
      </c>
      <c r="AE22" s="36">
        <f t="shared" si="5"/>
        <v>357</v>
      </c>
      <c r="AF22" s="37">
        <f t="shared" si="6"/>
        <v>0.58333333333333337</v>
      </c>
      <c r="AG22" s="36">
        <f t="shared" si="7"/>
        <v>292</v>
      </c>
      <c r="AH22" s="36">
        <f t="shared" si="8"/>
        <v>172</v>
      </c>
      <c r="AI22" s="38">
        <f t="shared" si="9"/>
        <v>0.58904109589041098</v>
      </c>
    </row>
    <row r="23" spans="1:35" x14ac:dyDescent="0.25">
      <c r="A23" s="4" t="s">
        <v>61</v>
      </c>
      <c r="B23" s="14">
        <v>366</v>
      </c>
      <c r="C23" s="19">
        <v>237</v>
      </c>
      <c r="D23" s="20">
        <v>240</v>
      </c>
      <c r="E23" s="42">
        <f t="shared" si="0"/>
        <v>1.0126582278481013</v>
      </c>
      <c r="F23" s="24">
        <v>237</v>
      </c>
      <c r="G23" s="24">
        <v>168</v>
      </c>
      <c r="H23" s="43">
        <f t="shared" si="1"/>
        <v>0.70886075949367089</v>
      </c>
      <c r="I23" s="15"/>
      <c r="J23" s="27"/>
      <c r="K23" s="27"/>
      <c r="L23" s="44"/>
      <c r="M23" s="30"/>
      <c r="N23" s="30"/>
      <c r="O23" s="45"/>
      <c r="P23" s="16"/>
      <c r="Q23" s="15"/>
      <c r="R23" s="15"/>
      <c r="S23" s="15"/>
      <c r="T23" s="15"/>
      <c r="U23" s="7">
        <v>24</v>
      </c>
      <c r="V23" s="5">
        <v>22</v>
      </c>
      <c r="W23" s="46">
        <f t="shared" si="10"/>
        <v>0.91666666666666663</v>
      </c>
      <c r="X23" s="58">
        <v>7</v>
      </c>
      <c r="Y23" s="46">
        <f t="shared" si="2"/>
        <v>0.29166666666666669</v>
      </c>
      <c r="Z23" s="55">
        <v>90</v>
      </c>
      <c r="AA23" s="55">
        <v>42</v>
      </c>
      <c r="AB23" s="54">
        <v>47</v>
      </c>
      <c r="AC23" s="18">
        <f t="shared" si="3"/>
        <v>0.98888888888888893</v>
      </c>
      <c r="AD23" s="51">
        <f t="shared" si="4"/>
        <v>351</v>
      </c>
      <c r="AE23" s="36">
        <f t="shared" si="5"/>
        <v>351</v>
      </c>
      <c r="AF23" s="37">
        <f t="shared" si="6"/>
        <v>1</v>
      </c>
      <c r="AG23" s="36">
        <f t="shared" si="7"/>
        <v>261</v>
      </c>
      <c r="AH23" s="36">
        <f t="shared" si="8"/>
        <v>175</v>
      </c>
      <c r="AI23" s="38">
        <f t="shared" si="9"/>
        <v>0.67049808429118773</v>
      </c>
    </row>
    <row r="24" spans="1:35" x14ac:dyDescent="0.25">
      <c r="A24" s="4" t="s">
        <v>60</v>
      </c>
      <c r="B24" s="14">
        <v>151</v>
      </c>
      <c r="C24" s="19">
        <v>108</v>
      </c>
      <c r="D24" s="20">
        <v>115</v>
      </c>
      <c r="E24" s="42">
        <f t="shared" si="0"/>
        <v>1.0648148148148149</v>
      </c>
      <c r="F24" s="24">
        <v>98</v>
      </c>
      <c r="G24" s="24">
        <v>98</v>
      </c>
      <c r="H24" s="43">
        <f t="shared" si="1"/>
        <v>1</v>
      </c>
      <c r="I24" s="15"/>
      <c r="J24" s="27"/>
      <c r="K24" s="27"/>
      <c r="L24" s="44"/>
      <c r="M24" s="30"/>
      <c r="N24" s="30"/>
      <c r="O24" s="45"/>
      <c r="P24" s="16"/>
      <c r="Q24" s="15"/>
      <c r="R24" s="15"/>
      <c r="S24" s="15"/>
      <c r="T24" s="15"/>
      <c r="U24" s="7">
        <v>30</v>
      </c>
      <c r="V24" s="5">
        <v>17</v>
      </c>
      <c r="W24" s="46">
        <f t="shared" si="10"/>
        <v>0.56666666666666665</v>
      </c>
      <c r="X24" s="58"/>
      <c r="Y24" s="46">
        <f t="shared" si="2"/>
        <v>0</v>
      </c>
      <c r="Z24" s="55">
        <v>90</v>
      </c>
      <c r="AA24" s="55">
        <v>52</v>
      </c>
      <c r="AB24" s="54">
        <v>29</v>
      </c>
      <c r="AC24" s="18">
        <f t="shared" si="3"/>
        <v>0.9</v>
      </c>
      <c r="AD24" s="51">
        <f t="shared" si="4"/>
        <v>228</v>
      </c>
      <c r="AE24" s="36">
        <f t="shared" si="5"/>
        <v>213</v>
      </c>
      <c r="AF24" s="37">
        <f t="shared" si="6"/>
        <v>0.93421052631578949</v>
      </c>
      <c r="AG24" s="36">
        <f t="shared" si="7"/>
        <v>128</v>
      </c>
      <c r="AH24" s="36">
        <f t="shared" si="8"/>
        <v>98</v>
      </c>
      <c r="AI24" s="38">
        <f t="shared" si="9"/>
        <v>0.765625</v>
      </c>
    </row>
    <row r="25" spans="1:35" x14ac:dyDescent="0.25">
      <c r="A25" s="4" t="s">
        <v>59</v>
      </c>
      <c r="B25" s="14">
        <v>579</v>
      </c>
      <c r="C25" s="19">
        <v>426</v>
      </c>
      <c r="D25" s="20">
        <v>282</v>
      </c>
      <c r="E25" s="42">
        <f t="shared" si="0"/>
        <v>0.6619718309859155</v>
      </c>
      <c r="F25" s="24">
        <v>376</v>
      </c>
      <c r="G25" s="24">
        <v>163</v>
      </c>
      <c r="H25" s="43">
        <f t="shared" si="1"/>
        <v>0.43351063829787234</v>
      </c>
      <c r="I25" s="15"/>
      <c r="J25" s="27"/>
      <c r="K25" s="27"/>
      <c r="L25" s="44"/>
      <c r="M25" s="30"/>
      <c r="N25" s="30"/>
      <c r="O25" s="45"/>
      <c r="P25" s="16"/>
      <c r="Q25" s="15"/>
      <c r="R25" s="15"/>
      <c r="S25" s="15"/>
      <c r="T25" s="15"/>
      <c r="U25" s="7">
        <v>41</v>
      </c>
      <c r="V25" s="5">
        <v>30</v>
      </c>
      <c r="W25" s="46">
        <f>V25/U25</f>
        <v>0.73170731707317072</v>
      </c>
      <c r="X25" s="58"/>
      <c r="Y25" s="46">
        <f t="shared" si="2"/>
        <v>0</v>
      </c>
      <c r="Z25" s="55">
        <v>160</v>
      </c>
      <c r="AA25" s="55"/>
      <c r="AB25" s="54"/>
      <c r="AC25" s="18">
        <f t="shared" si="3"/>
        <v>0</v>
      </c>
      <c r="AD25" s="51">
        <f t="shared" si="4"/>
        <v>627</v>
      </c>
      <c r="AE25" s="36">
        <f t="shared" si="5"/>
        <v>312</v>
      </c>
      <c r="AF25" s="37">
        <f t="shared" si="6"/>
        <v>0.49760765550239233</v>
      </c>
      <c r="AG25" s="36">
        <f t="shared" si="7"/>
        <v>417</v>
      </c>
      <c r="AH25" s="36">
        <f t="shared" si="8"/>
        <v>163</v>
      </c>
      <c r="AI25" s="38">
        <f t="shared" si="9"/>
        <v>0.39088729016786572</v>
      </c>
    </row>
    <row r="26" spans="1:35" x14ac:dyDescent="0.25">
      <c r="A26" s="4" t="s">
        <v>58</v>
      </c>
      <c r="B26" s="14">
        <v>99</v>
      </c>
      <c r="C26" s="19">
        <v>74</v>
      </c>
      <c r="D26" s="20">
        <v>65</v>
      </c>
      <c r="E26" s="42">
        <f t="shared" si="0"/>
        <v>0.8783783783783784</v>
      </c>
      <c r="F26" s="24">
        <v>64</v>
      </c>
      <c r="G26" s="24">
        <v>58</v>
      </c>
      <c r="H26" s="43">
        <f t="shared" si="1"/>
        <v>0.90625</v>
      </c>
      <c r="I26" s="15"/>
      <c r="J26" s="27"/>
      <c r="K26" s="27"/>
      <c r="L26" s="44"/>
      <c r="M26" s="30"/>
      <c r="N26" s="30"/>
      <c r="O26" s="45"/>
      <c r="P26" s="16"/>
      <c r="Q26" s="15"/>
      <c r="R26" s="15"/>
      <c r="S26" s="15"/>
      <c r="T26" s="15"/>
      <c r="U26" s="7">
        <v>19</v>
      </c>
      <c r="V26" s="5">
        <v>14</v>
      </c>
      <c r="W26" s="46">
        <f t="shared" si="10"/>
        <v>0.73684210526315785</v>
      </c>
      <c r="X26" s="57">
        <v>6</v>
      </c>
      <c r="Y26" s="46">
        <f t="shared" si="2"/>
        <v>0.31578947368421051</v>
      </c>
      <c r="Z26" s="55">
        <v>60</v>
      </c>
      <c r="AA26" s="55">
        <v>5</v>
      </c>
      <c r="AB26" s="54">
        <v>26</v>
      </c>
      <c r="AC26" s="18">
        <f t="shared" si="3"/>
        <v>0.51666666666666672</v>
      </c>
      <c r="AD26" s="51">
        <f t="shared" si="4"/>
        <v>153</v>
      </c>
      <c r="AE26" s="36">
        <f t="shared" si="5"/>
        <v>110</v>
      </c>
      <c r="AF26" s="37">
        <f t="shared" si="6"/>
        <v>0.71895424836601307</v>
      </c>
      <c r="AG26" s="36">
        <f t="shared" si="7"/>
        <v>83</v>
      </c>
      <c r="AH26" s="36">
        <f t="shared" si="8"/>
        <v>64</v>
      </c>
      <c r="AI26" s="38">
        <f t="shared" si="9"/>
        <v>0.77108433734939763</v>
      </c>
    </row>
    <row r="27" spans="1:35" x14ac:dyDescent="0.25">
      <c r="A27" s="4" t="s">
        <v>57</v>
      </c>
      <c r="B27" s="14">
        <v>144</v>
      </c>
      <c r="C27" s="19">
        <v>104</v>
      </c>
      <c r="D27" s="20">
        <v>102</v>
      </c>
      <c r="E27" s="42">
        <f t="shared" si="0"/>
        <v>0.98076923076923073</v>
      </c>
      <c r="F27" s="24">
        <v>94</v>
      </c>
      <c r="G27" s="24">
        <v>90</v>
      </c>
      <c r="H27" s="43">
        <f t="shared" si="1"/>
        <v>0.95744680851063835</v>
      </c>
      <c r="I27" s="15"/>
      <c r="J27" s="27"/>
      <c r="K27" s="27"/>
      <c r="L27" s="44"/>
      <c r="M27" s="30"/>
      <c r="N27" s="30"/>
      <c r="O27" s="45"/>
      <c r="P27" s="16"/>
      <c r="Q27" s="15"/>
      <c r="R27" s="15"/>
      <c r="S27" s="15"/>
      <c r="T27" s="15"/>
      <c r="U27" s="7">
        <v>14</v>
      </c>
      <c r="V27" s="5">
        <v>11</v>
      </c>
      <c r="W27" s="46">
        <f t="shared" si="10"/>
        <v>0.7857142857142857</v>
      </c>
      <c r="X27" s="57">
        <v>11</v>
      </c>
      <c r="Y27" s="46">
        <f t="shared" si="2"/>
        <v>0.7857142857142857</v>
      </c>
      <c r="Z27" s="55">
        <v>50</v>
      </c>
      <c r="AA27" s="55">
        <v>38</v>
      </c>
      <c r="AB27" s="54">
        <v>16</v>
      </c>
      <c r="AC27" s="18">
        <f t="shared" si="3"/>
        <v>1.08</v>
      </c>
      <c r="AD27" s="51">
        <f t="shared" si="4"/>
        <v>168</v>
      </c>
      <c r="AE27" s="36">
        <f t="shared" si="5"/>
        <v>167</v>
      </c>
      <c r="AF27" s="37">
        <f t="shared" si="6"/>
        <v>0.99404761904761907</v>
      </c>
      <c r="AG27" s="36">
        <f t="shared" si="7"/>
        <v>108</v>
      </c>
      <c r="AH27" s="36">
        <f t="shared" si="8"/>
        <v>101</v>
      </c>
      <c r="AI27" s="38">
        <f t="shared" si="9"/>
        <v>0.93518518518518523</v>
      </c>
    </row>
    <row r="28" spans="1:35" x14ac:dyDescent="0.25">
      <c r="A28" s="4" t="s">
        <v>56</v>
      </c>
      <c r="B28" s="14">
        <v>1529</v>
      </c>
      <c r="C28" s="19">
        <v>1193</v>
      </c>
      <c r="D28" s="20">
        <v>1242</v>
      </c>
      <c r="E28" s="42">
        <f t="shared" si="0"/>
        <v>1.0410729253981559</v>
      </c>
      <c r="F28" s="24">
        <v>523</v>
      </c>
      <c r="G28" s="24">
        <v>539</v>
      </c>
      <c r="H28" s="43">
        <f t="shared" si="1"/>
        <v>1.0305927342256214</v>
      </c>
      <c r="I28" s="15">
        <v>33</v>
      </c>
      <c r="J28" s="27">
        <v>33</v>
      </c>
      <c r="K28" s="27">
        <v>33</v>
      </c>
      <c r="L28" s="48">
        <f>K28/I28</f>
        <v>1</v>
      </c>
      <c r="M28" s="33">
        <v>33</v>
      </c>
      <c r="N28" s="30">
        <v>33</v>
      </c>
      <c r="O28" s="45">
        <f>N28/I28</f>
        <v>1</v>
      </c>
      <c r="P28" s="16"/>
      <c r="Q28" s="15"/>
      <c r="R28" s="15"/>
      <c r="S28" s="15"/>
      <c r="T28" s="15"/>
      <c r="U28" s="7">
        <v>222</v>
      </c>
      <c r="V28" s="5">
        <v>195</v>
      </c>
      <c r="W28" s="46">
        <f>V28/U28</f>
        <v>0.8783783783783784</v>
      </c>
      <c r="X28" s="57">
        <v>130</v>
      </c>
      <c r="Y28" s="46">
        <f t="shared" si="2"/>
        <v>0.5855855855855856</v>
      </c>
      <c r="Z28" s="55">
        <v>720</v>
      </c>
      <c r="AA28" s="55"/>
      <c r="AB28" s="54">
        <v>155</v>
      </c>
      <c r="AC28" s="18">
        <f t="shared" si="3"/>
        <v>0.21527777777777779</v>
      </c>
      <c r="AD28" s="51">
        <f t="shared" si="4"/>
        <v>2168</v>
      </c>
      <c r="AE28" s="36">
        <f t="shared" si="5"/>
        <v>1625</v>
      </c>
      <c r="AF28" s="37">
        <f t="shared" si="6"/>
        <v>0.74953874538745391</v>
      </c>
      <c r="AG28" s="36">
        <f t="shared" si="7"/>
        <v>778</v>
      </c>
      <c r="AH28" s="36">
        <f t="shared" si="8"/>
        <v>702</v>
      </c>
      <c r="AI28" s="38">
        <f t="shared" si="9"/>
        <v>0.90231362467866327</v>
      </c>
    </row>
    <row r="29" spans="1:35" x14ac:dyDescent="0.25">
      <c r="A29" s="4" t="s">
        <v>55</v>
      </c>
      <c r="B29" s="14">
        <v>82</v>
      </c>
      <c r="C29" s="19">
        <v>63</v>
      </c>
      <c r="D29" s="20">
        <v>62</v>
      </c>
      <c r="E29" s="42">
        <f t="shared" si="0"/>
        <v>0.98412698412698407</v>
      </c>
      <c r="F29" s="24">
        <v>53</v>
      </c>
      <c r="G29" s="24">
        <v>58</v>
      </c>
      <c r="H29" s="43">
        <f t="shared" si="1"/>
        <v>1.0943396226415094</v>
      </c>
      <c r="I29" s="15"/>
      <c r="J29" s="27"/>
      <c r="K29" s="27"/>
      <c r="L29" s="44"/>
      <c r="M29" s="30"/>
      <c r="N29" s="30"/>
      <c r="O29" s="45"/>
      <c r="P29" s="16"/>
      <c r="Q29" s="15"/>
      <c r="R29" s="15"/>
      <c r="S29" s="15"/>
      <c r="T29" s="15"/>
      <c r="U29" s="7">
        <v>20</v>
      </c>
      <c r="V29" s="5">
        <v>17</v>
      </c>
      <c r="W29" s="46">
        <f t="shared" si="10"/>
        <v>0.85</v>
      </c>
      <c r="X29" s="58"/>
      <c r="Y29" s="46">
        <f t="shared" si="2"/>
        <v>0</v>
      </c>
      <c r="Z29" s="55">
        <v>60</v>
      </c>
      <c r="AA29" s="55">
        <v>19</v>
      </c>
      <c r="AB29" s="54">
        <v>13</v>
      </c>
      <c r="AC29" s="18">
        <f t="shared" si="3"/>
        <v>0.53333333333333333</v>
      </c>
      <c r="AD29" s="51">
        <f t="shared" si="4"/>
        <v>143</v>
      </c>
      <c r="AE29" s="36">
        <f t="shared" si="5"/>
        <v>111</v>
      </c>
      <c r="AF29" s="37">
        <f t="shared" si="6"/>
        <v>0.77622377622377625</v>
      </c>
      <c r="AG29" s="36">
        <f t="shared" si="7"/>
        <v>73</v>
      </c>
      <c r="AH29" s="36">
        <f t="shared" si="8"/>
        <v>58</v>
      </c>
      <c r="AI29" s="38">
        <f t="shared" si="9"/>
        <v>0.79452054794520544</v>
      </c>
    </row>
    <row r="30" spans="1:35" x14ac:dyDescent="0.25">
      <c r="A30" s="4" t="s">
        <v>54</v>
      </c>
      <c r="B30" s="14">
        <v>224</v>
      </c>
      <c r="C30" s="19">
        <v>165</v>
      </c>
      <c r="D30" s="20">
        <v>155</v>
      </c>
      <c r="E30" s="42">
        <f t="shared" si="0"/>
        <v>0.93939393939393945</v>
      </c>
      <c r="F30" s="24">
        <v>145</v>
      </c>
      <c r="G30" s="24">
        <v>144</v>
      </c>
      <c r="H30" s="43">
        <f t="shared" si="1"/>
        <v>0.99310344827586206</v>
      </c>
      <c r="I30" s="15"/>
      <c r="J30" s="27"/>
      <c r="K30" s="27"/>
      <c r="L30" s="44"/>
      <c r="M30" s="30"/>
      <c r="N30" s="30"/>
      <c r="O30" s="45"/>
      <c r="P30" s="16"/>
      <c r="Q30" s="15"/>
      <c r="R30" s="15"/>
      <c r="S30" s="15"/>
      <c r="T30" s="15"/>
      <c r="U30" s="7">
        <v>60</v>
      </c>
      <c r="V30" s="5">
        <v>54</v>
      </c>
      <c r="W30" s="46">
        <f t="shared" si="10"/>
        <v>0.9</v>
      </c>
      <c r="X30" s="57">
        <v>52</v>
      </c>
      <c r="Y30" s="46">
        <f t="shared" si="2"/>
        <v>0.8666666666666667</v>
      </c>
      <c r="Z30" s="55">
        <v>190</v>
      </c>
      <c r="AA30" s="55">
        <v>101</v>
      </c>
      <c r="AB30" s="54">
        <v>82</v>
      </c>
      <c r="AC30" s="18">
        <f t="shared" si="3"/>
        <v>0.9631578947368421</v>
      </c>
      <c r="AD30" s="51">
        <f t="shared" si="4"/>
        <v>415</v>
      </c>
      <c r="AE30" s="36">
        <f t="shared" si="5"/>
        <v>392</v>
      </c>
      <c r="AF30" s="37">
        <f t="shared" si="6"/>
        <v>0.944578313253012</v>
      </c>
      <c r="AG30" s="36">
        <f t="shared" si="7"/>
        <v>205</v>
      </c>
      <c r="AH30" s="36">
        <f t="shared" si="8"/>
        <v>196</v>
      </c>
      <c r="AI30" s="38">
        <f t="shared" si="9"/>
        <v>0.95609756097560972</v>
      </c>
    </row>
    <row r="31" spans="1:35" x14ac:dyDescent="0.25">
      <c r="A31" s="4" t="s">
        <v>53</v>
      </c>
      <c r="B31" s="14">
        <v>126</v>
      </c>
      <c r="C31" s="19">
        <v>92</v>
      </c>
      <c r="D31" s="20">
        <v>86</v>
      </c>
      <c r="E31" s="42">
        <f t="shared" si="0"/>
        <v>0.93478260869565222</v>
      </c>
      <c r="F31" s="24">
        <v>82</v>
      </c>
      <c r="G31" s="24">
        <v>79</v>
      </c>
      <c r="H31" s="43">
        <f t="shared" si="1"/>
        <v>0.96341463414634143</v>
      </c>
      <c r="I31" s="15"/>
      <c r="J31" s="27"/>
      <c r="K31" s="27"/>
      <c r="L31" s="44"/>
      <c r="M31" s="30"/>
      <c r="N31" s="30"/>
      <c r="O31" s="45"/>
      <c r="P31" s="16"/>
      <c r="Q31" s="15"/>
      <c r="R31" s="15"/>
      <c r="S31" s="15"/>
      <c r="T31" s="15"/>
      <c r="U31" s="7">
        <v>41</v>
      </c>
      <c r="V31" s="5">
        <v>39</v>
      </c>
      <c r="W31" s="46">
        <f t="shared" si="10"/>
        <v>0.95121951219512191</v>
      </c>
      <c r="X31" s="58"/>
      <c r="Y31" s="46">
        <f t="shared" si="2"/>
        <v>0</v>
      </c>
      <c r="Z31" s="55">
        <v>150</v>
      </c>
      <c r="AA31" s="55"/>
      <c r="AB31" s="54"/>
      <c r="AC31" s="18">
        <f t="shared" si="3"/>
        <v>0</v>
      </c>
      <c r="AD31" s="51">
        <f t="shared" si="4"/>
        <v>283</v>
      </c>
      <c r="AE31" s="36">
        <f t="shared" si="5"/>
        <v>125</v>
      </c>
      <c r="AF31" s="37">
        <f t="shared" si="6"/>
        <v>0.44169611307420492</v>
      </c>
      <c r="AG31" s="36">
        <f t="shared" si="7"/>
        <v>123</v>
      </c>
      <c r="AH31" s="36">
        <f t="shared" si="8"/>
        <v>79</v>
      </c>
      <c r="AI31" s="38">
        <f t="shared" si="9"/>
        <v>0.64227642276422769</v>
      </c>
    </row>
    <row r="32" spans="1:35" x14ac:dyDescent="0.25">
      <c r="A32" s="4" t="s">
        <v>52</v>
      </c>
      <c r="B32" s="14">
        <v>112</v>
      </c>
      <c r="C32" s="19">
        <v>83</v>
      </c>
      <c r="D32" s="20">
        <v>85</v>
      </c>
      <c r="E32" s="42">
        <f t="shared" si="0"/>
        <v>1.0240963855421688</v>
      </c>
      <c r="F32" s="24">
        <v>73</v>
      </c>
      <c r="G32" s="24">
        <v>77</v>
      </c>
      <c r="H32" s="43">
        <f t="shared" si="1"/>
        <v>1.0547945205479452</v>
      </c>
      <c r="I32" s="15"/>
      <c r="J32" s="27"/>
      <c r="K32" s="27"/>
      <c r="L32" s="44"/>
      <c r="M32" s="30"/>
      <c r="N32" s="30"/>
      <c r="O32" s="45"/>
      <c r="P32" s="16"/>
      <c r="Q32" s="15"/>
      <c r="R32" s="15"/>
      <c r="S32" s="15"/>
      <c r="T32" s="15"/>
      <c r="U32" s="7">
        <v>10</v>
      </c>
      <c r="V32" s="5">
        <v>13</v>
      </c>
      <c r="W32" s="46">
        <f t="shared" si="10"/>
        <v>1.3</v>
      </c>
      <c r="X32" s="58"/>
      <c r="Y32" s="46">
        <f t="shared" si="2"/>
        <v>0</v>
      </c>
      <c r="Z32" s="55">
        <v>30</v>
      </c>
      <c r="AA32" s="55">
        <v>16</v>
      </c>
      <c r="AB32" s="54">
        <v>16</v>
      </c>
      <c r="AC32" s="18">
        <f>(AB32+AA32)/Z32</f>
        <v>1.0666666666666667</v>
      </c>
      <c r="AD32" s="51">
        <f t="shared" si="4"/>
        <v>123</v>
      </c>
      <c r="AE32" s="36">
        <f t="shared" si="5"/>
        <v>130</v>
      </c>
      <c r="AF32" s="37">
        <f t="shared" si="6"/>
        <v>1.056910569105691</v>
      </c>
      <c r="AG32" s="36">
        <f t="shared" si="7"/>
        <v>83</v>
      </c>
      <c r="AH32" s="36">
        <f t="shared" si="8"/>
        <v>77</v>
      </c>
      <c r="AI32" s="38">
        <f t="shared" si="9"/>
        <v>0.92771084337349397</v>
      </c>
    </row>
    <row r="33" spans="1:35" x14ac:dyDescent="0.25">
      <c r="A33" s="4" t="s">
        <v>51</v>
      </c>
      <c r="B33" s="14">
        <v>114</v>
      </c>
      <c r="C33" s="19">
        <v>83</v>
      </c>
      <c r="D33" s="20">
        <v>73</v>
      </c>
      <c r="E33" s="42">
        <f t="shared" si="0"/>
        <v>0.87951807228915657</v>
      </c>
      <c r="F33" s="24">
        <v>73</v>
      </c>
      <c r="G33" s="24">
        <v>57</v>
      </c>
      <c r="H33" s="43">
        <f t="shared" si="1"/>
        <v>0.78082191780821919</v>
      </c>
      <c r="I33" s="15"/>
      <c r="J33" s="27"/>
      <c r="K33" s="27"/>
      <c r="L33" s="44"/>
      <c r="M33" s="30"/>
      <c r="N33" s="30"/>
      <c r="O33" s="45"/>
      <c r="P33" s="16"/>
      <c r="Q33" s="15"/>
      <c r="R33" s="15"/>
      <c r="S33" s="15"/>
      <c r="T33" s="15"/>
      <c r="U33" s="7">
        <v>30</v>
      </c>
      <c r="V33" s="5">
        <v>35</v>
      </c>
      <c r="W33" s="46">
        <f t="shared" si="10"/>
        <v>1.1666666666666667</v>
      </c>
      <c r="X33" s="58"/>
      <c r="Y33" s="46">
        <f t="shared" si="2"/>
        <v>0</v>
      </c>
      <c r="Z33" s="55">
        <v>110</v>
      </c>
      <c r="AA33" s="55">
        <v>22</v>
      </c>
      <c r="AB33" s="54">
        <v>33</v>
      </c>
      <c r="AC33" s="18">
        <f t="shared" si="3"/>
        <v>0.5</v>
      </c>
      <c r="AD33" s="51">
        <f t="shared" si="4"/>
        <v>223</v>
      </c>
      <c r="AE33" s="36">
        <f t="shared" si="5"/>
        <v>163</v>
      </c>
      <c r="AF33" s="37">
        <f t="shared" si="6"/>
        <v>0.73094170403587444</v>
      </c>
      <c r="AG33" s="36">
        <f t="shared" si="7"/>
        <v>103</v>
      </c>
      <c r="AH33" s="36">
        <f t="shared" si="8"/>
        <v>57</v>
      </c>
      <c r="AI33" s="38">
        <f t="shared" si="9"/>
        <v>0.55339805825242716</v>
      </c>
    </row>
    <row r="34" spans="1:35" x14ac:dyDescent="0.25">
      <c r="A34" s="4" t="s">
        <v>50</v>
      </c>
      <c r="B34" s="14">
        <v>118</v>
      </c>
      <c r="C34" s="19">
        <v>87</v>
      </c>
      <c r="D34" s="20">
        <v>86</v>
      </c>
      <c r="E34" s="42">
        <f t="shared" si="0"/>
        <v>0.9885057471264368</v>
      </c>
      <c r="F34" s="24">
        <v>77</v>
      </c>
      <c r="G34" s="24">
        <v>75</v>
      </c>
      <c r="H34" s="43">
        <f t="shared" si="1"/>
        <v>0.97402597402597402</v>
      </c>
      <c r="I34" s="15"/>
      <c r="J34" s="27"/>
      <c r="K34" s="27"/>
      <c r="L34" s="44"/>
      <c r="M34" s="30"/>
      <c r="N34" s="30"/>
      <c r="O34" s="45"/>
      <c r="P34" s="16"/>
      <c r="Q34" s="15"/>
      <c r="R34" s="15"/>
      <c r="S34" s="15"/>
      <c r="T34" s="15"/>
      <c r="U34" s="7">
        <v>35</v>
      </c>
      <c r="V34" s="5">
        <v>35</v>
      </c>
      <c r="W34" s="46">
        <f t="shared" si="10"/>
        <v>1</v>
      </c>
      <c r="X34" s="58">
        <v>13</v>
      </c>
      <c r="Y34" s="46">
        <f t="shared" si="2"/>
        <v>0.37142857142857144</v>
      </c>
      <c r="Z34" s="55">
        <v>100</v>
      </c>
      <c r="AA34" s="55">
        <v>9</v>
      </c>
      <c r="AB34" s="54">
        <v>21</v>
      </c>
      <c r="AC34" s="18">
        <f t="shared" si="3"/>
        <v>0.3</v>
      </c>
      <c r="AD34" s="51">
        <f t="shared" si="4"/>
        <v>222</v>
      </c>
      <c r="AE34" s="36">
        <f t="shared" si="5"/>
        <v>151</v>
      </c>
      <c r="AF34" s="37">
        <f t="shared" si="6"/>
        <v>0.68018018018018023</v>
      </c>
      <c r="AG34" s="36">
        <f t="shared" si="7"/>
        <v>112</v>
      </c>
      <c r="AH34" s="36">
        <f t="shared" si="8"/>
        <v>88</v>
      </c>
      <c r="AI34" s="38">
        <f t="shared" si="9"/>
        <v>0.7857142857142857</v>
      </c>
    </row>
    <row r="35" spans="1:35" x14ac:dyDescent="0.25">
      <c r="A35" s="4" t="s">
        <v>49</v>
      </c>
      <c r="B35" s="14">
        <v>259</v>
      </c>
      <c r="C35" s="19">
        <v>187</v>
      </c>
      <c r="D35" s="20">
        <v>169</v>
      </c>
      <c r="E35" s="42">
        <f t="shared" si="0"/>
        <v>0.90374331550802134</v>
      </c>
      <c r="F35" s="24">
        <v>167</v>
      </c>
      <c r="G35" s="24">
        <v>134</v>
      </c>
      <c r="H35" s="43">
        <f t="shared" si="1"/>
        <v>0.80239520958083832</v>
      </c>
      <c r="I35" s="15"/>
      <c r="J35" s="27"/>
      <c r="K35" s="27"/>
      <c r="L35" s="44"/>
      <c r="M35" s="30"/>
      <c r="N35" s="30"/>
      <c r="O35" s="45"/>
      <c r="P35" s="16"/>
      <c r="Q35" s="15"/>
      <c r="R35" s="15"/>
      <c r="S35" s="15"/>
      <c r="T35" s="15"/>
      <c r="U35" s="7">
        <v>45</v>
      </c>
      <c r="V35" s="5">
        <v>42</v>
      </c>
      <c r="W35" s="46">
        <f t="shared" si="10"/>
        <v>0.93333333333333335</v>
      </c>
      <c r="X35" s="58"/>
      <c r="Y35" s="46">
        <f t="shared" si="2"/>
        <v>0</v>
      </c>
      <c r="Z35" s="55">
        <v>140</v>
      </c>
      <c r="AA35" s="55">
        <v>59</v>
      </c>
      <c r="AB35" s="54">
        <v>54</v>
      </c>
      <c r="AC35" s="18">
        <f t="shared" si="3"/>
        <v>0.80714285714285716</v>
      </c>
      <c r="AD35" s="51">
        <f t="shared" si="4"/>
        <v>372</v>
      </c>
      <c r="AE35" s="36">
        <f t="shared" si="5"/>
        <v>324</v>
      </c>
      <c r="AF35" s="37">
        <f t="shared" si="6"/>
        <v>0.87096774193548387</v>
      </c>
      <c r="AG35" s="36">
        <f t="shared" si="7"/>
        <v>212</v>
      </c>
      <c r="AH35" s="36">
        <f t="shared" si="8"/>
        <v>134</v>
      </c>
      <c r="AI35" s="38">
        <f t="shared" si="9"/>
        <v>0.63207547169811318</v>
      </c>
    </row>
    <row r="36" spans="1:35" x14ac:dyDescent="0.25">
      <c r="A36" s="4" t="s">
        <v>48</v>
      </c>
      <c r="B36" s="14">
        <v>2644</v>
      </c>
      <c r="C36" s="19">
        <v>1928</v>
      </c>
      <c r="D36" s="20">
        <v>1881</v>
      </c>
      <c r="E36" s="42">
        <f t="shared" si="0"/>
        <v>0.97562240663900412</v>
      </c>
      <c r="F36" s="24">
        <v>923</v>
      </c>
      <c r="G36" s="24">
        <v>830</v>
      </c>
      <c r="H36" s="43">
        <f t="shared" si="1"/>
        <v>0.89924160346695559</v>
      </c>
      <c r="I36" s="15">
        <v>125</v>
      </c>
      <c r="J36" s="27">
        <v>125</v>
      </c>
      <c r="K36" s="27">
        <v>148</v>
      </c>
      <c r="L36" s="48">
        <f>K36/I36</f>
        <v>1.1839999999999999</v>
      </c>
      <c r="M36" s="33">
        <v>120</v>
      </c>
      <c r="N36" s="30">
        <v>148</v>
      </c>
      <c r="O36" s="45">
        <f>N36/I36</f>
        <v>1.1839999999999999</v>
      </c>
      <c r="P36" s="16"/>
      <c r="Q36" s="15"/>
      <c r="R36" s="15"/>
      <c r="S36" s="15"/>
      <c r="T36" s="15"/>
      <c r="U36" s="7">
        <v>294</v>
      </c>
      <c r="V36" s="5">
        <v>275</v>
      </c>
      <c r="W36" s="46">
        <f t="shared" si="10"/>
        <v>0.93537414965986398</v>
      </c>
      <c r="X36" s="58">
        <v>47</v>
      </c>
      <c r="Y36" s="46">
        <f t="shared" si="2"/>
        <v>0.1598639455782313</v>
      </c>
      <c r="Z36" s="55">
        <v>960</v>
      </c>
      <c r="AA36" s="55">
        <v>650</v>
      </c>
      <c r="AB36" s="54">
        <v>348</v>
      </c>
      <c r="AC36" s="18">
        <f t="shared" si="3"/>
        <v>1.0395833333333333</v>
      </c>
      <c r="AD36" s="51">
        <f t="shared" si="4"/>
        <v>3307</v>
      </c>
      <c r="AE36" s="36">
        <f t="shared" si="5"/>
        <v>3302</v>
      </c>
      <c r="AF36" s="37">
        <f t="shared" si="6"/>
        <v>0.99848805563955245</v>
      </c>
      <c r="AG36" s="36">
        <f t="shared" si="7"/>
        <v>1337</v>
      </c>
      <c r="AH36" s="36">
        <f t="shared" si="8"/>
        <v>1025</v>
      </c>
      <c r="AI36" s="38">
        <f t="shared" si="9"/>
        <v>0.76664173522812262</v>
      </c>
    </row>
    <row r="37" spans="1:35" x14ac:dyDescent="0.25">
      <c r="A37" s="4" t="s">
        <v>47</v>
      </c>
      <c r="B37" s="14">
        <v>772</v>
      </c>
      <c r="C37" s="19">
        <v>501</v>
      </c>
      <c r="D37" s="20">
        <v>505</v>
      </c>
      <c r="E37" s="42">
        <f t="shared" si="0"/>
        <v>1.0079840319361277</v>
      </c>
      <c r="F37" s="24">
        <v>261</v>
      </c>
      <c r="G37" s="24">
        <v>266</v>
      </c>
      <c r="H37" s="43">
        <f t="shared" si="1"/>
        <v>1.0191570881226053</v>
      </c>
      <c r="I37" s="15"/>
      <c r="J37" s="27"/>
      <c r="K37" s="27"/>
      <c r="L37" s="44"/>
      <c r="M37" s="30"/>
      <c r="N37" s="30"/>
      <c r="O37" s="45"/>
      <c r="P37" s="16"/>
      <c r="Q37" s="15"/>
      <c r="R37" s="15"/>
      <c r="S37" s="15"/>
      <c r="T37" s="15"/>
      <c r="U37" s="7">
        <v>128</v>
      </c>
      <c r="V37" s="5">
        <v>100</v>
      </c>
      <c r="W37" s="46">
        <f t="shared" si="10"/>
        <v>0.78125</v>
      </c>
      <c r="X37" s="57">
        <v>49</v>
      </c>
      <c r="Y37" s="46">
        <f t="shared" si="2"/>
        <v>0.3828125</v>
      </c>
      <c r="Z37" s="55">
        <v>420</v>
      </c>
      <c r="AA37" s="55">
        <v>0</v>
      </c>
      <c r="AB37" s="54">
        <v>187</v>
      </c>
      <c r="AC37" s="18">
        <f t="shared" si="3"/>
        <v>0.44523809523809521</v>
      </c>
      <c r="AD37" s="51">
        <f t="shared" si="4"/>
        <v>1049</v>
      </c>
      <c r="AE37" s="36">
        <f t="shared" si="5"/>
        <v>792</v>
      </c>
      <c r="AF37" s="37">
        <f t="shared" si="6"/>
        <v>0.75500476644423264</v>
      </c>
      <c r="AG37" s="36">
        <f t="shared" si="7"/>
        <v>389</v>
      </c>
      <c r="AH37" s="36">
        <f t="shared" si="8"/>
        <v>315</v>
      </c>
      <c r="AI37" s="38">
        <f t="shared" si="9"/>
        <v>0.80976863753213368</v>
      </c>
    </row>
    <row r="38" spans="1:35" x14ac:dyDescent="0.25">
      <c r="A38" s="4" t="s">
        <v>46</v>
      </c>
      <c r="B38" s="14">
        <v>92</v>
      </c>
      <c r="C38" s="19">
        <v>70</v>
      </c>
      <c r="D38" s="20">
        <v>64</v>
      </c>
      <c r="E38" s="42">
        <f t="shared" si="0"/>
        <v>0.91428571428571426</v>
      </c>
      <c r="F38" s="24">
        <v>60</v>
      </c>
      <c r="G38" s="24">
        <v>46</v>
      </c>
      <c r="H38" s="43">
        <f t="shared" si="1"/>
        <v>0.76666666666666672</v>
      </c>
      <c r="I38" s="15"/>
      <c r="J38" s="27"/>
      <c r="K38" s="27"/>
      <c r="L38" s="44"/>
      <c r="M38" s="30"/>
      <c r="N38" s="30"/>
      <c r="O38" s="45"/>
      <c r="P38" s="16"/>
      <c r="Q38" s="15"/>
      <c r="R38" s="15"/>
      <c r="S38" s="15"/>
      <c r="T38" s="15"/>
      <c r="U38" s="7">
        <v>23</v>
      </c>
      <c r="V38" s="5">
        <v>14</v>
      </c>
      <c r="W38" s="46">
        <f t="shared" si="10"/>
        <v>0.60869565217391308</v>
      </c>
      <c r="X38" s="58"/>
      <c r="Y38" s="46">
        <f t="shared" si="2"/>
        <v>0</v>
      </c>
      <c r="Z38" s="55">
        <v>90</v>
      </c>
      <c r="AA38" s="55">
        <v>4</v>
      </c>
      <c r="AB38" s="54">
        <v>16</v>
      </c>
      <c r="AC38" s="18">
        <f t="shared" si="3"/>
        <v>0.22222222222222221</v>
      </c>
      <c r="AD38" s="51">
        <f t="shared" si="4"/>
        <v>183</v>
      </c>
      <c r="AE38" s="36">
        <f t="shared" si="5"/>
        <v>98</v>
      </c>
      <c r="AF38" s="37">
        <f t="shared" si="6"/>
        <v>0.53551912568306015</v>
      </c>
      <c r="AG38" s="36">
        <f t="shared" si="7"/>
        <v>83</v>
      </c>
      <c r="AH38" s="36">
        <f t="shared" si="8"/>
        <v>46</v>
      </c>
      <c r="AI38" s="38">
        <f t="shared" si="9"/>
        <v>0.55421686746987953</v>
      </c>
    </row>
    <row r="39" spans="1:35" x14ac:dyDescent="0.25">
      <c r="A39" s="4" t="s">
        <v>45</v>
      </c>
      <c r="B39" s="14">
        <v>582</v>
      </c>
      <c r="C39" s="19">
        <v>426</v>
      </c>
      <c r="D39" s="20">
        <v>425</v>
      </c>
      <c r="E39" s="42">
        <f t="shared" si="0"/>
        <v>0.99765258215962438</v>
      </c>
      <c r="F39" s="24">
        <v>376</v>
      </c>
      <c r="G39" s="24">
        <v>358</v>
      </c>
      <c r="H39" s="43">
        <f t="shared" si="1"/>
        <v>0.9521276595744681</v>
      </c>
      <c r="I39" s="15"/>
      <c r="J39" s="27"/>
      <c r="K39" s="27"/>
      <c r="L39" s="44"/>
      <c r="M39" s="30"/>
      <c r="N39" s="30"/>
      <c r="O39" s="45"/>
      <c r="P39" s="16"/>
      <c r="Q39" s="15"/>
      <c r="R39" s="15"/>
      <c r="S39" s="15"/>
      <c r="T39" s="15"/>
      <c r="U39" s="7">
        <v>98</v>
      </c>
      <c r="V39" s="5">
        <v>79</v>
      </c>
      <c r="W39" s="46">
        <f>V39/U39</f>
        <v>0.80612244897959184</v>
      </c>
      <c r="X39" s="58"/>
      <c r="Y39" s="46">
        <f t="shared" si="2"/>
        <v>0</v>
      </c>
      <c r="Z39" s="55">
        <v>300</v>
      </c>
      <c r="AA39" s="55">
        <v>91</v>
      </c>
      <c r="AB39" s="54">
        <v>88</v>
      </c>
      <c r="AC39" s="18">
        <f t="shared" si="3"/>
        <v>0.59666666666666668</v>
      </c>
      <c r="AD39" s="51">
        <f t="shared" si="4"/>
        <v>824</v>
      </c>
      <c r="AE39" s="36">
        <f t="shared" si="5"/>
        <v>683</v>
      </c>
      <c r="AF39" s="37">
        <f t="shared" si="6"/>
        <v>0.82888349514563109</v>
      </c>
      <c r="AG39" s="36">
        <f t="shared" si="7"/>
        <v>474</v>
      </c>
      <c r="AH39" s="36">
        <f t="shared" si="8"/>
        <v>358</v>
      </c>
      <c r="AI39" s="38">
        <f t="shared" si="9"/>
        <v>0.75527426160337552</v>
      </c>
    </row>
    <row r="40" spans="1:35" x14ac:dyDescent="0.25">
      <c r="A40" s="4" t="s">
        <v>44</v>
      </c>
      <c r="B40" s="14">
        <v>385</v>
      </c>
      <c r="C40" s="19">
        <v>279</v>
      </c>
      <c r="D40" s="20">
        <v>254</v>
      </c>
      <c r="E40" s="42">
        <f t="shared" si="0"/>
        <v>0.91039426523297495</v>
      </c>
      <c r="F40" s="24">
        <v>249</v>
      </c>
      <c r="G40" s="24">
        <v>207</v>
      </c>
      <c r="H40" s="43">
        <f t="shared" si="1"/>
        <v>0.83132530120481929</v>
      </c>
      <c r="I40" s="15"/>
      <c r="J40" s="27"/>
      <c r="K40" s="27"/>
      <c r="L40" s="44"/>
      <c r="M40" s="30"/>
      <c r="N40" s="30"/>
      <c r="O40" s="45"/>
      <c r="P40" s="16"/>
      <c r="Q40" s="15"/>
      <c r="R40" s="15"/>
      <c r="S40" s="15"/>
      <c r="T40" s="15"/>
      <c r="U40" s="7">
        <v>61</v>
      </c>
      <c r="V40" s="5">
        <v>56</v>
      </c>
      <c r="W40" s="46">
        <f t="shared" si="10"/>
        <v>0.91803278688524592</v>
      </c>
      <c r="X40" s="58"/>
      <c r="Y40" s="46">
        <f t="shared" si="2"/>
        <v>0</v>
      </c>
      <c r="Z40" s="55">
        <v>190</v>
      </c>
      <c r="AA40" s="55"/>
      <c r="AB40" s="54">
        <v>21</v>
      </c>
      <c r="AC40" s="18">
        <f t="shared" si="3"/>
        <v>0.11052631578947368</v>
      </c>
      <c r="AD40" s="51">
        <f t="shared" si="4"/>
        <v>530</v>
      </c>
      <c r="AE40" s="36">
        <f t="shared" si="5"/>
        <v>331</v>
      </c>
      <c r="AF40" s="37">
        <f t="shared" si="6"/>
        <v>0.62452830188679243</v>
      </c>
      <c r="AG40" s="36">
        <f t="shared" si="7"/>
        <v>310</v>
      </c>
      <c r="AH40" s="36">
        <f t="shared" si="8"/>
        <v>207</v>
      </c>
      <c r="AI40" s="38">
        <f t="shared" si="9"/>
        <v>0.66774193548387095</v>
      </c>
    </row>
    <row r="41" spans="1:35" x14ac:dyDescent="0.25">
      <c r="A41" s="4" t="s">
        <v>43</v>
      </c>
      <c r="B41" s="14">
        <v>236</v>
      </c>
      <c r="C41" s="19">
        <v>173</v>
      </c>
      <c r="D41" s="20">
        <v>161</v>
      </c>
      <c r="E41" s="42">
        <f t="shared" si="0"/>
        <v>0.93063583815028905</v>
      </c>
      <c r="F41" s="24">
        <v>153</v>
      </c>
      <c r="G41" s="24">
        <v>124</v>
      </c>
      <c r="H41" s="43">
        <f t="shared" si="1"/>
        <v>0.81045751633986929</v>
      </c>
      <c r="I41" s="15"/>
      <c r="J41" s="27"/>
      <c r="K41" s="27"/>
      <c r="L41" s="44"/>
      <c r="M41" s="30"/>
      <c r="N41" s="30"/>
      <c r="O41" s="45"/>
      <c r="P41" s="16"/>
      <c r="Q41" s="15"/>
      <c r="R41" s="15"/>
      <c r="S41" s="15"/>
      <c r="T41" s="15"/>
      <c r="U41" s="7">
        <v>42</v>
      </c>
      <c r="V41" s="5">
        <v>41</v>
      </c>
      <c r="W41" s="46">
        <f t="shared" si="10"/>
        <v>0.97619047619047616</v>
      </c>
      <c r="X41" s="58"/>
      <c r="Y41" s="46">
        <f t="shared" si="2"/>
        <v>0</v>
      </c>
      <c r="Z41" s="55">
        <v>140</v>
      </c>
      <c r="AA41" s="55"/>
      <c r="AB41" s="54"/>
      <c r="AC41" s="18">
        <f t="shared" si="3"/>
        <v>0</v>
      </c>
      <c r="AD41" s="51">
        <f t="shared" si="4"/>
        <v>355</v>
      </c>
      <c r="AE41" s="36">
        <f t="shared" si="5"/>
        <v>202</v>
      </c>
      <c r="AF41" s="37">
        <f t="shared" si="6"/>
        <v>0.56901408450704227</v>
      </c>
      <c r="AG41" s="36">
        <f t="shared" si="7"/>
        <v>195</v>
      </c>
      <c r="AH41" s="36">
        <f t="shared" si="8"/>
        <v>124</v>
      </c>
      <c r="AI41" s="38">
        <f t="shared" si="9"/>
        <v>0.63589743589743586</v>
      </c>
    </row>
    <row r="42" spans="1:35" x14ac:dyDescent="0.25">
      <c r="A42" s="4" t="s">
        <v>42</v>
      </c>
      <c r="B42" s="14">
        <v>4370</v>
      </c>
      <c r="C42" s="19">
        <v>3195</v>
      </c>
      <c r="D42" s="20">
        <v>3063</v>
      </c>
      <c r="E42" s="42">
        <f t="shared" si="0"/>
        <v>0.95868544600938965</v>
      </c>
      <c r="F42" s="24">
        <v>1475</v>
      </c>
      <c r="G42" s="24">
        <v>1505</v>
      </c>
      <c r="H42" s="43">
        <f t="shared" si="1"/>
        <v>1.0203389830508474</v>
      </c>
      <c r="I42" s="15">
        <v>46</v>
      </c>
      <c r="J42" s="27">
        <v>46</v>
      </c>
      <c r="K42" s="27">
        <v>48</v>
      </c>
      <c r="L42" s="48">
        <f>K42/I42</f>
        <v>1.0434782608695652</v>
      </c>
      <c r="M42" s="33">
        <v>46</v>
      </c>
      <c r="N42" s="30">
        <v>44</v>
      </c>
      <c r="O42" s="45">
        <f>N42/I42</f>
        <v>0.95652173913043481</v>
      </c>
      <c r="P42" s="16"/>
      <c r="Q42" s="15"/>
      <c r="R42" s="15"/>
      <c r="S42" s="15"/>
      <c r="T42" s="15"/>
      <c r="U42" s="7">
        <v>394</v>
      </c>
      <c r="V42" s="5">
        <v>364</v>
      </c>
      <c r="W42" s="46">
        <f t="shared" si="10"/>
        <v>0.92385786802030456</v>
      </c>
      <c r="X42" s="58">
        <v>74</v>
      </c>
      <c r="Y42" s="46">
        <f t="shared" si="2"/>
        <v>0.18781725888324874</v>
      </c>
      <c r="Z42" s="55">
        <v>1290</v>
      </c>
      <c r="AA42" s="55">
        <v>59</v>
      </c>
      <c r="AB42" s="54">
        <v>490</v>
      </c>
      <c r="AC42" s="18">
        <f>(AB42+AA42)/Z42</f>
        <v>0.42558139534883721</v>
      </c>
      <c r="AD42" s="51">
        <f t="shared" si="4"/>
        <v>4925</v>
      </c>
      <c r="AE42" s="36">
        <f t="shared" si="5"/>
        <v>4024</v>
      </c>
      <c r="AF42" s="37">
        <f t="shared" si="6"/>
        <v>0.81705583756345179</v>
      </c>
      <c r="AG42" s="36">
        <f t="shared" si="7"/>
        <v>1915</v>
      </c>
      <c r="AH42" s="36">
        <f t="shared" si="8"/>
        <v>1623</v>
      </c>
      <c r="AI42" s="38">
        <f t="shared" si="9"/>
        <v>0.84751958224543078</v>
      </c>
    </row>
    <row r="43" spans="1:35" x14ac:dyDescent="0.25">
      <c r="A43" s="4" t="s">
        <v>41</v>
      </c>
      <c r="B43" s="14">
        <v>571</v>
      </c>
      <c r="C43" s="19">
        <v>420</v>
      </c>
      <c r="D43" s="20">
        <v>372</v>
      </c>
      <c r="E43" s="42">
        <f t="shared" si="0"/>
        <v>0.88571428571428568</v>
      </c>
      <c r="F43" s="24">
        <v>370</v>
      </c>
      <c r="G43" s="24">
        <v>256</v>
      </c>
      <c r="H43" s="43">
        <f t="shared" si="1"/>
        <v>0.69189189189189193</v>
      </c>
      <c r="I43" s="15"/>
      <c r="J43" s="27"/>
      <c r="K43" s="27"/>
      <c r="L43" s="44"/>
      <c r="M43" s="30"/>
      <c r="N43" s="30"/>
      <c r="O43" s="45"/>
      <c r="P43" s="16"/>
      <c r="Q43" s="15"/>
      <c r="R43" s="15"/>
      <c r="S43" s="15"/>
      <c r="T43" s="15"/>
      <c r="U43" s="7">
        <v>55</v>
      </c>
      <c r="V43" s="5">
        <v>51</v>
      </c>
      <c r="W43" s="46">
        <f t="shared" si="10"/>
        <v>0.92727272727272725</v>
      </c>
      <c r="X43" s="58"/>
      <c r="Y43" s="46">
        <f t="shared" si="2"/>
        <v>0</v>
      </c>
      <c r="Z43" s="55">
        <v>170</v>
      </c>
      <c r="AA43" s="55">
        <v>65</v>
      </c>
      <c r="AB43" s="54">
        <v>47</v>
      </c>
      <c r="AC43" s="18">
        <f t="shared" si="3"/>
        <v>0.6588235294117647</v>
      </c>
      <c r="AD43" s="51">
        <f t="shared" si="4"/>
        <v>645</v>
      </c>
      <c r="AE43" s="36">
        <f t="shared" si="5"/>
        <v>535</v>
      </c>
      <c r="AF43" s="37">
        <f t="shared" si="6"/>
        <v>0.8294573643410853</v>
      </c>
      <c r="AG43" s="36">
        <f t="shared" si="7"/>
        <v>425</v>
      </c>
      <c r="AH43" s="36">
        <f t="shared" si="8"/>
        <v>256</v>
      </c>
      <c r="AI43" s="38">
        <f t="shared" si="9"/>
        <v>0.60235294117647054</v>
      </c>
    </row>
    <row r="44" spans="1:35" x14ac:dyDescent="0.25">
      <c r="A44" s="4" t="s">
        <v>40</v>
      </c>
      <c r="B44" s="14">
        <v>91</v>
      </c>
      <c r="C44" s="19">
        <v>69</v>
      </c>
      <c r="D44" s="20">
        <v>71</v>
      </c>
      <c r="E44" s="42">
        <f t="shared" si="0"/>
        <v>1.0289855072463767</v>
      </c>
      <c r="F44" s="24">
        <v>59</v>
      </c>
      <c r="G44" s="24">
        <v>59</v>
      </c>
      <c r="H44" s="43">
        <f t="shared" si="1"/>
        <v>1</v>
      </c>
      <c r="I44" s="15"/>
      <c r="J44" s="27"/>
      <c r="K44" s="27"/>
      <c r="L44" s="44"/>
      <c r="M44" s="30"/>
      <c r="N44" s="30"/>
      <c r="O44" s="45"/>
      <c r="P44" s="16"/>
      <c r="Q44" s="15"/>
      <c r="R44" s="15"/>
      <c r="S44" s="15"/>
      <c r="T44" s="15"/>
      <c r="U44" s="7">
        <v>36</v>
      </c>
      <c r="V44" s="5">
        <v>36</v>
      </c>
      <c r="W44" s="46">
        <f t="shared" si="10"/>
        <v>1</v>
      </c>
      <c r="X44" s="57">
        <v>26</v>
      </c>
      <c r="Y44" s="46">
        <f t="shared" si="2"/>
        <v>0.72222222222222221</v>
      </c>
      <c r="Z44" s="55">
        <v>140</v>
      </c>
      <c r="AA44" s="55">
        <v>60</v>
      </c>
      <c r="AB44" s="54">
        <v>51</v>
      </c>
      <c r="AC44" s="18">
        <f t="shared" si="3"/>
        <v>0.79285714285714282</v>
      </c>
      <c r="AD44" s="51">
        <f t="shared" si="4"/>
        <v>245</v>
      </c>
      <c r="AE44" s="36">
        <f t="shared" si="5"/>
        <v>218</v>
      </c>
      <c r="AF44" s="37">
        <f t="shared" si="6"/>
        <v>0.88979591836734695</v>
      </c>
      <c r="AG44" s="36">
        <f t="shared" si="7"/>
        <v>95</v>
      </c>
      <c r="AH44" s="36">
        <f t="shared" si="8"/>
        <v>85</v>
      </c>
      <c r="AI44" s="38">
        <f t="shared" si="9"/>
        <v>0.89473684210526316</v>
      </c>
    </row>
    <row r="45" spans="1:35" x14ac:dyDescent="0.25">
      <c r="A45" s="4" t="s">
        <v>39</v>
      </c>
      <c r="B45" s="14">
        <v>117</v>
      </c>
      <c r="C45" s="19">
        <v>86</v>
      </c>
      <c r="D45" s="20">
        <v>84</v>
      </c>
      <c r="E45" s="42">
        <f t="shared" si="0"/>
        <v>0.97674418604651159</v>
      </c>
      <c r="F45" s="24">
        <v>76</v>
      </c>
      <c r="G45" s="24">
        <v>50</v>
      </c>
      <c r="H45" s="43">
        <f t="shared" si="1"/>
        <v>0.65789473684210531</v>
      </c>
      <c r="I45" s="15"/>
      <c r="J45" s="27"/>
      <c r="K45" s="27"/>
      <c r="L45" s="44"/>
      <c r="M45" s="30"/>
      <c r="N45" s="30"/>
      <c r="O45" s="45"/>
      <c r="P45" s="16"/>
      <c r="Q45" s="15"/>
      <c r="R45" s="15"/>
      <c r="S45" s="15"/>
      <c r="T45" s="15"/>
      <c r="U45" s="7">
        <v>11</v>
      </c>
      <c r="V45" s="5">
        <v>6</v>
      </c>
      <c r="W45" s="46">
        <f>V45/U45</f>
        <v>0.54545454545454541</v>
      </c>
      <c r="X45" s="58"/>
      <c r="Y45" s="46">
        <f t="shared" si="2"/>
        <v>0</v>
      </c>
      <c r="Z45" s="55">
        <v>40</v>
      </c>
      <c r="AA45" s="55">
        <v>10</v>
      </c>
      <c r="AB45" s="54">
        <v>11</v>
      </c>
      <c r="AC45" s="18">
        <f t="shared" si="3"/>
        <v>0.52500000000000002</v>
      </c>
      <c r="AD45" s="51">
        <f t="shared" si="4"/>
        <v>137</v>
      </c>
      <c r="AE45" s="36">
        <f t="shared" si="5"/>
        <v>111</v>
      </c>
      <c r="AF45" s="37">
        <f t="shared" si="6"/>
        <v>0.81021897810218979</v>
      </c>
      <c r="AG45" s="36">
        <f t="shared" si="7"/>
        <v>87</v>
      </c>
      <c r="AH45" s="36">
        <f t="shared" si="8"/>
        <v>50</v>
      </c>
      <c r="AI45" s="38">
        <f t="shared" si="9"/>
        <v>0.57471264367816088</v>
      </c>
    </row>
    <row r="46" spans="1:35" x14ac:dyDescent="0.25">
      <c r="A46" s="4" t="s">
        <v>38</v>
      </c>
      <c r="B46" s="14">
        <v>154</v>
      </c>
      <c r="C46" s="19">
        <v>110</v>
      </c>
      <c r="D46" s="20">
        <v>120</v>
      </c>
      <c r="E46" s="42">
        <f t="shared" si="0"/>
        <v>1.0909090909090908</v>
      </c>
      <c r="F46" s="24">
        <v>100</v>
      </c>
      <c r="G46" s="24">
        <v>103</v>
      </c>
      <c r="H46" s="43">
        <f t="shared" si="1"/>
        <v>1.03</v>
      </c>
      <c r="I46" s="15"/>
      <c r="J46" s="27"/>
      <c r="K46" s="27"/>
      <c r="L46" s="44"/>
      <c r="M46" s="30"/>
      <c r="N46" s="30"/>
      <c r="O46" s="45"/>
      <c r="P46" s="16"/>
      <c r="Q46" s="15"/>
      <c r="R46" s="15"/>
      <c r="S46" s="15"/>
      <c r="T46" s="15"/>
      <c r="U46" s="7">
        <v>41</v>
      </c>
      <c r="V46" s="5">
        <v>39</v>
      </c>
      <c r="W46" s="46">
        <f t="shared" si="10"/>
        <v>0.95121951219512191</v>
      </c>
      <c r="X46" s="58">
        <v>11</v>
      </c>
      <c r="Y46" s="46">
        <f t="shared" si="2"/>
        <v>0.26829268292682928</v>
      </c>
      <c r="Z46" s="55">
        <v>150</v>
      </c>
      <c r="AA46" s="55">
        <v>22</v>
      </c>
      <c r="AB46" s="54">
        <v>54</v>
      </c>
      <c r="AC46" s="18">
        <f t="shared" si="3"/>
        <v>0.50666666666666671</v>
      </c>
      <c r="AD46" s="51">
        <f t="shared" si="4"/>
        <v>301</v>
      </c>
      <c r="AE46" s="36">
        <f t="shared" si="5"/>
        <v>235</v>
      </c>
      <c r="AF46" s="37">
        <f t="shared" si="6"/>
        <v>0.78073089700996678</v>
      </c>
      <c r="AG46" s="36">
        <f t="shared" si="7"/>
        <v>141</v>
      </c>
      <c r="AH46" s="36">
        <f t="shared" si="8"/>
        <v>114</v>
      </c>
      <c r="AI46" s="38">
        <f t="shared" si="9"/>
        <v>0.80851063829787229</v>
      </c>
    </row>
    <row r="47" spans="1:35" x14ac:dyDescent="0.25">
      <c r="A47" s="4" t="s">
        <v>37</v>
      </c>
      <c r="B47" s="14">
        <v>332</v>
      </c>
      <c r="C47" s="19">
        <v>245</v>
      </c>
      <c r="D47" s="20">
        <v>216</v>
      </c>
      <c r="E47" s="42">
        <f t="shared" si="0"/>
        <v>0.88163265306122451</v>
      </c>
      <c r="F47" s="24">
        <v>215</v>
      </c>
      <c r="G47" s="24">
        <v>169</v>
      </c>
      <c r="H47" s="43">
        <f t="shared" si="1"/>
        <v>0.78604651162790695</v>
      </c>
      <c r="I47" s="15"/>
      <c r="J47" s="27"/>
      <c r="K47" s="27"/>
      <c r="L47" s="44"/>
      <c r="M47" s="30"/>
      <c r="N47" s="30"/>
      <c r="O47" s="45"/>
      <c r="P47" s="16"/>
      <c r="Q47" s="15"/>
      <c r="R47" s="15"/>
      <c r="S47" s="15"/>
      <c r="T47" s="15"/>
      <c r="U47" s="7">
        <v>36</v>
      </c>
      <c r="V47" s="5">
        <v>36</v>
      </c>
      <c r="W47" s="46">
        <f t="shared" si="10"/>
        <v>1</v>
      </c>
      <c r="X47" s="58">
        <v>11</v>
      </c>
      <c r="Y47" s="46">
        <f t="shared" si="2"/>
        <v>0.30555555555555558</v>
      </c>
      <c r="Z47" s="55">
        <v>140</v>
      </c>
      <c r="AA47" s="55">
        <v>31</v>
      </c>
      <c r="AB47" s="54">
        <v>49</v>
      </c>
      <c r="AC47" s="18">
        <f t="shared" si="3"/>
        <v>0.5714285714285714</v>
      </c>
      <c r="AD47" s="51">
        <f t="shared" si="4"/>
        <v>421</v>
      </c>
      <c r="AE47" s="36">
        <f t="shared" si="5"/>
        <v>332</v>
      </c>
      <c r="AF47" s="37">
        <f t="shared" si="6"/>
        <v>0.78859857482185269</v>
      </c>
      <c r="AG47" s="36">
        <f t="shared" si="7"/>
        <v>251</v>
      </c>
      <c r="AH47" s="36">
        <f t="shared" si="8"/>
        <v>180</v>
      </c>
      <c r="AI47" s="38">
        <f t="shared" si="9"/>
        <v>0.71713147410358569</v>
      </c>
    </row>
    <row r="48" spans="1:35" x14ac:dyDescent="0.25">
      <c r="A48" s="4" t="s">
        <v>36</v>
      </c>
      <c r="B48" s="17">
        <v>170</v>
      </c>
      <c r="C48" s="21">
        <v>130</v>
      </c>
      <c r="D48" s="22">
        <v>111</v>
      </c>
      <c r="E48" s="42">
        <f>D48/C48</f>
        <v>0.85384615384615381</v>
      </c>
      <c r="F48" s="25">
        <v>110</v>
      </c>
      <c r="G48" s="25">
        <v>110</v>
      </c>
      <c r="H48" s="43">
        <f>G48/F48</f>
        <v>1</v>
      </c>
      <c r="I48" s="5"/>
      <c r="J48" s="28"/>
      <c r="K48" s="28"/>
      <c r="L48" s="44"/>
      <c r="M48" s="30"/>
      <c r="N48" s="31"/>
      <c r="O48" s="45"/>
      <c r="P48" s="6"/>
      <c r="Q48" s="5"/>
      <c r="R48" s="5"/>
      <c r="S48" s="5"/>
      <c r="T48" s="5"/>
      <c r="U48" s="7">
        <v>65</v>
      </c>
      <c r="V48" s="5">
        <v>66</v>
      </c>
      <c r="W48" s="46">
        <f t="shared" si="10"/>
        <v>1.0153846153846153</v>
      </c>
      <c r="X48" s="58"/>
      <c r="Y48" s="46">
        <f t="shared" si="2"/>
        <v>0</v>
      </c>
      <c r="Z48" s="55">
        <v>210</v>
      </c>
      <c r="AA48" s="55">
        <v>1</v>
      </c>
      <c r="AB48" s="54">
        <v>75</v>
      </c>
      <c r="AC48" s="18">
        <f t="shared" si="3"/>
        <v>0.3619047619047619</v>
      </c>
      <c r="AD48" s="51">
        <f t="shared" si="4"/>
        <v>405</v>
      </c>
      <c r="AE48" s="36">
        <f t="shared" si="5"/>
        <v>253</v>
      </c>
      <c r="AF48" s="37">
        <f t="shared" si="6"/>
        <v>0.62469135802469133</v>
      </c>
      <c r="AG48" s="36">
        <f t="shared" si="7"/>
        <v>175</v>
      </c>
      <c r="AH48" s="36">
        <f t="shared" si="8"/>
        <v>110</v>
      </c>
      <c r="AI48" s="38">
        <f t="shared" si="9"/>
        <v>0.62857142857142856</v>
      </c>
    </row>
    <row r="49" spans="1:35" x14ac:dyDescent="0.25">
      <c r="A49" s="4" t="s">
        <v>35</v>
      </c>
      <c r="B49" s="17">
        <v>197</v>
      </c>
      <c r="C49" s="21">
        <v>148</v>
      </c>
      <c r="D49" s="22">
        <v>152</v>
      </c>
      <c r="E49" s="42">
        <f t="shared" ref="E49:E84" si="11">D49/C49</f>
        <v>1.027027027027027</v>
      </c>
      <c r="F49" s="25">
        <v>128</v>
      </c>
      <c r="G49" s="25">
        <v>129</v>
      </c>
      <c r="H49" s="43">
        <f t="shared" ref="H49:H85" si="12">G49/F49</f>
        <v>1.0078125</v>
      </c>
      <c r="I49" s="5"/>
      <c r="J49" s="28"/>
      <c r="K49" s="28"/>
      <c r="L49" s="44"/>
      <c r="M49" s="30"/>
      <c r="N49" s="31"/>
      <c r="O49" s="45"/>
      <c r="P49" s="6"/>
      <c r="Q49" s="5"/>
      <c r="R49" s="5"/>
      <c r="S49" s="5"/>
      <c r="T49" s="5"/>
      <c r="U49" s="7">
        <v>37</v>
      </c>
      <c r="V49" s="5">
        <v>34</v>
      </c>
      <c r="W49" s="46">
        <f t="shared" si="10"/>
        <v>0.91891891891891897</v>
      </c>
      <c r="X49" s="57">
        <v>21</v>
      </c>
      <c r="Y49" s="46">
        <f t="shared" si="2"/>
        <v>0.56756756756756754</v>
      </c>
      <c r="Z49" s="55">
        <v>140</v>
      </c>
      <c r="AA49" s="55">
        <v>84</v>
      </c>
      <c r="AB49" s="54">
        <v>45</v>
      </c>
      <c r="AC49" s="18">
        <f t="shared" si="3"/>
        <v>0.92142857142857137</v>
      </c>
      <c r="AD49" s="51">
        <f t="shared" si="4"/>
        <v>325</v>
      </c>
      <c r="AE49" s="36">
        <f t="shared" si="5"/>
        <v>315</v>
      </c>
      <c r="AF49" s="37">
        <f t="shared" si="6"/>
        <v>0.96923076923076923</v>
      </c>
      <c r="AG49" s="36">
        <f t="shared" si="7"/>
        <v>165</v>
      </c>
      <c r="AH49" s="36">
        <f t="shared" si="8"/>
        <v>150</v>
      </c>
      <c r="AI49" s="38">
        <f t="shared" si="9"/>
        <v>0.90909090909090906</v>
      </c>
    </row>
    <row r="50" spans="1:35" x14ac:dyDescent="0.25">
      <c r="A50" s="4" t="s">
        <v>34</v>
      </c>
      <c r="B50" s="17">
        <v>150</v>
      </c>
      <c r="C50" s="21">
        <v>97</v>
      </c>
      <c r="D50" s="22">
        <v>87</v>
      </c>
      <c r="E50" s="42">
        <f t="shared" si="11"/>
        <v>0.89690721649484539</v>
      </c>
      <c r="F50" s="25">
        <v>97</v>
      </c>
      <c r="G50" s="25">
        <v>71</v>
      </c>
      <c r="H50" s="43">
        <f t="shared" si="12"/>
        <v>0.73195876288659789</v>
      </c>
      <c r="I50" s="5"/>
      <c r="J50" s="28"/>
      <c r="K50" s="28"/>
      <c r="L50" s="44"/>
      <c r="M50" s="30"/>
      <c r="N50" s="31"/>
      <c r="O50" s="45"/>
      <c r="P50" s="6"/>
      <c r="Q50" s="5"/>
      <c r="R50" s="5"/>
      <c r="S50" s="5"/>
      <c r="T50" s="5"/>
      <c r="U50" s="7">
        <v>24</v>
      </c>
      <c r="V50" s="5">
        <v>15</v>
      </c>
      <c r="W50" s="46">
        <f t="shared" si="10"/>
        <v>0.625</v>
      </c>
      <c r="X50" s="58"/>
      <c r="Y50" s="46">
        <f t="shared" si="2"/>
        <v>0</v>
      </c>
      <c r="Z50" s="55">
        <v>90</v>
      </c>
      <c r="AA50" s="55">
        <v>32</v>
      </c>
      <c r="AB50" s="54">
        <v>29</v>
      </c>
      <c r="AC50" s="18">
        <f t="shared" si="3"/>
        <v>0.67777777777777781</v>
      </c>
      <c r="AD50" s="51">
        <f t="shared" si="4"/>
        <v>211</v>
      </c>
      <c r="AE50" s="36">
        <f t="shared" si="5"/>
        <v>163</v>
      </c>
      <c r="AF50" s="37">
        <f t="shared" si="6"/>
        <v>0.77251184834123221</v>
      </c>
      <c r="AG50" s="36">
        <f t="shared" si="7"/>
        <v>121</v>
      </c>
      <c r="AH50" s="36">
        <f t="shared" si="8"/>
        <v>71</v>
      </c>
      <c r="AI50" s="38">
        <f t="shared" si="9"/>
        <v>0.58677685950413228</v>
      </c>
    </row>
    <row r="51" spans="1:35" x14ac:dyDescent="0.25">
      <c r="A51" s="4" t="s">
        <v>33</v>
      </c>
      <c r="B51" s="17">
        <v>452</v>
      </c>
      <c r="C51" s="21">
        <v>333</v>
      </c>
      <c r="D51" s="22">
        <v>345</v>
      </c>
      <c r="E51" s="42">
        <f t="shared" si="11"/>
        <v>1.0360360360360361</v>
      </c>
      <c r="F51" s="25">
        <v>293</v>
      </c>
      <c r="G51" s="25">
        <v>191</v>
      </c>
      <c r="H51" s="43">
        <f t="shared" si="12"/>
        <v>0.65187713310580209</v>
      </c>
      <c r="I51" s="5"/>
      <c r="J51" s="28"/>
      <c r="K51" s="28"/>
      <c r="L51" s="44"/>
      <c r="M51" s="30"/>
      <c r="N51" s="31"/>
      <c r="O51" s="45"/>
      <c r="P51" s="6"/>
      <c r="Q51" s="5"/>
      <c r="R51" s="5"/>
      <c r="S51" s="5"/>
      <c r="T51" s="5"/>
      <c r="U51" s="7">
        <v>73</v>
      </c>
      <c r="V51" s="5">
        <v>42</v>
      </c>
      <c r="W51" s="46">
        <f>V51/U51</f>
        <v>0.57534246575342463</v>
      </c>
      <c r="X51" s="58"/>
      <c r="Y51" s="46">
        <f t="shared" si="2"/>
        <v>0</v>
      </c>
      <c r="Z51" s="55">
        <v>230</v>
      </c>
      <c r="AA51" s="55"/>
      <c r="AB51" s="54">
        <v>92</v>
      </c>
      <c r="AC51" s="18">
        <f>(AB51+AA51)/Z51</f>
        <v>0.4</v>
      </c>
      <c r="AD51" s="51">
        <f t="shared" si="4"/>
        <v>636</v>
      </c>
      <c r="AE51" s="36">
        <f t="shared" si="5"/>
        <v>479</v>
      </c>
      <c r="AF51" s="37">
        <f t="shared" si="6"/>
        <v>0.75314465408805031</v>
      </c>
      <c r="AG51" s="36">
        <f t="shared" si="7"/>
        <v>366</v>
      </c>
      <c r="AH51" s="36">
        <f t="shared" si="8"/>
        <v>191</v>
      </c>
      <c r="AI51" s="38">
        <f t="shared" si="9"/>
        <v>0.52185792349726778</v>
      </c>
    </row>
    <row r="52" spans="1:35" x14ac:dyDescent="0.25">
      <c r="A52" s="4" t="s">
        <v>32</v>
      </c>
      <c r="B52" s="17">
        <v>177</v>
      </c>
      <c r="C52" s="21">
        <v>125</v>
      </c>
      <c r="D52" s="22">
        <v>123</v>
      </c>
      <c r="E52" s="42">
        <f t="shared" si="11"/>
        <v>0.98399999999999999</v>
      </c>
      <c r="F52" s="25">
        <v>115</v>
      </c>
      <c r="G52" s="25">
        <v>114</v>
      </c>
      <c r="H52" s="43">
        <f t="shared" si="12"/>
        <v>0.99130434782608701</v>
      </c>
      <c r="I52" s="5"/>
      <c r="J52" s="28"/>
      <c r="K52" s="28"/>
      <c r="L52" s="44"/>
      <c r="M52" s="30"/>
      <c r="N52" s="31"/>
      <c r="O52" s="45"/>
      <c r="P52" s="6"/>
      <c r="Q52" s="5"/>
      <c r="R52" s="5"/>
      <c r="S52" s="5"/>
      <c r="T52" s="5"/>
      <c r="U52" s="7">
        <v>35</v>
      </c>
      <c r="V52" s="5">
        <v>26</v>
      </c>
      <c r="W52" s="46">
        <f t="shared" si="10"/>
        <v>0.74285714285714288</v>
      </c>
      <c r="X52" s="58"/>
      <c r="Y52" s="46">
        <f t="shared" si="2"/>
        <v>0</v>
      </c>
      <c r="Z52" s="55">
        <v>110</v>
      </c>
      <c r="AA52" s="55"/>
      <c r="AB52" s="54">
        <v>54</v>
      </c>
      <c r="AC52" s="18">
        <f t="shared" si="3"/>
        <v>0.49090909090909091</v>
      </c>
      <c r="AD52" s="51">
        <f t="shared" si="4"/>
        <v>270</v>
      </c>
      <c r="AE52" s="36">
        <f t="shared" si="5"/>
        <v>203</v>
      </c>
      <c r="AF52" s="37">
        <f t="shared" si="6"/>
        <v>0.75185185185185188</v>
      </c>
      <c r="AG52" s="36">
        <f t="shared" si="7"/>
        <v>150</v>
      </c>
      <c r="AH52" s="36">
        <f t="shared" si="8"/>
        <v>114</v>
      </c>
      <c r="AI52" s="38">
        <f t="shared" si="9"/>
        <v>0.76</v>
      </c>
    </row>
    <row r="53" spans="1:35" x14ac:dyDescent="0.25">
      <c r="A53" s="4" t="s">
        <v>31</v>
      </c>
      <c r="B53" s="17">
        <v>704</v>
      </c>
      <c r="C53" s="21">
        <v>511</v>
      </c>
      <c r="D53" s="22">
        <v>451</v>
      </c>
      <c r="E53" s="42">
        <f t="shared" si="11"/>
        <v>0.88258317025440314</v>
      </c>
      <c r="F53" s="25">
        <v>231</v>
      </c>
      <c r="G53" s="25">
        <v>231</v>
      </c>
      <c r="H53" s="43">
        <f t="shared" si="12"/>
        <v>1</v>
      </c>
      <c r="I53" s="5">
        <v>20</v>
      </c>
      <c r="J53" s="28">
        <v>20</v>
      </c>
      <c r="K53" s="28">
        <v>20</v>
      </c>
      <c r="L53" s="48">
        <f>K53/I53</f>
        <v>1</v>
      </c>
      <c r="M53" s="33">
        <v>20</v>
      </c>
      <c r="N53" s="31">
        <v>19</v>
      </c>
      <c r="O53" s="45">
        <f>N53/I53</f>
        <v>0.95</v>
      </c>
      <c r="P53" s="6"/>
      <c r="Q53" s="5"/>
      <c r="R53" s="5"/>
      <c r="S53" s="5"/>
      <c r="T53" s="5"/>
      <c r="U53" s="7">
        <v>107</v>
      </c>
      <c r="V53" s="5">
        <v>112</v>
      </c>
      <c r="W53" s="46">
        <f t="shared" si="10"/>
        <v>1.0467289719626167</v>
      </c>
      <c r="X53" s="58"/>
      <c r="Y53" s="46">
        <f t="shared" si="2"/>
        <v>0</v>
      </c>
      <c r="Z53" s="55">
        <v>350</v>
      </c>
      <c r="AA53" s="55"/>
      <c r="AB53" s="54"/>
      <c r="AC53" s="18">
        <f t="shared" si="3"/>
        <v>0</v>
      </c>
      <c r="AD53" s="51">
        <f t="shared" si="4"/>
        <v>988</v>
      </c>
      <c r="AE53" s="36">
        <f t="shared" si="5"/>
        <v>583</v>
      </c>
      <c r="AF53" s="37">
        <f t="shared" si="6"/>
        <v>0.59008097165991902</v>
      </c>
      <c r="AG53" s="36">
        <f t="shared" si="7"/>
        <v>358</v>
      </c>
      <c r="AH53" s="36">
        <f t="shared" si="8"/>
        <v>250</v>
      </c>
      <c r="AI53" s="38">
        <f t="shared" si="9"/>
        <v>0.6983240223463687</v>
      </c>
    </row>
    <row r="54" spans="1:35" x14ac:dyDescent="0.25">
      <c r="A54" s="4" t="s">
        <v>30</v>
      </c>
      <c r="B54" s="17">
        <v>544</v>
      </c>
      <c r="C54" s="21">
        <v>403</v>
      </c>
      <c r="D54" s="22">
        <v>353</v>
      </c>
      <c r="E54" s="42">
        <f t="shared" si="11"/>
        <v>0.87593052109181146</v>
      </c>
      <c r="F54" s="25">
        <v>353</v>
      </c>
      <c r="G54" s="25">
        <v>350</v>
      </c>
      <c r="H54" s="43">
        <f t="shared" si="12"/>
        <v>0.99150141643059486</v>
      </c>
      <c r="I54" s="5"/>
      <c r="J54" s="28"/>
      <c r="K54" s="28"/>
      <c r="L54" s="44"/>
      <c r="M54" s="30"/>
      <c r="N54" s="31"/>
      <c r="O54" s="45"/>
      <c r="P54" s="6"/>
      <c r="Q54" s="5"/>
      <c r="R54" s="5"/>
      <c r="S54" s="5"/>
      <c r="T54" s="5"/>
      <c r="U54" s="7">
        <v>96</v>
      </c>
      <c r="V54" s="5">
        <v>74</v>
      </c>
      <c r="W54" s="46">
        <f t="shared" si="10"/>
        <v>0.77083333333333337</v>
      </c>
      <c r="X54" s="58"/>
      <c r="Y54" s="46">
        <f t="shared" si="2"/>
        <v>0</v>
      </c>
      <c r="Z54" s="55">
        <v>310</v>
      </c>
      <c r="AA54" s="55">
        <v>100</v>
      </c>
      <c r="AB54" s="54">
        <v>179</v>
      </c>
      <c r="AC54" s="18">
        <f t="shared" si="3"/>
        <v>0.9</v>
      </c>
      <c r="AD54" s="51">
        <f t="shared" si="4"/>
        <v>809</v>
      </c>
      <c r="AE54" s="36">
        <f t="shared" si="5"/>
        <v>706</v>
      </c>
      <c r="AF54" s="37">
        <f t="shared" si="6"/>
        <v>0.87268232385661315</v>
      </c>
      <c r="AG54" s="36">
        <f t="shared" si="7"/>
        <v>449</v>
      </c>
      <c r="AH54" s="36">
        <f t="shared" si="8"/>
        <v>350</v>
      </c>
      <c r="AI54" s="38">
        <f t="shared" si="9"/>
        <v>0.77951002227171495</v>
      </c>
    </row>
    <row r="55" spans="1:35" x14ac:dyDescent="0.25">
      <c r="A55" s="4" t="s">
        <v>29</v>
      </c>
      <c r="B55" s="17">
        <v>179</v>
      </c>
      <c r="C55" s="21">
        <v>115</v>
      </c>
      <c r="D55" s="22">
        <v>102</v>
      </c>
      <c r="E55" s="42">
        <f t="shared" si="11"/>
        <v>0.88695652173913042</v>
      </c>
      <c r="F55" s="25">
        <v>115</v>
      </c>
      <c r="G55" s="25">
        <v>79</v>
      </c>
      <c r="H55" s="43">
        <f t="shared" si="12"/>
        <v>0.68695652173913047</v>
      </c>
      <c r="I55" s="5"/>
      <c r="J55" s="28"/>
      <c r="K55" s="28"/>
      <c r="L55" s="44"/>
      <c r="M55" s="30"/>
      <c r="N55" s="31"/>
      <c r="O55" s="45"/>
      <c r="P55" s="6"/>
      <c r="Q55" s="5"/>
      <c r="R55" s="5"/>
      <c r="S55" s="5"/>
      <c r="T55" s="5"/>
      <c r="U55" s="7">
        <v>23</v>
      </c>
      <c r="V55" s="5">
        <v>14</v>
      </c>
      <c r="W55" s="46">
        <f t="shared" si="10"/>
        <v>0.60869565217391308</v>
      </c>
      <c r="X55" s="58"/>
      <c r="Y55" s="46">
        <f t="shared" si="2"/>
        <v>0</v>
      </c>
      <c r="Z55" s="55">
        <v>90</v>
      </c>
      <c r="AA55" s="55"/>
      <c r="AB55" s="54">
        <v>27</v>
      </c>
      <c r="AC55" s="18">
        <f t="shared" si="3"/>
        <v>0.3</v>
      </c>
      <c r="AD55" s="51">
        <f t="shared" si="4"/>
        <v>228</v>
      </c>
      <c r="AE55" s="36">
        <f t="shared" si="5"/>
        <v>143</v>
      </c>
      <c r="AF55" s="37">
        <f t="shared" si="6"/>
        <v>0.6271929824561403</v>
      </c>
      <c r="AG55" s="36">
        <f t="shared" si="7"/>
        <v>138</v>
      </c>
      <c r="AH55" s="36">
        <f t="shared" si="8"/>
        <v>79</v>
      </c>
      <c r="AI55" s="38">
        <f t="shared" si="9"/>
        <v>0.57246376811594202</v>
      </c>
    </row>
    <row r="56" spans="1:35" x14ac:dyDescent="0.25">
      <c r="A56" s="4" t="s">
        <v>28</v>
      </c>
      <c r="B56" s="17">
        <v>3115</v>
      </c>
      <c r="C56" s="21">
        <v>2023</v>
      </c>
      <c r="D56" s="22">
        <v>1885</v>
      </c>
      <c r="E56" s="42">
        <f t="shared" si="11"/>
        <v>0.9317844784972813</v>
      </c>
      <c r="F56" s="25">
        <v>1052</v>
      </c>
      <c r="G56" s="25">
        <v>980</v>
      </c>
      <c r="H56" s="43">
        <f t="shared" si="12"/>
        <v>0.9315589353612167</v>
      </c>
      <c r="I56" s="5">
        <v>36</v>
      </c>
      <c r="J56" s="28">
        <v>37</v>
      </c>
      <c r="K56" s="28">
        <v>36</v>
      </c>
      <c r="L56" s="48">
        <f>K56/I56</f>
        <v>1</v>
      </c>
      <c r="M56" s="33">
        <v>36</v>
      </c>
      <c r="N56" s="31">
        <v>36</v>
      </c>
      <c r="O56" s="45">
        <f>N56/I56</f>
        <v>1</v>
      </c>
      <c r="P56" s="6"/>
      <c r="Q56" s="5"/>
      <c r="R56" s="5"/>
      <c r="S56" s="5"/>
      <c r="T56" s="5"/>
      <c r="U56" s="7">
        <v>266</v>
      </c>
      <c r="V56" s="5">
        <v>188</v>
      </c>
      <c r="W56" s="46">
        <f t="shared" si="10"/>
        <v>0.70676691729323304</v>
      </c>
      <c r="X56" s="58">
        <v>64</v>
      </c>
      <c r="Y56" s="46">
        <f t="shared" si="2"/>
        <v>0.24060150375939848</v>
      </c>
      <c r="Z56" s="55">
        <v>830</v>
      </c>
      <c r="AA56" s="55">
        <v>387</v>
      </c>
      <c r="AB56" s="54">
        <v>233</v>
      </c>
      <c r="AC56" s="18">
        <f>(AB56+AA56)/Z56</f>
        <v>0.74698795180722888</v>
      </c>
      <c r="AD56" s="51">
        <f t="shared" si="4"/>
        <v>3156</v>
      </c>
      <c r="AE56" s="36">
        <f t="shared" si="5"/>
        <v>2729</v>
      </c>
      <c r="AF56" s="37">
        <f t="shared" si="6"/>
        <v>0.864702154626109</v>
      </c>
      <c r="AG56" s="36">
        <f t="shared" si="7"/>
        <v>1354</v>
      </c>
      <c r="AH56" s="36">
        <f t="shared" si="8"/>
        <v>1080</v>
      </c>
      <c r="AI56" s="38">
        <f t="shared" si="9"/>
        <v>0.79763663220088621</v>
      </c>
    </row>
    <row r="57" spans="1:35" x14ac:dyDescent="0.25">
      <c r="A57" s="4" t="s">
        <v>27</v>
      </c>
      <c r="B57" s="17">
        <v>184</v>
      </c>
      <c r="C57" s="21">
        <v>139</v>
      </c>
      <c r="D57" s="22">
        <v>120</v>
      </c>
      <c r="E57" s="42">
        <f t="shared" si="11"/>
        <v>0.86330935251798557</v>
      </c>
      <c r="F57" s="25">
        <v>119</v>
      </c>
      <c r="G57" s="25">
        <v>105</v>
      </c>
      <c r="H57" s="43">
        <f t="shared" si="12"/>
        <v>0.88235294117647056</v>
      </c>
      <c r="I57" s="5"/>
      <c r="J57" s="28"/>
      <c r="K57" s="28"/>
      <c r="L57" s="44"/>
      <c r="M57" s="30"/>
      <c r="N57" s="31"/>
      <c r="O57" s="45"/>
      <c r="P57" s="6"/>
      <c r="Q57" s="5"/>
      <c r="R57" s="5"/>
      <c r="S57" s="5"/>
      <c r="T57" s="5"/>
      <c r="U57" s="7">
        <v>47</v>
      </c>
      <c r="V57" s="5">
        <v>42</v>
      </c>
      <c r="W57" s="46">
        <f t="shared" si="10"/>
        <v>0.8936170212765957</v>
      </c>
      <c r="X57" s="58">
        <v>25</v>
      </c>
      <c r="Y57" s="46">
        <f t="shared" si="2"/>
        <v>0.53191489361702127</v>
      </c>
      <c r="Z57" s="55">
        <v>150</v>
      </c>
      <c r="AA57" s="55">
        <v>103</v>
      </c>
      <c r="AB57" s="54">
        <v>21</v>
      </c>
      <c r="AC57" s="18">
        <f t="shared" si="3"/>
        <v>0.82666666666666666</v>
      </c>
      <c r="AD57" s="51">
        <f t="shared" si="4"/>
        <v>336</v>
      </c>
      <c r="AE57" s="36">
        <f t="shared" si="5"/>
        <v>286</v>
      </c>
      <c r="AF57" s="37">
        <f t="shared" si="6"/>
        <v>0.85119047619047616</v>
      </c>
      <c r="AG57" s="36">
        <f t="shared" si="7"/>
        <v>166</v>
      </c>
      <c r="AH57" s="36">
        <f t="shared" si="8"/>
        <v>130</v>
      </c>
      <c r="AI57" s="38">
        <f t="shared" si="9"/>
        <v>0.7831325301204819</v>
      </c>
    </row>
    <row r="58" spans="1:35" x14ac:dyDescent="0.25">
      <c r="A58" s="4" t="s">
        <v>26</v>
      </c>
      <c r="B58" s="17">
        <v>55</v>
      </c>
      <c r="C58" s="21">
        <v>46</v>
      </c>
      <c r="D58" s="22">
        <v>51</v>
      </c>
      <c r="E58" s="42">
        <f t="shared" si="11"/>
        <v>1.1086956521739131</v>
      </c>
      <c r="F58" s="25">
        <v>36</v>
      </c>
      <c r="G58" s="25">
        <v>37</v>
      </c>
      <c r="H58" s="43">
        <f t="shared" si="12"/>
        <v>1.0277777777777777</v>
      </c>
      <c r="I58" s="5"/>
      <c r="J58" s="28"/>
      <c r="K58" s="28"/>
      <c r="L58" s="44"/>
      <c r="M58" s="30"/>
      <c r="N58" s="31"/>
      <c r="O58" s="45"/>
      <c r="P58" s="6"/>
      <c r="Q58" s="5"/>
      <c r="R58" s="5"/>
      <c r="S58" s="5"/>
      <c r="T58" s="5"/>
      <c r="U58" s="7">
        <v>13</v>
      </c>
      <c r="V58" s="5">
        <v>8</v>
      </c>
      <c r="W58" s="46">
        <f t="shared" si="10"/>
        <v>0.61538461538461542</v>
      </c>
      <c r="X58" s="57"/>
      <c r="Y58" s="46">
        <f t="shared" si="2"/>
        <v>0</v>
      </c>
      <c r="Z58" s="55">
        <v>50</v>
      </c>
      <c r="AA58" s="55">
        <v>37</v>
      </c>
      <c r="AB58" s="54">
        <v>13</v>
      </c>
      <c r="AC58" s="18">
        <f t="shared" si="3"/>
        <v>1</v>
      </c>
      <c r="AD58" s="51">
        <f t="shared" si="4"/>
        <v>109</v>
      </c>
      <c r="AE58" s="36">
        <f t="shared" si="5"/>
        <v>109</v>
      </c>
      <c r="AF58" s="37">
        <f t="shared" si="6"/>
        <v>1</v>
      </c>
      <c r="AG58" s="36">
        <f t="shared" si="7"/>
        <v>49</v>
      </c>
      <c r="AH58" s="36">
        <f t="shared" si="8"/>
        <v>37</v>
      </c>
      <c r="AI58" s="38">
        <f t="shared" si="9"/>
        <v>0.75510204081632648</v>
      </c>
    </row>
    <row r="59" spans="1:35" x14ac:dyDescent="0.25">
      <c r="A59" s="4" t="s">
        <v>25</v>
      </c>
      <c r="B59" s="17">
        <v>125</v>
      </c>
      <c r="C59" s="21">
        <v>91</v>
      </c>
      <c r="D59" s="22">
        <v>84</v>
      </c>
      <c r="E59" s="42">
        <f t="shared" si="11"/>
        <v>0.92307692307692313</v>
      </c>
      <c r="F59" s="25">
        <v>81</v>
      </c>
      <c r="G59" s="25">
        <v>70</v>
      </c>
      <c r="H59" s="43">
        <f t="shared" si="12"/>
        <v>0.86419753086419748</v>
      </c>
      <c r="I59" s="5"/>
      <c r="J59" s="28"/>
      <c r="K59" s="28"/>
      <c r="L59" s="44"/>
      <c r="M59" s="30"/>
      <c r="N59" s="31"/>
      <c r="O59" s="45"/>
      <c r="P59" s="6"/>
      <c r="Q59" s="5"/>
      <c r="R59" s="5"/>
      <c r="S59" s="5"/>
      <c r="T59" s="5"/>
      <c r="U59" s="7">
        <v>32</v>
      </c>
      <c r="V59" s="5">
        <v>32</v>
      </c>
      <c r="W59" s="46">
        <f t="shared" si="10"/>
        <v>1</v>
      </c>
      <c r="X59" s="58"/>
      <c r="Y59" s="46">
        <f t="shared" si="2"/>
        <v>0</v>
      </c>
      <c r="Z59" s="55">
        <v>100</v>
      </c>
      <c r="AA59" s="55">
        <v>34</v>
      </c>
      <c r="AB59" s="54">
        <v>24</v>
      </c>
      <c r="AC59" s="18">
        <f t="shared" si="3"/>
        <v>0.57999999999999996</v>
      </c>
      <c r="AD59" s="51">
        <f t="shared" si="4"/>
        <v>223</v>
      </c>
      <c r="AE59" s="36">
        <f t="shared" si="5"/>
        <v>174</v>
      </c>
      <c r="AF59" s="37">
        <f t="shared" si="6"/>
        <v>0.78026905829596416</v>
      </c>
      <c r="AG59" s="36">
        <f t="shared" si="7"/>
        <v>113</v>
      </c>
      <c r="AH59" s="36">
        <f t="shared" si="8"/>
        <v>70</v>
      </c>
      <c r="AI59" s="38">
        <f t="shared" si="9"/>
        <v>0.61946902654867253</v>
      </c>
    </row>
    <row r="60" spans="1:35" x14ac:dyDescent="0.25">
      <c r="A60" s="4" t="s">
        <v>2</v>
      </c>
      <c r="B60" s="17">
        <v>93</v>
      </c>
      <c r="C60" s="21">
        <v>71</v>
      </c>
      <c r="D60" s="22">
        <v>73</v>
      </c>
      <c r="E60" s="42">
        <f t="shared" si="11"/>
        <v>1.028169014084507</v>
      </c>
      <c r="F60" s="25">
        <v>61</v>
      </c>
      <c r="G60" s="25">
        <v>63</v>
      </c>
      <c r="H60" s="43">
        <f t="shared" si="12"/>
        <v>1.0327868852459017</v>
      </c>
      <c r="I60" s="5"/>
      <c r="J60" s="28"/>
      <c r="K60" s="28"/>
      <c r="L60" s="44"/>
      <c r="M60" s="30"/>
      <c r="N60" s="31"/>
      <c r="O60" s="45"/>
      <c r="P60" s="6"/>
      <c r="Q60" s="5"/>
      <c r="R60" s="5"/>
      <c r="S60" s="5"/>
      <c r="T60" s="5"/>
      <c r="U60" s="7">
        <v>30</v>
      </c>
      <c r="V60" s="5">
        <v>25</v>
      </c>
      <c r="W60" s="46">
        <f t="shared" si="10"/>
        <v>0.83333333333333337</v>
      </c>
      <c r="X60" s="58">
        <v>11</v>
      </c>
      <c r="Y60" s="46">
        <f t="shared" si="2"/>
        <v>0.36666666666666664</v>
      </c>
      <c r="Z60" s="55">
        <v>90</v>
      </c>
      <c r="AA60" s="55"/>
      <c r="AB60" s="54">
        <v>20</v>
      </c>
      <c r="AC60" s="18">
        <f t="shared" si="3"/>
        <v>0.22222222222222221</v>
      </c>
      <c r="AD60" s="51">
        <f t="shared" si="4"/>
        <v>191</v>
      </c>
      <c r="AE60" s="36">
        <f t="shared" si="5"/>
        <v>118</v>
      </c>
      <c r="AF60" s="37">
        <f t="shared" si="6"/>
        <v>0.61780104712041883</v>
      </c>
      <c r="AG60" s="36">
        <f t="shared" si="7"/>
        <v>91</v>
      </c>
      <c r="AH60" s="36">
        <f t="shared" si="8"/>
        <v>74</v>
      </c>
      <c r="AI60" s="38">
        <f t="shared" si="9"/>
        <v>0.81318681318681318</v>
      </c>
    </row>
    <row r="61" spans="1:35" x14ac:dyDescent="0.25">
      <c r="A61" s="4" t="s">
        <v>24</v>
      </c>
      <c r="B61" s="17">
        <v>189</v>
      </c>
      <c r="C61" s="21">
        <v>143</v>
      </c>
      <c r="D61" s="22">
        <v>147</v>
      </c>
      <c r="E61" s="42">
        <f t="shared" si="11"/>
        <v>1.0279720279720279</v>
      </c>
      <c r="F61" s="25">
        <v>123</v>
      </c>
      <c r="G61" s="25">
        <v>129</v>
      </c>
      <c r="H61" s="43">
        <f t="shared" si="12"/>
        <v>1.0487804878048781</v>
      </c>
      <c r="I61" s="5"/>
      <c r="J61" s="28"/>
      <c r="K61" s="28"/>
      <c r="L61" s="44"/>
      <c r="M61" s="30"/>
      <c r="N61" s="31"/>
      <c r="O61" s="45"/>
      <c r="P61" s="6"/>
      <c r="Q61" s="5"/>
      <c r="R61" s="5"/>
      <c r="S61" s="5"/>
      <c r="T61" s="5"/>
      <c r="U61" s="7">
        <v>26</v>
      </c>
      <c r="V61" s="5">
        <v>24</v>
      </c>
      <c r="W61" s="46">
        <f t="shared" si="10"/>
        <v>0.92307692307692313</v>
      </c>
      <c r="X61" s="58">
        <v>24</v>
      </c>
      <c r="Y61" s="46">
        <f t="shared" si="2"/>
        <v>0.92307692307692313</v>
      </c>
      <c r="Z61" s="55">
        <v>90</v>
      </c>
      <c r="AA61" s="55">
        <v>55</v>
      </c>
      <c r="AB61" s="54">
        <v>35</v>
      </c>
      <c r="AC61" s="18">
        <f t="shared" si="3"/>
        <v>1</v>
      </c>
      <c r="AD61" s="51">
        <f t="shared" si="4"/>
        <v>259</v>
      </c>
      <c r="AE61" s="36">
        <f t="shared" si="5"/>
        <v>261</v>
      </c>
      <c r="AF61" s="37">
        <f t="shared" si="6"/>
        <v>1.0077220077220077</v>
      </c>
      <c r="AG61" s="36">
        <f t="shared" si="7"/>
        <v>149</v>
      </c>
      <c r="AH61" s="36">
        <f t="shared" si="8"/>
        <v>153</v>
      </c>
      <c r="AI61" s="38">
        <f t="shared" si="9"/>
        <v>1.0268456375838926</v>
      </c>
    </row>
    <row r="62" spans="1:35" x14ac:dyDescent="0.25">
      <c r="A62" s="4" t="s">
        <v>23</v>
      </c>
      <c r="B62" s="17">
        <v>666</v>
      </c>
      <c r="C62" s="21">
        <v>435</v>
      </c>
      <c r="D62" s="22">
        <v>368</v>
      </c>
      <c r="E62" s="42">
        <f t="shared" si="11"/>
        <v>0.84597701149425286</v>
      </c>
      <c r="F62" s="25">
        <v>225</v>
      </c>
      <c r="G62" s="25">
        <v>225</v>
      </c>
      <c r="H62" s="43">
        <f t="shared" si="12"/>
        <v>1</v>
      </c>
      <c r="I62" s="5"/>
      <c r="J62" s="28"/>
      <c r="K62" s="28"/>
      <c r="L62" s="44"/>
      <c r="M62" s="30"/>
      <c r="N62" s="31"/>
      <c r="O62" s="45"/>
      <c r="P62" s="6"/>
      <c r="Q62" s="5"/>
      <c r="R62" s="5"/>
      <c r="S62" s="5"/>
      <c r="T62" s="5"/>
      <c r="U62" s="7">
        <v>81</v>
      </c>
      <c r="V62" s="5">
        <v>95</v>
      </c>
      <c r="W62" s="46">
        <f t="shared" si="10"/>
        <v>1.1728395061728396</v>
      </c>
      <c r="X62" s="57"/>
      <c r="Y62" s="46">
        <f t="shared" si="2"/>
        <v>0</v>
      </c>
      <c r="Z62" s="55">
        <v>250</v>
      </c>
      <c r="AA62" s="55">
        <v>10</v>
      </c>
      <c r="AB62" s="54">
        <v>70</v>
      </c>
      <c r="AC62" s="18">
        <f t="shared" si="3"/>
        <v>0.32</v>
      </c>
      <c r="AD62" s="51">
        <f t="shared" si="4"/>
        <v>766</v>
      </c>
      <c r="AE62" s="36">
        <f t="shared" si="5"/>
        <v>543</v>
      </c>
      <c r="AF62" s="37">
        <f t="shared" si="6"/>
        <v>0.70887728459530031</v>
      </c>
      <c r="AG62" s="36">
        <f t="shared" si="7"/>
        <v>306</v>
      </c>
      <c r="AH62" s="36">
        <f t="shared" si="8"/>
        <v>225</v>
      </c>
      <c r="AI62" s="38">
        <f t="shared" si="9"/>
        <v>0.73529411764705888</v>
      </c>
    </row>
    <row r="63" spans="1:35" x14ac:dyDescent="0.25">
      <c r="A63" s="4" t="s">
        <v>22</v>
      </c>
      <c r="B63" s="17">
        <v>341</v>
      </c>
      <c r="C63" s="21">
        <v>251</v>
      </c>
      <c r="D63" s="22">
        <v>224</v>
      </c>
      <c r="E63" s="42">
        <f t="shared" si="11"/>
        <v>0.89243027888446214</v>
      </c>
      <c r="F63" s="25">
        <v>221</v>
      </c>
      <c r="G63" s="25">
        <v>224</v>
      </c>
      <c r="H63" s="43">
        <f t="shared" si="12"/>
        <v>1.0135746606334841</v>
      </c>
      <c r="I63" s="5"/>
      <c r="J63" s="28"/>
      <c r="K63" s="28"/>
      <c r="L63" s="44"/>
      <c r="M63" s="30"/>
      <c r="N63" s="31"/>
      <c r="O63" s="45"/>
      <c r="P63" s="6"/>
      <c r="Q63" s="5"/>
      <c r="R63" s="5"/>
      <c r="S63" s="5"/>
      <c r="T63" s="5"/>
      <c r="U63" s="7">
        <v>117</v>
      </c>
      <c r="V63" s="5">
        <v>82</v>
      </c>
      <c r="W63" s="46">
        <f t="shared" si="10"/>
        <v>0.70085470085470081</v>
      </c>
      <c r="X63" s="58"/>
      <c r="Y63" s="46">
        <f t="shared" si="2"/>
        <v>0</v>
      </c>
      <c r="Z63" s="55">
        <v>370</v>
      </c>
      <c r="AA63" s="55">
        <v>130</v>
      </c>
      <c r="AB63" s="54">
        <v>90</v>
      </c>
      <c r="AC63" s="18">
        <f t="shared" si="3"/>
        <v>0.59459459459459463</v>
      </c>
      <c r="AD63" s="51">
        <f t="shared" si="4"/>
        <v>738</v>
      </c>
      <c r="AE63" s="36">
        <f t="shared" si="5"/>
        <v>526</v>
      </c>
      <c r="AF63" s="37">
        <f t="shared" si="6"/>
        <v>0.7127371273712737</v>
      </c>
      <c r="AG63" s="36">
        <f t="shared" si="7"/>
        <v>338</v>
      </c>
      <c r="AH63" s="36">
        <f t="shared" si="8"/>
        <v>224</v>
      </c>
      <c r="AI63" s="38">
        <f t="shared" si="9"/>
        <v>0.66272189349112431</v>
      </c>
    </row>
    <row r="64" spans="1:35" x14ac:dyDescent="0.25">
      <c r="A64" s="4" t="s">
        <v>21</v>
      </c>
      <c r="B64" s="17">
        <v>447</v>
      </c>
      <c r="C64" s="21">
        <v>337</v>
      </c>
      <c r="D64" s="22">
        <v>328</v>
      </c>
      <c r="E64" s="42">
        <f t="shared" si="11"/>
        <v>0.97329376854599403</v>
      </c>
      <c r="F64" s="25">
        <v>277</v>
      </c>
      <c r="G64" s="25">
        <v>256</v>
      </c>
      <c r="H64" s="43">
        <f t="shared" si="12"/>
        <v>0.92418772563176899</v>
      </c>
      <c r="I64" s="5"/>
      <c r="J64" s="28"/>
      <c r="K64" s="28"/>
      <c r="L64" s="44"/>
      <c r="M64" s="30"/>
      <c r="N64" s="31"/>
      <c r="O64" s="45"/>
      <c r="P64" s="8">
        <v>260</v>
      </c>
      <c r="Q64" s="5">
        <v>249</v>
      </c>
      <c r="R64" s="18">
        <f>Q64/P64</f>
        <v>0.95769230769230773</v>
      </c>
      <c r="S64" s="5">
        <v>248</v>
      </c>
      <c r="T64" s="18">
        <f>S64/P64</f>
        <v>0.9538461538461539</v>
      </c>
      <c r="U64" s="7">
        <v>97</v>
      </c>
      <c r="V64" s="5">
        <v>99</v>
      </c>
      <c r="W64" s="46">
        <f t="shared" si="10"/>
        <v>1.0206185567010309</v>
      </c>
      <c r="X64" s="58">
        <v>25</v>
      </c>
      <c r="Y64" s="46">
        <f t="shared" si="2"/>
        <v>0.25773195876288657</v>
      </c>
      <c r="Z64" s="55">
        <v>300</v>
      </c>
      <c r="AA64" s="55">
        <v>160</v>
      </c>
      <c r="AB64" s="54">
        <v>108</v>
      </c>
      <c r="AC64" s="18">
        <f t="shared" si="3"/>
        <v>0.89333333333333331</v>
      </c>
      <c r="AD64" s="51">
        <f t="shared" si="4"/>
        <v>994</v>
      </c>
      <c r="AE64" s="36">
        <f t="shared" si="5"/>
        <v>944</v>
      </c>
      <c r="AF64" s="37">
        <f t="shared" si="6"/>
        <v>0.94969818913480886</v>
      </c>
      <c r="AG64" s="36">
        <f t="shared" si="7"/>
        <v>634</v>
      </c>
      <c r="AH64" s="36">
        <f>G64+N64+S64+X64</f>
        <v>529</v>
      </c>
      <c r="AI64" s="38">
        <f t="shared" si="9"/>
        <v>0.83438485804416407</v>
      </c>
    </row>
    <row r="65" spans="1:35" x14ac:dyDescent="0.25">
      <c r="A65" s="4" t="s">
        <v>20</v>
      </c>
      <c r="B65" s="17">
        <v>809</v>
      </c>
      <c r="C65" s="21">
        <v>592</v>
      </c>
      <c r="D65" s="22">
        <v>572</v>
      </c>
      <c r="E65" s="42">
        <f t="shared" si="11"/>
        <v>0.96621621621621623</v>
      </c>
      <c r="F65" s="25">
        <v>522</v>
      </c>
      <c r="G65" s="25">
        <v>272</v>
      </c>
      <c r="H65" s="43">
        <f>G65/F65</f>
        <v>0.52107279693486586</v>
      </c>
      <c r="I65" s="5">
        <v>21</v>
      </c>
      <c r="J65" s="28">
        <v>21</v>
      </c>
      <c r="K65" s="28">
        <v>21</v>
      </c>
      <c r="L65" s="48">
        <f>K65/I65</f>
        <v>1</v>
      </c>
      <c r="M65" s="33">
        <v>21</v>
      </c>
      <c r="N65" s="31">
        <v>21</v>
      </c>
      <c r="O65" s="45">
        <f>N65/I65</f>
        <v>1</v>
      </c>
      <c r="P65" s="6"/>
      <c r="Q65" s="5"/>
      <c r="R65" s="5"/>
      <c r="S65" s="5"/>
      <c r="T65" s="5"/>
      <c r="U65" s="7">
        <v>106</v>
      </c>
      <c r="V65" s="5">
        <v>85</v>
      </c>
      <c r="W65" s="46">
        <f t="shared" si="10"/>
        <v>0.80188679245283023</v>
      </c>
      <c r="X65" s="58">
        <v>20</v>
      </c>
      <c r="Y65" s="46">
        <f t="shared" si="2"/>
        <v>0.18867924528301888</v>
      </c>
      <c r="Z65" s="55">
        <v>340</v>
      </c>
      <c r="AA65" s="55">
        <v>40</v>
      </c>
      <c r="AB65" s="54">
        <v>38</v>
      </c>
      <c r="AC65" s="18">
        <f t="shared" si="3"/>
        <v>0.22941176470588234</v>
      </c>
      <c r="AD65" s="51">
        <f t="shared" si="4"/>
        <v>1059</v>
      </c>
      <c r="AE65" s="36">
        <f t="shared" si="5"/>
        <v>756</v>
      </c>
      <c r="AF65" s="37">
        <f t="shared" si="6"/>
        <v>0.71388101983002827</v>
      </c>
      <c r="AG65" s="36">
        <f t="shared" si="7"/>
        <v>649</v>
      </c>
      <c r="AH65" s="36">
        <f t="shared" si="8"/>
        <v>313</v>
      </c>
      <c r="AI65" s="38">
        <f t="shared" si="9"/>
        <v>0.48228043143297383</v>
      </c>
    </row>
    <row r="66" spans="1:35" x14ac:dyDescent="0.25">
      <c r="A66" s="4" t="s">
        <v>19</v>
      </c>
      <c r="B66" s="17">
        <v>484</v>
      </c>
      <c r="C66" s="21">
        <v>313</v>
      </c>
      <c r="D66" s="22">
        <v>300</v>
      </c>
      <c r="E66" s="42">
        <f t="shared" si="11"/>
        <v>0.95846645367412142</v>
      </c>
      <c r="F66" s="25">
        <v>313</v>
      </c>
      <c r="G66" s="25">
        <v>258</v>
      </c>
      <c r="H66" s="43">
        <f t="shared" si="12"/>
        <v>0.82428115015974446</v>
      </c>
      <c r="I66" s="5"/>
      <c r="J66" s="28"/>
      <c r="K66" s="28"/>
      <c r="L66" s="44"/>
      <c r="M66" s="30"/>
      <c r="N66" s="31"/>
      <c r="O66" s="45"/>
      <c r="P66" s="6"/>
      <c r="Q66" s="5"/>
      <c r="R66" s="5"/>
      <c r="S66" s="5"/>
      <c r="T66" s="5"/>
      <c r="U66" s="7">
        <v>78</v>
      </c>
      <c r="V66" s="5">
        <v>68</v>
      </c>
      <c r="W66" s="46">
        <f t="shared" si="10"/>
        <v>0.87179487179487181</v>
      </c>
      <c r="X66" s="58">
        <v>61</v>
      </c>
      <c r="Y66" s="46">
        <f t="shared" si="2"/>
        <v>0.78205128205128205</v>
      </c>
      <c r="Z66" s="55">
        <v>250</v>
      </c>
      <c r="AA66" s="55">
        <v>165</v>
      </c>
      <c r="AB66" s="54">
        <v>55</v>
      </c>
      <c r="AC66" s="18">
        <f t="shared" si="3"/>
        <v>0.88</v>
      </c>
      <c r="AD66" s="51">
        <f t="shared" si="4"/>
        <v>641</v>
      </c>
      <c r="AE66" s="36">
        <f t="shared" si="5"/>
        <v>588</v>
      </c>
      <c r="AF66" s="37">
        <f t="shared" si="6"/>
        <v>0.91731669266770666</v>
      </c>
      <c r="AG66" s="36">
        <f t="shared" si="7"/>
        <v>391</v>
      </c>
      <c r="AH66" s="36">
        <f t="shared" si="8"/>
        <v>319</v>
      </c>
      <c r="AI66" s="38">
        <f t="shared" si="9"/>
        <v>0.81585677749360619</v>
      </c>
    </row>
    <row r="67" spans="1:35" x14ac:dyDescent="0.25">
      <c r="A67" s="4" t="s">
        <v>18</v>
      </c>
      <c r="B67" s="17">
        <v>310</v>
      </c>
      <c r="C67" s="21">
        <v>201</v>
      </c>
      <c r="D67" s="22">
        <v>195</v>
      </c>
      <c r="E67" s="42">
        <f t="shared" si="11"/>
        <v>0.97014925373134331</v>
      </c>
      <c r="F67" s="25">
        <v>201</v>
      </c>
      <c r="G67" s="25">
        <v>190</v>
      </c>
      <c r="H67" s="43">
        <f t="shared" si="12"/>
        <v>0.94527363184079605</v>
      </c>
      <c r="I67" s="5"/>
      <c r="J67" s="28"/>
      <c r="K67" s="28"/>
      <c r="L67" s="44"/>
      <c r="M67" s="30"/>
      <c r="N67" s="31"/>
      <c r="O67" s="45"/>
      <c r="P67" s="6"/>
      <c r="Q67" s="5"/>
      <c r="R67" s="5"/>
      <c r="S67" s="5"/>
      <c r="T67" s="5"/>
      <c r="U67" s="7">
        <v>24</v>
      </c>
      <c r="V67" s="5">
        <v>19</v>
      </c>
      <c r="W67" s="46">
        <f t="shared" si="10"/>
        <v>0.79166666666666663</v>
      </c>
      <c r="X67" s="57">
        <v>19</v>
      </c>
      <c r="Y67" s="46">
        <f t="shared" si="2"/>
        <v>0.79166666666666663</v>
      </c>
      <c r="Z67" s="55">
        <v>90</v>
      </c>
      <c r="AA67" s="55">
        <v>65</v>
      </c>
      <c r="AB67" s="54">
        <v>32</v>
      </c>
      <c r="AC67" s="18">
        <f t="shared" si="3"/>
        <v>1.0777777777777777</v>
      </c>
      <c r="AD67" s="51">
        <f t="shared" si="4"/>
        <v>315</v>
      </c>
      <c r="AE67" s="36">
        <f t="shared" si="5"/>
        <v>311</v>
      </c>
      <c r="AF67" s="37">
        <f t="shared" si="6"/>
        <v>0.98730158730158735</v>
      </c>
      <c r="AG67" s="36">
        <f t="shared" si="7"/>
        <v>225</v>
      </c>
      <c r="AH67" s="36">
        <f t="shared" si="8"/>
        <v>209</v>
      </c>
      <c r="AI67" s="38">
        <f t="shared" si="9"/>
        <v>0.92888888888888888</v>
      </c>
    </row>
    <row r="68" spans="1:35" x14ac:dyDescent="0.25">
      <c r="A68" s="4" t="s">
        <v>17</v>
      </c>
      <c r="B68" s="17">
        <v>378</v>
      </c>
      <c r="C68" s="21">
        <v>275</v>
      </c>
      <c r="D68" s="22">
        <v>274</v>
      </c>
      <c r="E68" s="42">
        <f t="shared" si="11"/>
        <v>0.99636363636363634</v>
      </c>
      <c r="F68" s="25">
        <v>245</v>
      </c>
      <c r="G68" s="25">
        <v>239</v>
      </c>
      <c r="H68" s="43">
        <f t="shared" si="12"/>
        <v>0.97551020408163269</v>
      </c>
      <c r="I68" s="5">
        <v>48</v>
      </c>
      <c r="J68" s="28">
        <v>48</v>
      </c>
      <c r="K68" s="28">
        <v>48</v>
      </c>
      <c r="L68" s="48">
        <f>K68/I68</f>
        <v>1</v>
      </c>
      <c r="M68" s="33">
        <v>48</v>
      </c>
      <c r="N68" s="31">
        <v>48</v>
      </c>
      <c r="O68" s="45">
        <f>N68/I68</f>
        <v>1</v>
      </c>
      <c r="P68" s="6"/>
      <c r="Q68" s="5"/>
      <c r="R68" s="5"/>
      <c r="S68" s="5"/>
      <c r="T68" s="5"/>
      <c r="U68" s="7">
        <v>89</v>
      </c>
      <c r="V68" s="5">
        <v>82</v>
      </c>
      <c r="W68" s="46">
        <f t="shared" si="10"/>
        <v>0.9213483146067416</v>
      </c>
      <c r="X68" s="58"/>
      <c r="Y68" s="46">
        <f t="shared" si="2"/>
        <v>0</v>
      </c>
      <c r="Z68" s="55">
        <v>290</v>
      </c>
      <c r="AA68" s="55">
        <v>69</v>
      </c>
      <c r="AB68" s="54">
        <v>127</v>
      </c>
      <c r="AC68" s="18">
        <f t="shared" si="3"/>
        <v>0.67586206896551726</v>
      </c>
      <c r="AD68" s="51">
        <f t="shared" si="4"/>
        <v>702</v>
      </c>
      <c r="AE68" s="36">
        <f t="shared" si="5"/>
        <v>600</v>
      </c>
      <c r="AF68" s="37">
        <f t="shared" si="6"/>
        <v>0.85470085470085466</v>
      </c>
      <c r="AG68" s="36">
        <f t="shared" si="7"/>
        <v>382</v>
      </c>
      <c r="AH68" s="36">
        <f t="shared" si="8"/>
        <v>287</v>
      </c>
      <c r="AI68" s="38">
        <f t="shared" si="9"/>
        <v>0.75130890052356025</v>
      </c>
    </row>
    <row r="69" spans="1:35" x14ac:dyDescent="0.25">
      <c r="A69" s="4" t="s">
        <v>16</v>
      </c>
      <c r="B69" s="17">
        <v>346</v>
      </c>
      <c r="C69" s="21">
        <v>254</v>
      </c>
      <c r="D69" s="22">
        <v>213</v>
      </c>
      <c r="E69" s="42">
        <f t="shared" si="11"/>
        <v>0.83858267716535428</v>
      </c>
      <c r="F69" s="25">
        <v>224</v>
      </c>
      <c r="G69" s="25">
        <v>182</v>
      </c>
      <c r="H69" s="43">
        <f t="shared" si="12"/>
        <v>0.8125</v>
      </c>
      <c r="I69" s="5"/>
      <c r="J69" s="28"/>
      <c r="K69" s="28"/>
      <c r="L69" s="44"/>
      <c r="M69" s="30"/>
      <c r="N69" s="31"/>
      <c r="O69" s="45"/>
      <c r="P69" s="6"/>
      <c r="Q69" s="5"/>
      <c r="R69" s="5"/>
      <c r="S69" s="5"/>
      <c r="T69" s="5"/>
      <c r="U69" s="7">
        <v>20</v>
      </c>
      <c r="V69" s="5">
        <v>18</v>
      </c>
      <c r="W69" s="46">
        <f t="shared" si="10"/>
        <v>0.9</v>
      </c>
      <c r="X69" s="58"/>
      <c r="Y69" s="46">
        <f t="shared" si="2"/>
        <v>0</v>
      </c>
      <c r="Z69" s="55">
        <v>60</v>
      </c>
      <c r="AA69" s="55"/>
      <c r="AB69" s="54">
        <v>40</v>
      </c>
      <c r="AC69" s="18">
        <f t="shared" si="3"/>
        <v>0.66666666666666663</v>
      </c>
      <c r="AD69" s="51">
        <f t="shared" si="4"/>
        <v>334</v>
      </c>
      <c r="AE69" s="36">
        <f t="shared" si="5"/>
        <v>271</v>
      </c>
      <c r="AF69" s="37">
        <f t="shared" si="6"/>
        <v>0.81137724550898205</v>
      </c>
      <c r="AG69" s="36">
        <f t="shared" si="7"/>
        <v>244</v>
      </c>
      <c r="AH69" s="36">
        <f t="shared" si="8"/>
        <v>182</v>
      </c>
      <c r="AI69" s="38">
        <f t="shared" si="9"/>
        <v>0.74590163934426235</v>
      </c>
    </row>
    <row r="70" spans="1:35" x14ac:dyDescent="0.25">
      <c r="A70" s="4" t="s">
        <v>15</v>
      </c>
      <c r="B70" s="17">
        <v>380</v>
      </c>
      <c r="C70" s="21">
        <v>246</v>
      </c>
      <c r="D70" s="22">
        <v>224</v>
      </c>
      <c r="E70" s="42">
        <f t="shared" si="11"/>
        <v>0.91056910569105687</v>
      </c>
      <c r="F70" s="25">
        <v>246</v>
      </c>
      <c r="G70" s="25">
        <v>160</v>
      </c>
      <c r="H70" s="43">
        <f t="shared" si="12"/>
        <v>0.65040650406504064</v>
      </c>
      <c r="I70" s="5"/>
      <c r="J70" s="28"/>
      <c r="K70" s="28"/>
      <c r="L70" s="44"/>
      <c r="M70" s="30"/>
      <c r="N70" s="31"/>
      <c r="O70" s="45"/>
      <c r="P70" s="6"/>
      <c r="Q70" s="5"/>
      <c r="R70" s="5"/>
      <c r="S70" s="5"/>
      <c r="T70" s="5"/>
      <c r="U70" s="7">
        <v>71</v>
      </c>
      <c r="V70" s="5">
        <v>48</v>
      </c>
      <c r="W70" s="46">
        <f t="shared" si="10"/>
        <v>0.676056338028169</v>
      </c>
      <c r="X70" s="57"/>
      <c r="Y70" s="46">
        <f t="shared" si="2"/>
        <v>0</v>
      </c>
      <c r="Z70" s="55">
        <v>230</v>
      </c>
      <c r="AA70" s="55">
        <v>6</v>
      </c>
      <c r="AB70" s="54">
        <v>8</v>
      </c>
      <c r="AC70" s="18">
        <f t="shared" si="3"/>
        <v>6.0869565217391307E-2</v>
      </c>
      <c r="AD70" s="51">
        <f t="shared" si="4"/>
        <v>547</v>
      </c>
      <c r="AE70" s="36">
        <f t="shared" si="5"/>
        <v>286</v>
      </c>
      <c r="AF70" s="37">
        <f t="shared" ref="AF70:AF85" si="13">AE70/AD70</f>
        <v>0.52285191956124311</v>
      </c>
      <c r="AG70" s="36">
        <f t="shared" si="7"/>
        <v>317</v>
      </c>
      <c r="AH70" s="36">
        <f t="shared" si="8"/>
        <v>160</v>
      </c>
      <c r="AI70" s="38">
        <f t="shared" ref="AI70:AI85" si="14">AH70/AG70</f>
        <v>0.50473186119873814</v>
      </c>
    </row>
    <row r="71" spans="1:35" x14ac:dyDescent="0.25">
      <c r="A71" s="4" t="s">
        <v>14</v>
      </c>
      <c r="B71" s="17">
        <v>207</v>
      </c>
      <c r="C71" s="21">
        <v>154</v>
      </c>
      <c r="D71" s="22">
        <v>127</v>
      </c>
      <c r="E71" s="42">
        <f t="shared" si="11"/>
        <v>0.82467532467532467</v>
      </c>
      <c r="F71" s="25">
        <v>134</v>
      </c>
      <c r="G71" s="25">
        <v>92</v>
      </c>
      <c r="H71" s="43">
        <f t="shared" si="12"/>
        <v>0.68656716417910446</v>
      </c>
      <c r="I71" s="5"/>
      <c r="J71" s="28"/>
      <c r="K71" s="28"/>
      <c r="L71" s="44"/>
      <c r="M71" s="30"/>
      <c r="N71" s="31"/>
      <c r="O71" s="45"/>
      <c r="P71" s="6"/>
      <c r="Q71" s="5"/>
      <c r="R71" s="5"/>
      <c r="S71" s="5"/>
      <c r="T71" s="5"/>
      <c r="U71" s="7">
        <v>32</v>
      </c>
      <c r="V71" s="5">
        <v>23</v>
      </c>
      <c r="W71" s="46">
        <f t="shared" si="10"/>
        <v>0.71875</v>
      </c>
      <c r="X71" s="57"/>
      <c r="Y71" s="46">
        <f t="shared" si="2"/>
        <v>0</v>
      </c>
      <c r="Z71" s="55">
        <v>100</v>
      </c>
      <c r="AA71" s="55">
        <v>25</v>
      </c>
      <c r="AB71" s="54">
        <v>14</v>
      </c>
      <c r="AC71" s="18">
        <f t="shared" si="3"/>
        <v>0.39</v>
      </c>
      <c r="AD71" s="51">
        <f t="shared" si="4"/>
        <v>286</v>
      </c>
      <c r="AE71" s="36">
        <f t="shared" si="5"/>
        <v>189</v>
      </c>
      <c r="AF71" s="37">
        <f t="shared" si="13"/>
        <v>0.66083916083916083</v>
      </c>
      <c r="AG71" s="36">
        <f t="shared" si="7"/>
        <v>166</v>
      </c>
      <c r="AH71" s="36">
        <f t="shared" si="8"/>
        <v>92</v>
      </c>
      <c r="AI71" s="38">
        <f t="shared" si="14"/>
        <v>0.55421686746987953</v>
      </c>
    </row>
    <row r="72" spans="1:35" x14ac:dyDescent="0.25">
      <c r="A72" s="4" t="s">
        <v>13</v>
      </c>
      <c r="B72" s="17">
        <v>108</v>
      </c>
      <c r="C72" s="21">
        <v>79</v>
      </c>
      <c r="D72" s="22">
        <v>74</v>
      </c>
      <c r="E72" s="42">
        <f t="shared" si="11"/>
        <v>0.93670886075949367</v>
      </c>
      <c r="F72" s="25">
        <v>69</v>
      </c>
      <c r="G72" s="25">
        <v>70</v>
      </c>
      <c r="H72" s="43">
        <f t="shared" si="12"/>
        <v>1.0144927536231885</v>
      </c>
      <c r="I72" s="5"/>
      <c r="J72" s="28"/>
      <c r="K72" s="28"/>
      <c r="L72" s="44"/>
      <c r="M72" s="30"/>
      <c r="N72" s="31"/>
      <c r="O72" s="45"/>
      <c r="P72" s="6"/>
      <c r="Q72" s="5"/>
      <c r="R72" s="5"/>
      <c r="S72" s="5"/>
      <c r="T72" s="5"/>
      <c r="U72" s="7">
        <v>23</v>
      </c>
      <c r="V72" s="5">
        <v>21</v>
      </c>
      <c r="W72" s="46">
        <f t="shared" si="10"/>
        <v>0.91304347826086951</v>
      </c>
      <c r="X72" s="58">
        <v>19</v>
      </c>
      <c r="Y72" s="46">
        <f t="shared" si="2"/>
        <v>0.82608695652173914</v>
      </c>
      <c r="Z72" s="55">
        <v>60</v>
      </c>
      <c r="AA72" s="55">
        <v>22</v>
      </c>
      <c r="AB72" s="54">
        <v>31</v>
      </c>
      <c r="AC72" s="18">
        <f t="shared" si="3"/>
        <v>0.8833333333333333</v>
      </c>
      <c r="AD72" s="51">
        <f t="shared" si="4"/>
        <v>162</v>
      </c>
      <c r="AE72" s="36">
        <f t="shared" si="5"/>
        <v>148</v>
      </c>
      <c r="AF72" s="37">
        <f t="shared" si="13"/>
        <v>0.9135802469135802</v>
      </c>
      <c r="AG72" s="36">
        <f t="shared" si="7"/>
        <v>92</v>
      </c>
      <c r="AH72" s="36">
        <f t="shared" si="8"/>
        <v>89</v>
      </c>
      <c r="AI72" s="38">
        <f t="shared" si="14"/>
        <v>0.96739130434782605</v>
      </c>
    </row>
    <row r="73" spans="1:35" x14ac:dyDescent="0.25">
      <c r="A73" s="4" t="s">
        <v>1</v>
      </c>
      <c r="B73" s="17">
        <v>111</v>
      </c>
      <c r="C73" s="21">
        <v>83</v>
      </c>
      <c r="D73" s="22">
        <v>89</v>
      </c>
      <c r="E73" s="42">
        <f t="shared" si="11"/>
        <v>1.072289156626506</v>
      </c>
      <c r="F73" s="25">
        <v>73</v>
      </c>
      <c r="G73" s="25">
        <v>72</v>
      </c>
      <c r="H73" s="43">
        <f t="shared" si="12"/>
        <v>0.98630136986301364</v>
      </c>
      <c r="I73" s="5"/>
      <c r="J73" s="28"/>
      <c r="K73" s="28"/>
      <c r="L73" s="44"/>
      <c r="M73" s="30"/>
      <c r="N73" s="31"/>
      <c r="O73" s="45"/>
      <c r="P73" s="6"/>
      <c r="Q73" s="5"/>
      <c r="R73" s="5"/>
      <c r="S73" s="5"/>
      <c r="T73" s="5"/>
      <c r="U73" s="7">
        <v>18</v>
      </c>
      <c r="V73" s="5">
        <v>15</v>
      </c>
      <c r="W73" s="46">
        <f t="shared" si="10"/>
        <v>0.83333333333333337</v>
      </c>
      <c r="X73" s="57">
        <v>6</v>
      </c>
      <c r="Y73" s="46">
        <f t="shared" si="2"/>
        <v>0.33333333333333331</v>
      </c>
      <c r="Z73" s="55">
        <v>80</v>
      </c>
      <c r="AA73" s="55">
        <v>26</v>
      </c>
      <c r="AB73" s="54">
        <v>34</v>
      </c>
      <c r="AC73" s="18">
        <f t="shared" si="3"/>
        <v>0.75</v>
      </c>
      <c r="AD73" s="51">
        <f t="shared" si="4"/>
        <v>181</v>
      </c>
      <c r="AE73" s="36">
        <f t="shared" si="5"/>
        <v>164</v>
      </c>
      <c r="AF73" s="37">
        <f t="shared" si="13"/>
        <v>0.90607734806629836</v>
      </c>
      <c r="AG73" s="36">
        <f t="shared" si="7"/>
        <v>91</v>
      </c>
      <c r="AH73" s="36">
        <f t="shared" si="8"/>
        <v>78</v>
      </c>
      <c r="AI73" s="38">
        <f t="shared" si="14"/>
        <v>0.8571428571428571</v>
      </c>
    </row>
    <row r="74" spans="1:35" x14ac:dyDescent="0.25">
      <c r="A74" s="4" t="s">
        <v>12</v>
      </c>
      <c r="B74" s="17">
        <v>202</v>
      </c>
      <c r="C74" s="21">
        <v>151</v>
      </c>
      <c r="D74" s="22">
        <v>151</v>
      </c>
      <c r="E74" s="42">
        <f t="shared" si="11"/>
        <v>1</v>
      </c>
      <c r="F74" s="25">
        <v>131</v>
      </c>
      <c r="G74" s="25">
        <v>122</v>
      </c>
      <c r="H74" s="43">
        <f t="shared" si="12"/>
        <v>0.93129770992366412</v>
      </c>
      <c r="I74" s="5"/>
      <c r="J74" s="28"/>
      <c r="K74" s="28"/>
      <c r="L74" s="44"/>
      <c r="M74" s="30"/>
      <c r="N74" s="31"/>
      <c r="O74" s="45"/>
      <c r="P74" s="6"/>
      <c r="Q74" s="5"/>
      <c r="R74" s="5"/>
      <c r="S74" s="5"/>
      <c r="T74" s="5"/>
      <c r="U74" s="7">
        <v>42</v>
      </c>
      <c r="V74" s="5">
        <v>38</v>
      </c>
      <c r="W74" s="46">
        <f t="shared" si="10"/>
        <v>0.90476190476190477</v>
      </c>
      <c r="X74" s="58"/>
      <c r="Y74" s="46">
        <f t="shared" si="2"/>
        <v>0</v>
      </c>
      <c r="Z74" s="55">
        <v>150</v>
      </c>
      <c r="AA74" s="55">
        <v>67</v>
      </c>
      <c r="AB74" s="54">
        <v>35</v>
      </c>
      <c r="AC74" s="18">
        <f t="shared" si="3"/>
        <v>0.68</v>
      </c>
      <c r="AD74" s="51">
        <f t="shared" si="4"/>
        <v>343</v>
      </c>
      <c r="AE74" s="36">
        <f t="shared" si="5"/>
        <v>291</v>
      </c>
      <c r="AF74" s="37">
        <f t="shared" si="13"/>
        <v>0.84839650145772594</v>
      </c>
      <c r="AG74" s="36">
        <f t="shared" si="7"/>
        <v>173</v>
      </c>
      <c r="AH74" s="36">
        <f t="shared" si="8"/>
        <v>122</v>
      </c>
      <c r="AI74" s="38">
        <f t="shared" si="14"/>
        <v>0.7052023121387283</v>
      </c>
    </row>
    <row r="75" spans="1:35" x14ac:dyDescent="0.25">
      <c r="A75" s="4" t="s">
        <v>11</v>
      </c>
      <c r="B75" s="17">
        <v>1569</v>
      </c>
      <c r="C75" s="21">
        <v>1147</v>
      </c>
      <c r="D75" s="22">
        <v>993</v>
      </c>
      <c r="E75" s="42">
        <f t="shared" si="11"/>
        <v>0.86573670444638184</v>
      </c>
      <c r="F75" s="25">
        <v>537</v>
      </c>
      <c r="G75" s="25">
        <v>516</v>
      </c>
      <c r="H75" s="43">
        <f t="shared" si="12"/>
        <v>0.96089385474860334</v>
      </c>
      <c r="I75" s="5">
        <v>24</v>
      </c>
      <c r="J75" s="28">
        <v>24</v>
      </c>
      <c r="K75" s="28">
        <v>26</v>
      </c>
      <c r="L75" s="48">
        <f>K75/I75</f>
        <v>1.0833333333333333</v>
      </c>
      <c r="M75" s="33">
        <v>24</v>
      </c>
      <c r="N75" s="31">
        <v>23</v>
      </c>
      <c r="O75" s="45">
        <f>N75/I75</f>
        <v>0.95833333333333337</v>
      </c>
      <c r="P75" s="6"/>
      <c r="Q75" s="5"/>
      <c r="R75" s="5"/>
      <c r="S75" s="5"/>
      <c r="T75" s="5"/>
      <c r="U75" s="7">
        <v>201</v>
      </c>
      <c r="V75" s="5">
        <v>155</v>
      </c>
      <c r="W75" s="46">
        <f t="shared" si="10"/>
        <v>0.77114427860696522</v>
      </c>
      <c r="X75" s="58"/>
      <c r="Y75" s="46">
        <f t="shared" ref="Y75:Y84" si="15">X75/U75</f>
        <v>0</v>
      </c>
      <c r="Z75" s="55">
        <v>650</v>
      </c>
      <c r="AA75" s="55"/>
      <c r="AB75" s="54">
        <v>341</v>
      </c>
      <c r="AC75" s="18">
        <f t="shared" ref="AC75:AC84" si="16">(AB75+AA75)/Z75</f>
        <v>0.52461538461538459</v>
      </c>
      <c r="AD75" s="51">
        <f t="shared" ref="AD75:AD83" si="17">C75+J75+P75+U75+Z75</f>
        <v>2022</v>
      </c>
      <c r="AE75" s="36">
        <f t="shared" ref="AE75:AE84" si="18">D75+K75+Q75+V75+AA75+AB75</f>
        <v>1515</v>
      </c>
      <c r="AF75" s="37">
        <f t="shared" si="13"/>
        <v>0.74925816023738867</v>
      </c>
      <c r="AG75" s="36">
        <f t="shared" ref="AG75:AG83" si="19">F75+M75+P75+U75</f>
        <v>762</v>
      </c>
      <c r="AH75" s="36">
        <f t="shared" ref="AH75:AH84" si="20">G75+N75+S75+X75</f>
        <v>539</v>
      </c>
      <c r="AI75" s="38">
        <f t="shared" si="14"/>
        <v>0.70734908136482944</v>
      </c>
    </row>
    <row r="76" spans="1:35" x14ac:dyDescent="0.25">
      <c r="A76" s="4" t="s">
        <v>0</v>
      </c>
      <c r="B76" s="17">
        <v>143</v>
      </c>
      <c r="C76" s="21">
        <v>102</v>
      </c>
      <c r="D76" s="22">
        <v>94</v>
      </c>
      <c r="E76" s="42">
        <f t="shared" si="11"/>
        <v>0.92156862745098034</v>
      </c>
      <c r="F76" s="25">
        <v>92</v>
      </c>
      <c r="G76" s="25">
        <v>71</v>
      </c>
      <c r="H76" s="43">
        <f t="shared" si="12"/>
        <v>0.77173913043478259</v>
      </c>
      <c r="I76" s="5"/>
      <c r="J76" s="28"/>
      <c r="K76" s="28"/>
      <c r="L76" s="44"/>
      <c r="M76" s="30"/>
      <c r="N76" s="31"/>
      <c r="O76" s="45"/>
      <c r="P76" s="6"/>
      <c r="Q76" s="5"/>
      <c r="R76" s="5"/>
      <c r="S76" s="5"/>
      <c r="T76" s="5"/>
      <c r="U76" s="7">
        <v>44</v>
      </c>
      <c r="V76" s="5">
        <v>37</v>
      </c>
      <c r="W76" s="46">
        <f t="shared" si="10"/>
        <v>0.84090909090909094</v>
      </c>
      <c r="X76" s="57">
        <v>22</v>
      </c>
      <c r="Y76" s="46">
        <f t="shared" si="15"/>
        <v>0.5</v>
      </c>
      <c r="Z76" s="55">
        <v>140</v>
      </c>
      <c r="AA76" s="55"/>
      <c r="AB76" s="54">
        <v>46</v>
      </c>
      <c r="AC76" s="18">
        <f t="shared" si="16"/>
        <v>0.32857142857142857</v>
      </c>
      <c r="AD76" s="51">
        <f t="shared" si="17"/>
        <v>286</v>
      </c>
      <c r="AE76" s="36">
        <f t="shared" si="18"/>
        <v>177</v>
      </c>
      <c r="AF76" s="37">
        <f t="shared" si="13"/>
        <v>0.61888111888111885</v>
      </c>
      <c r="AG76" s="36">
        <f t="shared" si="19"/>
        <v>136</v>
      </c>
      <c r="AH76" s="36">
        <f t="shared" si="20"/>
        <v>93</v>
      </c>
      <c r="AI76" s="38">
        <f t="shared" si="14"/>
        <v>0.68382352941176472</v>
      </c>
    </row>
    <row r="77" spans="1:35" x14ac:dyDescent="0.25">
      <c r="A77" s="4" t="s">
        <v>3</v>
      </c>
      <c r="B77" s="17">
        <v>71</v>
      </c>
      <c r="C77" s="21">
        <v>56</v>
      </c>
      <c r="D77" s="22">
        <v>49</v>
      </c>
      <c r="E77" s="42">
        <f t="shared" si="11"/>
        <v>0.875</v>
      </c>
      <c r="F77" s="25">
        <v>46</v>
      </c>
      <c r="G77" s="25">
        <v>47</v>
      </c>
      <c r="H77" s="43">
        <f t="shared" si="12"/>
        <v>1.0217391304347827</v>
      </c>
      <c r="I77" s="5"/>
      <c r="J77" s="28"/>
      <c r="K77" s="28"/>
      <c r="L77" s="44"/>
      <c r="M77" s="30"/>
      <c r="N77" s="31"/>
      <c r="O77" s="45"/>
      <c r="P77" s="6"/>
      <c r="Q77" s="5"/>
      <c r="R77" s="5"/>
      <c r="S77" s="5"/>
      <c r="T77" s="5"/>
      <c r="U77" s="7">
        <v>13</v>
      </c>
      <c r="V77" s="5">
        <v>13</v>
      </c>
      <c r="W77" s="46">
        <f t="shared" si="10"/>
        <v>1</v>
      </c>
      <c r="X77" s="58"/>
      <c r="Y77" s="46">
        <f t="shared" si="15"/>
        <v>0</v>
      </c>
      <c r="Z77" s="55">
        <v>50</v>
      </c>
      <c r="AA77" s="55">
        <v>7</v>
      </c>
      <c r="AB77" s="54">
        <v>3</v>
      </c>
      <c r="AC77" s="18">
        <f t="shared" si="16"/>
        <v>0.2</v>
      </c>
      <c r="AD77" s="51">
        <f t="shared" si="17"/>
        <v>119</v>
      </c>
      <c r="AE77" s="36">
        <f t="shared" si="18"/>
        <v>72</v>
      </c>
      <c r="AF77" s="37">
        <f t="shared" si="13"/>
        <v>0.60504201680672265</v>
      </c>
      <c r="AG77" s="36">
        <f t="shared" si="19"/>
        <v>59</v>
      </c>
      <c r="AH77" s="36">
        <f t="shared" si="20"/>
        <v>47</v>
      </c>
      <c r="AI77" s="38">
        <f t="shared" si="14"/>
        <v>0.79661016949152541</v>
      </c>
    </row>
    <row r="78" spans="1:35" x14ac:dyDescent="0.25">
      <c r="A78" s="4" t="s">
        <v>10</v>
      </c>
      <c r="B78" s="17">
        <v>108</v>
      </c>
      <c r="C78" s="21">
        <v>79</v>
      </c>
      <c r="D78" s="22">
        <v>69</v>
      </c>
      <c r="E78" s="42">
        <f t="shared" si="11"/>
        <v>0.87341772151898733</v>
      </c>
      <c r="F78" s="25">
        <v>69</v>
      </c>
      <c r="G78" s="25">
        <v>69</v>
      </c>
      <c r="H78" s="43">
        <f t="shared" si="12"/>
        <v>1</v>
      </c>
      <c r="I78" s="5"/>
      <c r="J78" s="28"/>
      <c r="K78" s="28"/>
      <c r="L78" s="44"/>
      <c r="M78" s="30"/>
      <c r="N78" s="31"/>
      <c r="O78" s="45"/>
      <c r="P78" s="6"/>
      <c r="Q78" s="5"/>
      <c r="R78" s="5"/>
      <c r="S78" s="5"/>
      <c r="T78" s="5"/>
      <c r="U78" s="7">
        <v>17</v>
      </c>
      <c r="V78" s="5">
        <v>20</v>
      </c>
      <c r="W78" s="46">
        <f t="shared" si="10"/>
        <v>1.1764705882352942</v>
      </c>
      <c r="X78" s="58">
        <v>10</v>
      </c>
      <c r="Y78" s="46">
        <f t="shared" si="15"/>
        <v>0.58823529411764708</v>
      </c>
      <c r="Z78" s="55">
        <v>50</v>
      </c>
      <c r="AA78" s="55"/>
      <c r="AB78" s="54">
        <v>10</v>
      </c>
      <c r="AC78" s="18">
        <f t="shared" si="16"/>
        <v>0.2</v>
      </c>
      <c r="AD78" s="51">
        <f t="shared" si="17"/>
        <v>146</v>
      </c>
      <c r="AE78" s="36">
        <f t="shared" si="18"/>
        <v>99</v>
      </c>
      <c r="AF78" s="37">
        <f t="shared" si="13"/>
        <v>0.67808219178082196</v>
      </c>
      <c r="AG78" s="36">
        <f t="shared" si="19"/>
        <v>86</v>
      </c>
      <c r="AH78" s="36">
        <f t="shared" si="20"/>
        <v>79</v>
      </c>
      <c r="AI78" s="38">
        <f t="shared" si="14"/>
        <v>0.91860465116279066</v>
      </c>
    </row>
    <row r="79" spans="1:35" x14ac:dyDescent="0.25">
      <c r="A79" s="4" t="s">
        <v>9</v>
      </c>
      <c r="B79" s="17">
        <v>895</v>
      </c>
      <c r="C79" s="21">
        <v>652</v>
      </c>
      <c r="D79" s="22">
        <v>623</v>
      </c>
      <c r="E79" s="42">
        <f t="shared" si="11"/>
        <v>0.95552147239263807</v>
      </c>
      <c r="F79" s="25">
        <v>302</v>
      </c>
      <c r="G79" s="25">
        <v>294</v>
      </c>
      <c r="H79" s="43">
        <f t="shared" si="12"/>
        <v>0.97350993377483441</v>
      </c>
      <c r="I79" s="5">
        <v>12</v>
      </c>
      <c r="J79" s="28">
        <v>12</v>
      </c>
      <c r="K79" s="28">
        <v>12</v>
      </c>
      <c r="L79" s="48">
        <f>K79/I79</f>
        <v>1</v>
      </c>
      <c r="M79" s="33">
        <v>12</v>
      </c>
      <c r="N79" s="31">
        <v>12</v>
      </c>
      <c r="O79" s="45">
        <f>N79/I79</f>
        <v>1</v>
      </c>
      <c r="P79" s="6"/>
      <c r="Q79" s="5"/>
      <c r="R79" s="5"/>
      <c r="S79" s="5"/>
      <c r="T79" s="5"/>
      <c r="U79" s="7">
        <v>186</v>
      </c>
      <c r="V79" s="5">
        <v>179</v>
      </c>
      <c r="W79" s="46">
        <f t="shared" ref="W79:W85" si="21">V79/U79</f>
        <v>0.9623655913978495</v>
      </c>
      <c r="X79" s="57">
        <v>28</v>
      </c>
      <c r="Y79" s="46">
        <f t="shared" si="15"/>
        <v>0.15053763440860216</v>
      </c>
      <c r="Z79" s="55">
        <v>600</v>
      </c>
      <c r="AA79" s="55">
        <v>104</v>
      </c>
      <c r="AB79" s="54">
        <v>240</v>
      </c>
      <c r="AC79" s="18">
        <f t="shared" si="16"/>
        <v>0.57333333333333336</v>
      </c>
      <c r="AD79" s="51">
        <f t="shared" si="17"/>
        <v>1450</v>
      </c>
      <c r="AE79" s="36">
        <f t="shared" si="18"/>
        <v>1158</v>
      </c>
      <c r="AF79" s="37">
        <f t="shared" si="13"/>
        <v>0.79862068965517241</v>
      </c>
      <c r="AG79" s="36">
        <f t="shared" si="19"/>
        <v>500</v>
      </c>
      <c r="AH79" s="36">
        <f t="shared" si="20"/>
        <v>334</v>
      </c>
      <c r="AI79" s="38">
        <f t="shared" si="14"/>
        <v>0.66800000000000004</v>
      </c>
    </row>
    <row r="80" spans="1:35" x14ac:dyDescent="0.25">
      <c r="A80" s="4" t="s">
        <v>8</v>
      </c>
      <c r="B80" s="17">
        <v>157</v>
      </c>
      <c r="C80" s="21">
        <v>112</v>
      </c>
      <c r="D80" s="22">
        <v>108</v>
      </c>
      <c r="E80" s="42">
        <f t="shared" si="11"/>
        <v>0.9642857142857143</v>
      </c>
      <c r="F80" s="25">
        <v>102</v>
      </c>
      <c r="G80" s="25">
        <v>100</v>
      </c>
      <c r="H80" s="43">
        <f t="shared" si="12"/>
        <v>0.98039215686274506</v>
      </c>
      <c r="I80" s="5"/>
      <c r="J80" s="28"/>
      <c r="K80" s="28"/>
      <c r="L80" s="44"/>
      <c r="M80" s="30"/>
      <c r="N80" s="31"/>
      <c r="O80" s="45"/>
      <c r="P80" s="6"/>
      <c r="Q80" s="5"/>
      <c r="R80" s="5"/>
      <c r="S80" s="5"/>
      <c r="T80" s="5"/>
      <c r="U80" s="7">
        <v>31</v>
      </c>
      <c r="V80" s="5">
        <v>31</v>
      </c>
      <c r="W80" s="46">
        <f t="shared" si="21"/>
        <v>1</v>
      </c>
      <c r="X80" s="57">
        <v>28</v>
      </c>
      <c r="Y80" s="46">
        <f>X80/U80</f>
        <v>0.90322580645161288</v>
      </c>
      <c r="Z80" s="55">
        <v>100</v>
      </c>
      <c r="AA80" s="55">
        <v>72</v>
      </c>
      <c r="AB80" s="54">
        <v>40</v>
      </c>
      <c r="AC80" s="18">
        <f t="shared" si="16"/>
        <v>1.1200000000000001</v>
      </c>
      <c r="AD80" s="51">
        <f t="shared" si="17"/>
        <v>243</v>
      </c>
      <c r="AE80" s="36">
        <f t="shared" si="18"/>
        <v>251</v>
      </c>
      <c r="AF80" s="37">
        <f t="shared" si="13"/>
        <v>1.0329218106995885</v>
      </c>
      <c r="AG80" s="36">
        <f t="shared" si="19"/>
        <v>133</v>
      </c>
      <c r="AH80" s="36">
        <f t="shared" si="20"/>
        <v>128</v>
      </c>
      <c r="AI80" s="38">
        <f t="shared" si="14"/>
        <v>0.96240601503759393</v>
      </c>
    </row>
    <row r="81" spans="1:35" x14ac:dyDescent="0.25">
      <c r="A81" s="4" t="s">
        <v>7</v>
      </c>
      <c r="B81" s="17">
        <v>107</v>
      </c>
      <c r="C81" s="21">
        <v>79</v>
      </c>
      <c r="D81" s="22">
        <v>69</v>
      </c>
      <c r="E81" s="42">
        <f t="shared" si="11"/>
        <v>0.87341772151898733</v>
      </c>
      <c r="F81" s="25">
        <v>69</v>
      </c>
      <c r="G81" s="25">
        <v>60</v>
      </c>
      <c r="H81" s="43">
        <f t="shared" si="12"/>
        <v>0.86956521739130432</v>
      </c>
      <c r="I81" s="5"/>
      <c r="J81" s="28"/>
      <c r="K81" s="28"/>
      <c r="L81" s="44"/>
      <c r="M81" s="30"/>
      <c r="N81" s="31"/>
      <c r="O81" s="45"/>
      <c r="P81" s="6"/>
      <c r="Q81" s="5"/>
      <c r="R81" s="5"/>
      <c r="S81" s="5"/>
      <c r="T81" s="5"/>
      <c r="U81" s="7">
        <v>10</v>
      </c>
      <c r="V81" s="5">
        <v>10</v>
      </c>
      <c r="W81" s="46">
        <f t="shared" si="21"/>
        <v>1</v>
      </c>
      <c r="X81" s="58"/>
      <c r="Y81" s="46">
        <f t="shared" si="15"/>
        <v>0</v>
      </c>
      <c r="Z81" s="55">
        <v>30</v>
      </c>
      <c r="AA81" s="55">
        <v>15</v>
      </c>
      <c r="AB81" s="54">
        <v>7</v>
      </c>
      <c r="AC81" s="18">
        <f t="shared" si="16"/>
        <v>0.73333333333333328</v>
      </c>
      <c r="AD81" s="51">
        <f t="shared" si="17"/>
        <v>119</v>
      </c>
      <c r="AE81" s="36">
        <f t="shared" si="18"/>
        <v>101</v>
      </c>
      <c r="AF81" s="37">
        <f t="shared" si="13"/>
        <v>0.84873949579831931</v>
      </c>
      <c r="AG81" s="36">
        <f t="shared" si="19"/>
        <v>79</v>
      </c>
      <c r="AH81" s="36">
        <f t="shared" si="20"/>
        <v>60</v>
      </c>
      <c r="AI81" s="38">
        <f t="shared" si="14"/>
        <v>0.759493670886076</v>
      </c>
    </row>
    <row r="82" spans="1:35" x14ac:dyDescent="0.25">
      <c r="A82" s="4" t="s">
        <v>6</v>
      </c>
      <c r="B82" s="17">
        <v>1091</v>
      </c>
      <c r="C82" s="21">
        <v>803</v>
      </c>
      <c r="D82" s="22">
        <v>839</v>
      </c>
      <c r="E82" s="42">
        <f t="shared" si="11"/>
        <v>1.0448318804483188</v>
      </c>
      <c r="F82" s="25">
        <v>373</v>
      </c>
      <c r="G82" s="25">
        <v>395</v>
      </c>
      <c r="H82" s="43">
        <f t="shared" si="12"/>
        <v>1.0589812332439679</v>
      </c>
      <c r="I82" s="5">
        <v>33</v>
      </c>
      <c r="J82" s="28">
        <v>33</v>
      </c>
      <c r="K82" s="28">
        <v>33</v>
      </c>
      <c r="L82" s="48">
        <f>K82/I82</f>
        <v>1</v>
      </c>
      <c r="M82" s="33">
        <v>33</v>
      </c>
      <c r="N82" s="31">
        <v>33</v>
      </c>
      <c r="O82" s="45">
        <f>N82/I82</f>
        <v>1</v>
      </c>
      <c r="P82" s="6"/>
      <c r="Q82" s="5"/>
      <c r="R82" s="5"/>
      <c r="S82" s="5"/>
      <c r="T82" s="5"/>
      <c r="U82" s="7">
        <v>212</v>
      </c>
      <c r="V82" s="5">
        <v>212</v>
      </c>
      <c r="W82" s="46">
        <f t="shared" si="21"/>
        <v>1</v>
      </c>
      <c r="X82" s="35">
        <v>212</v>
      </c>
      <c r="Y82" s="46">
        <f t="shared" si="15"/>
        <v>1</v>
      </c>
      <c r="Z82" s="55">
        <v>700</v>
      </c>
      <c r="AA82" s="55"/>
      <c r="AB82" s="54">
        <v>380</v>
      </c>
      <c r="AC82" s="18">
        <f t="shared" si="16"/>
        <v>0.54285714285714282</v>
      </c>
      <c r="AD82" s="51">
        <f t="shared" si="17"/>
        <v>1748</v>
      </c>
      <c r="AE82" s="36">
        <f t="shared" si="18"/>
        <v>1464</v>
      </c>
      <c r="AF82" s="37">
        <f t="shared" si="13"/>
        <v>0.8375286041189931</v>
      </c>
      <c r="AG82" s="36">
        <f t="shared" si="19"/>
        <v>618</v>
      </c>
      <c r="AH82" s="36">
        <f t="shared" si="20"/>
        <v>640</v>
      </c>
      <c r="AI82" s="38">
        <f t="shared" si="14"/>
        <v>1.035598705501618</v>
      </c>
    </row>
    <row r="83" spans="1:35" x14ac:dyDescent="0.25">
      <c r="A83" s="4" t="s">
        <v>5</v>
      </c>
      <c r="B83" s="17">
        <v>161</v>
      </c>
      <c r="C83" s="21">
        <v>114</v>
      </c>
      <c r="D83" s="22">
        <v>111</v>
      </c>
      <c r="E83" s="42">
        <f t="shared" si="11"/>
        <v>0.97368421052631582</v>
      </c>
      <c r="F83" s="25">
        <v>104</v>
      </c>
      <c r="G83" s="25">
        <v>94</v>
      </c>
      <c r="H83" s="43">
        <f t="shared" si="12"/>
        <v>0.90384615384615385</v>
      </c>
      <c r="I83" s="5"/>
      <c r="J83" s="28"/>
      <c r="K83" s="28"/>
      <c r="L83" s="44"/>
      <c r="M83" s="30"/>
      <c r="N83" s="31"/>
      <c r="O83" s="45"/>
      <c r="P83" s="6"/>
      <c r="Q83" s="5"/>
      <c r="R83" s="5"/>
      <c r="S83" s="5"/>
      <c r="T83" s="5"/>
      <c r="U83" s="7">
        <v>42</v>
      </c>
      <c r="V83" s="5">
        <v>26</v>
      </c>
      <c r="W83" s="46">
        <f t="shared" si="21"/>
        <v>0.61904761904761907</v>
      </c>
      <c r="X83" s="35">
        <v>11</v>
      </c>
      <c r="Y83" s="46">
        <f t="shared" si="15"/>
        <v>0.26190476190476192</v>
      </c>
      <c r="Z83" s="55">
        <v>140</v>
      </c>
      <c r="AA83" s="55">
        <v>8</v>
      </c>
      <c r="AB83" s="54">
        <v>40</v>
      </c>
      <c r="AC83" s="18">
        <f t="shared" si="16"/>
        <v>0.34285714285714286</v>
      </c>
      <c r="AD83" s="51">
        <f t="shared" si="17"/>
        <v>296</v>
      </c>
      <c r="AE83" s="36">
        <f t="shared" si="18"/>
        <v>185</v>
      </c>
      <c r="AF83" s="37">
        <f t="shared" si="13"/>
        <v>0.625</v>
      </c>
      <c r="AG83" s="36">
        <f t="shared" si="19"/>
        <v>146</v>
      </c>
      <c r="AH83" s="36">
        <f t="shared" si="20"/>
        <v>105</v>
      </c>
      <c r="AI83" s="38">
        <f t="shared" si="14"/>
        <v>0.71917808219178081</v>
      </c>
    </row>
    <row r="84" spans="1:35" x14ac:dyDescent="0.25">
      <c r="A84" s="4" t="s">
        <v>4</v>
      </c>
      <c r="B84" s="17">
        <v>610</v>
      </c>
      <c r="C84" s="21">
        <v>395</v>
      </c>
      <c r="D84" s="22">
        <v>363</v>
      </c>
      <c r="E84" s="42">
        <f t="shared" si="11"/>
        <v>0.91898734177215191</v>
      </c>
      <c r="F84" s="25">
        <v>395</v>
      </c>
      <c r="G84" s="25">
        <v>150</v>
      </c>
      <c r="H84" s="43">
        <f t="shared" si="12"/>
        <v>0.379746835443038</v>
      </c>
      <c r="I84" s="5"/>
      <c r="J84" s="28"/>
      <c r="K84" s="28"/>
      <c r="L84" s="44"/>
      <c r="M84" s="30"/>
      <c r="N84" s="31"/>
      <c r="O84" s="45"/>
      <c r="P84" s="6"/>
      <c r="Q84" s="5"/>
      <c r="R84" s="5"/>
      <c r="S84" s="5"/>
      <c r="T84" s="5"/>
      <c r="U84" s="7">
        <v>63</v>
      </c>
      <c r="V84" s="5">
        <v>63</v>
      </c>
      <c r="W84" s="46">
        <f t="shared" si="21"/>
        <v>1</v>
      </c>
      <c r="X84" s="35"/>
      <c r="Y84" s="46">
        <f t="shared" si="15"/>
        <v>0</v>
      </c>
      <c r="Z84" s="55">
        <v>210</v>
      </c>
      <c r="AA84" s="55"/>
      <c r="AB84" s="54"/>
      <c r="AC84" s="18">
        <f t="shared" si="16"/>
        <v>0</v>
      </c>
      <c r="AD84" s="51">
        <f>C84+J84+P84+U84+Z84</f>
        <v>668</v>
      </c>
      <c r="AE84" s="36">
        <f t="shared" si="18"/>
        <v>426</v>
      </c>
      <c r="AF84" s="37">
        <f t="shared" si="13"/>
        <v>0.63772455089820357</v>
      </c>
      <c r="AG84" s="36">
        <f>F84+M84+P84+U84</f>
        <v>458</v>
      </c>
      <c r="AH84" s="36">
        <f t="shared" si="20"/>
        <v>150</v>
      </c>
      <c r="AI84" s="38">
        <f t="shared" si="14"/>
        <v>0.32751091703056767</v>
      </c>
    </row>
    <row r="85" spans="1:35" ht="15.75" thickBot="1" x14ac:dyDescent="0.3">
      <c r="A85" s="3" t="s">
        <v>78</v>
      </c>
      <c r="B85" s="9">
        <v>66987</v>
      </c>
      <c r="C85" s="23">
        <f>SUM(C10:C84)</f>
        <v>48535</v>
      </c>
      <c r="D85" s="20">
        <f>SUM(D10:D84)</f>
        <v>39504</v>
      </c>
      <c r="E85" s="42">
        <f>D85/C85</f>
        <v>0.81392809312866998</v>
      </c>
      <c r="F85" s="26">
        <f>SUM(F10:F84)</f>
        <v>27349</v>
      </c>
      <c r="G85" s="26">
        <f>SUM(G10:G84)</f>
        <v>25220</v>
      </c>
      <c r="H85" s="43">
        <f t="shared" si="12"/>
        <v>0.9221543749314417</v>
      </c>
      <c r="I85" s="9">
        <f>SUM(I10:I84)</f>
        <v>654</v>
      </c>
      <c r="J85" s="29">
        <f>SUM(J10:J84)</f>
        <v>655</v>
      </c>
      <c r="K85" s="29">
        <f>SUM(K10:K84)</f>
        <v>695</v>
      </c>
      <c r="L85" s="48">
        <f>K85/I85</f>
        <v>1.0626911314984711</v>
      </c>
      <c r="M85" s="32">
        <f>SUM(M10:M84)</f>
        <v>649</v>
      </c>
      <c r="N85" s="32">
        <f>SUM(N10:N84)</f>
        <v>658</v>
      </c>
      <c r="O85" s="45">
        <f>N85/I85</f>
        <v>1.0061162079510704</v>
      </c>
      <c r="P85" s="9">
        <f>SUM(P10:P84)</f>
        <v>260</v>
      </c>
      <c r="Q85" s="9">
        <f>SUM(Q10:Q84)</f>
        <v>249</v>
      </c>
      <c r="R85" s="9"/>
      <c r="S85" s="9">
        <f>SUM(S10:S84)</f>
        <v>248</v>
      </c>
      <c r="T85" s="9"/>
      <c r="U85" s="9">
        <f>SUM(U10:U84)</f>
        <v>7119</v>
      </c>
      <c r="V85" s="9">
        <f>SUM(V10:V84)</f>
        <v>6797</v>
      </c>
      <c r="W85" s="49">
        <f t="shared" si="21"/>
        <v>0.95476892822025561</v>
      </c>
      <c r="X85" s="57">
        <f>SUM(X10:X84)</f>
        <v>1149</v>
      </c>
      <c r="Y85" s="59">
        <f>X85/U85</f>
        <v>0.16139907290349767</v>
      </c>
      <c r="Z85" s="56">
        <f>SUM(Z9:Z78)</f>
        <v>21540</v>
      </c>
      <c r="AA85" s="56">
        <f>SUM(AA10:AA84)</f>
        <v>3709</v>
      </c>
      <c r="AB85" s="56">
        <f>SUM(AB10:AB84)</f>
        <v>10316</v>
      </c>
      <c r="AC85" s="18">
        <f>(AB85+AA85)/Z85</f>
        <v>0.65111420612813375</v>
      </c>
      <c r="AD85" s="51">
        <f>C85+J85+P85+U85+Z85</f>
        <v>78109</v>
      </c>
      <c r="AE85" s="36">
        <f>D85+K85+Q85+V85+AA85+AB85</f>
        <v>61270</v>
      </c>
      <c r="AF85" s="40">
        <f t="shared" si="13"/>
        <v>0.7844166485296189</v>
      </c>
      <c r="AG85" s="36">
        <f>F85+M85+P85+U85</f>
        <v>35377</v>
      </c>
      <c r="AH85" s="39">
        <f>SUM(AH10:AH84)</f>
        <v>27275</v>
      </c>
      <c r="AI85" s="41">
        <f t="shared" si="14"/>
        <v>0.77098114594227884</v>
      </c>
    </row>
    <row r="87" spans="1:35" x14ac:dyDescent="0.25">
      <c r="A87" s="60" t="s">
        <v>101</v>
      </c>
    </row>
  </sheetData>
  <mergeCells count="48">
    <mergeCell ref="Z5:AC6"/>
    <mergeCell ref="Z7:Z9"/>
    <mergeCell ref="AC7:AC9"/>
    <mergeCell ref="AD5:AI6"/>
    <mergeCell ref="AD7:AF7"/>
    <mergeCell ref="AG7:AI7"/>
    <mergeCell ref="AD8:AD9"/>
    <mergeCell ref="AE8:AE9"/>
    <mergeCell ref="AF8:AF9"/>
    <mergeCell ref="AG8:AG9"/>
    <mergeCell ref="AH8:AH9"/>
    <mergeCell ref="AI8:AI9"/>
    <mergeCell ref="AA8:AA9"/>
    <mergeCell ref="AA7:AB7"/>
    <mergeCell ref="AB8:AB9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P5:T6"/>
    <mergeCell ref="S7:T7"/>
    <mergeCell ref="S8:S9"/>
    <mergeCell ref="T8:T9"/>
    <mergeCell ref="P7:P8"/>
    <mergeCell ref="Q8:Q9"/>
    <mergeCell ref="R8:R9"/>
    <mergeCell ref="Q7:R7"/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2021-02-23T21:01:07Z</cp:lastPrinted>
  <dcterms:created xsi:type="dcterms:W3CDTF">2020-12-16T18:42:09Z</dcterms:created>
  <dcterms:modified xsi:type="dcterms:W3CDTF">2021-03-04T22:28:34Z</dcterms:modified>
</cp:coreProperties>
</file>