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-120" yWindow="-120" windowWidth="20730" windowHeight="11160"/>
  </bookViews>
  <sheets>
    <sheet name="Plan 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T11" i="4"/>
  <c r="U11" i="4" s="1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U19" i="4" s="1"/>
  <c r="S20" i="4"/>
  <c r="U20" i="4" s="1"/>
  <c r="T20" i="4"/>
  <c r="S21" i="4"/>
  <c r="T21" i="4"/>
  <c r="S22" i="4"/>
  <c r="T22" i="4"/>
  <c r="S23" i="4"/>
  <c r="T23" i="4"/>
  <c r="U23" i="4"/>
  <c r="S24" i="4"/>
  <c r="T24" i="4"/>
  <c r="S25" i="4"/>
  <c r="T25" i="4"/>
  <c r="U25" i="4" s="1"/>
  <c r="S26" i="4"/>
  <c r="T26" i="4"/>
  <c r="S27" i="4"/>
  <c r="T27" i="4"/>
  <c r="U27" i="4" s="1"/>
  <c r="S28" i="4"/>
  <c r="T28" i="4"/>
  <c r="S29" i="4"/>
  <c r="T29" i="4"/>
  <c r="S30" i="4"/>
  <c r="T30" i="4"/>
  <c r="S31" i="4"/>
  <c r="T31" i="4"/>
  <c r="S32" i="4"/>
  <c r="T32" i="4"/>
  <c r="S33" i="4"/>
  <c r="T33" i="4"/>
  <c r="U33" i="4" s="1"/>
  <c r="S34" i="4"/>
  <c r="T34" i="4"/>
  <c r="U34" i="4" s="1"/>
  <c r="S35" i="4"/>
  <c r="T35" i="4"/>
  <c r="U35" i="4" s="1"/>
  <c r="S36" i="4"/>
  <c r="T36" i="4"/>
  <c r="S37" i="4"/>
  <c r="T37" i="4"/>
  <c r="S38" i="4"/>
  <c r="T38" i="4"/>
  <c r="S39" i="4"/>
  <c r="T39" i="4"/>
  <c r="U39" i="4" s="1"/>
  <c r="S40" i="4"/>
  <c r="T40" i="4"/>
  <c r="S41" i="4"/>
  <c r="T41" i="4"/>
  <c r="S42" i="4"/>
  <c r="T42" i="4"/>
  <c r="U42" i="4" s="1"/>
  <c r="S43" i="4"/>
  <c r="T43" i="4"/>
  <c r="S44" i="4"/>
  <c r="T44" i="4"/>
  <c r="S45" i="4"/>
  <c r="T45" i="4"/>
  <c r="S46" i="4"/>
  <c r="T46" i="4"/>
  <c r="S47" i="4"/>
  <c r="U47" i="4" s="1"/>
  <c r="T47" i="4"/>
  <c r="S48" i="4"/>
  <c r="T48" i="4"/>
  <c r="S49" i="4"/>
  <c r="T49" i="4"/>
  <c r="S50" i="4"/>
  <c r="T50" i="4"/>
  <c r="U50" i="4" s="1"/>
  <c r="S51" i="4"/>
  <c r="T51" i="4"/>
  <c r="S52" i="4"/>
  <c r="T52" i="4"/>
  <c r="S53" i="4"/>
  <c r="T53" i="4"/>
  <c r="S54" i="4"/>
  <c r="T54" i="4"/>
  <c r="S55" i="4"/>
  <c r="T55" i="4"/>
  <c r="U55" i="4"/>
  <c r="S56" i="4"/>
  <c r="T56" i="4"/>
  <c r="U56" i="4" s="1"/>
  <c r="S57" i="4"/>
  <c r="T57" i="4"/>
  <c r="U57" i="4" s="1"/>
  <c r="S58" i="4"/>
  <c r="T58" i="4"/>
  <c r="U58" i="4" s="1"/>
  <c r="S59" i="4"/>
  <c r="T59" i="4"/>
  <c r="U59" i="4" s="1"/>
  <c r="S60" i="4"/>
  <c r="T60" i="4"/>
  <c r="S61" i="4"/>
  <c r="T61" i="4"/>
  <c r="S62" i="4"/>
  <c r="T62" i="4"/>
  <c r="S63" i="4"/>
  <c r="T63" i="4"/>
  <c r="S64" i="4"/>
  <c r="T64" i="4"/>
  <c r="U64" i="4" s="1"/>
  <c r="S65" i="4"/>
  <c r="T65" i="4"/>
  <c r="U65" i="4" s="1"/>
  <c r="S66" i="4"/>
  <c r="T66" i="4"/>
  <c r="U66" i="4" s="1"/>
  <c r="S67" i="4"/>
  <c r="T67" i="4"/>
  <c r="U67" i="4" s="1"/>
  <c r="S68" i="4"/>
  <c r="T68" i="4"/>
  <c r="S69" i="4"/>
  <c r="T69" i="4"/>
  <c r="S70" i="4"/>
  <c r="T70" i="4"/>
  <c r="S71" i="4"/>
  <c r="T71" i="4"/>
  <c r="U71" i="4" s="1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U79" i="4" s="1"/>
  <c r="T79" i="4"/>
  <c r="S80" i="4"/>
  <c r="T80" i="4"/>
  <c r="S81" i="4"/>
  <c r="T81" i="4"/>
  <c r="U81" i="4" s="1"/>
  <c r="S82" i="4"/>
  <c r="T82" i="4"/>
  <c r="S83" i="4"/>
  <c r="T83" i="4"/>
  <c r="S84" i="4"/>
  <c r="T84" i="4"/>
  <c r="T10" i="4"/>
  <c r="S10" i="4"/>
  <c r="I11" i="4"/>
  <c r="K11" i="4" s="1"/>
  <c r="J11" i="4"/>
  <c r="I12" i="4"/>
  <c r="J12" i="4"/>
  <c r="I13" i="4"/>
  <c r="K13" i="4" s="1"/>
  <c r="J13" i="4"/>
  <c r="I14" i="4"/>
  <c r="J14" i="4"/>
  <c r="K14" i="4" s="1"/>
  <c r="I15" i="4"/>
  <c r="K15" i="4" s="1"/>
  <c r="J15" i="4"/>
  <c r="I16" i="4"/>
  <c r="J16" i="4"/>
  <c r="I17" i="4"/>
  <c r="K17" i="4" s="1"/>
  <c r="J17" i="4"/>
  <c r="I18" i="4"/>
  <c r="J18" i="4"/>
  <c r="K18" i="4" s="1"/>
  <c r="I19" i="4"/>
  <c r="K19" i="4" s="1"/>
  <c r="J19" i="4"/>
  <c r="I20" i="4"/>
  <c r="J20" i="4"/>
  <c r="I21" i="4"/>
  <c r="K21" i="4" s="1"/>
  <c r="J21" i="4"/>
  <c r="I22" i="4"/>
  <c r="J22" i="4"/>
  <c r="K22" i="4" s="1"/>
  <c r="I23" i="4"/>
  <c r="K23" i="4" s="1"/>
  <c r="J23" i="4"/>
  <c r="I24" i="4"/>
  <c r="J24" i="4"/>
  <c r="I25" i="4"/>
  <c r="K25" i="4" s="1"/>
  <c r="J25" i="4"/>
  <c r="I26" i="4"/>
  <c r="J26" i="4"/>
  <c r="K26" i="4" s="1"/>
  <c r="I27" i="4"/>
  <c r="K27" i="4" s="1"/>
  <c r="J27" i="4"/>
  <c r="I28" i="4"/>
  <c r="J28" i="4"/>
  <c r="I29" i="4"/>
  <c r="K29" i="4" s="1"/>
  <c r="J29" i="4"/>
  <c r="I30" i="4"/>
  <c r="J30" i="4"/>
  <c r="K30" i="4" s="1"/>
  <c r="I31" i="4"/>
  <c r="K31" i="4" s="1"/>
  <c r="J31" i="4"/>
  <c r="I32" i="4"/>
  <c r="J32" i="4"/>
  <c r="I33" i="4"/>
  <c r="K33" i="4" s="1"/>
  <c r="J33" i="4"/>
  <c r="I34" i="4"/>
  <c r="J34" i="4"/>
  <c r="K34" i="4" s="1"/>
  <c r="I35" i="4"/>
  <c r="K35" i="4" s="1"/>
  <c r="J35" i="4"/>
  <c r="I36" i="4"/>
  <c r="J36" i="4"/>
  <c r="I37" i="4"/>
  <c r="K37" i="4" s="1"/>
  <c r="J37" i="4"/>
  <c r="I38" i="4"/>
  <c r="J38" i="4"/>
  <c r="K38" i="4" s="1"/>
  <c r="I39" i="4"/>
  <c r="K39" i="4" s="1"/>
  <c r="J39" i="4"/>
  <c r="I40" i="4"/>
  <c r="J40" i="4"/>
  <c r="I41" i="4"/>
  <c r="K41" i="4" s="1"/>
  <c r="J41" i="4"/>
  <c r="I42" i="4"/>
  <c r="J42" i="4"/>
  <c r="K42" i="4" s="1"/>
  <c r="I43" i="4"/>
  <c r="K43" i="4" s="1"/>
  <c r="J43" i="4"/>
  <c r="I44" i="4"/>
  <c r="J44" i="4"/>
  <c r="I45" i="4"/>
  <c r="K45" i="4" s="1"/>
  <c r="J45" i="4"/>
  <c r="I46" i="4"/>
  <c r="J46" i="4"/>
  <c r="K46" i="4" s="1"/>
  <c r="I47" i="4"/>
  <c r="K47" i="4" s="1"/>
  <c r="J47" i="4"/>
  <c r="I48" i="4"/>
  <c r="J48" i="4"/>
  <c r="I49" i="4"/>
  <c r="K49" i="4" s="1"/>
  <c r="J49" i="4"/>
  <c r="I50" i="4"/>
  <c r="J50" i="4"/>
  <c r="K50" i="4" s="1"/>
  <c r="I51" i="4"/>
  <c r="K51" i="4" s="1"/>
  <c r="J51" i="4"/>
  <c r="I52" i="4"/>
  <c r="J52" i="4"/>
  <c r="I53" i="4"/>
  <c r="K53" i="4" s="1"/>
  <c r="J53" i="4"/>
  <c r="I54" i="4"/>
  <c r="J54" i="4"/>
  <c r="K54" i="4" s="1"/>
  <c r="I55" i="4"/>
  <c r="K55" i="4" s="1"/>
  <c r="J55" i="4"/>
  <c r="I56" i="4"/>
  <c r="J56" i="4"/>
  <c r="I57" i="4"/>
  <c r="K57" i="4" s="1"/>
  <c r="J57" i="4"/>
  <c r="I58" i="4"/>
  <c r="J58" i="4"/>
  <c r="K58" i="4" s="1"/>
  <c r="I59" i="4"/>
  <c r="K59" i="4" s="1"/>
  <c r="J59" i="4"/>
  <c r="I60" i="4"/>
  <c r="J60" i="4"/>
  <c r="I61" i="4"/>
  <c r="K61" i="4" s="1"/>
  <c r="J61" i="4"/>
  <c r="I62" i="4"/>
  <c r="J62" i="4"/>
  <c r="K62" i="4" s="1"/>
  <c r="I63" i="4"/>
  <c r="K63" i="4" s="1"/>
  <c r="J63" i="4"/>
  <c r="I64" i="4"/>
  <c r="J64" i="4"/>
  <c r="I65" i="4"/>
  <c r="K65" i="4" s="1"/>
  <c r="J65" i="4"/>
  <c r="I66" i="4"/>
  <c r="J66" i="4"/>
  <c r="K66" i="4" s="1"/>
  <c r="I67" i="4"/>
  <c r="K67" i="4" s="1"/>
  <c r="J67" i="4"/>
  <c r="I68" i="4"/>
  <c r="J68" i="4"/>
  <c r="I69" i="4"/>
  <c r="K69" i="4" s="1"/>
  <c r="J69" i="4"/>
  <c r="I70" i="4"/>
  <c r="J70" i="4"/>
  <c r="K70" i="4" s="1"/>
  <c r="I71" i="4"/>
  <c r="K71" i="4" s="1"/>
  <c r="J71" i="4"/>
  <c r="I72" i="4"/>
  <c r="J72" i="4"/>
  <c r="I73" i="4"/>
  <c r="K73" i="4" s="1"/>
  <c r="J73" i="4"/>
  <c r="I74" i="4"/>
  <c r="J74" i="4"/>
  <c r="K74" i="4" s="1"/>
  <c r="I75" i="4"/>
  <c r="K75" i="4" s="1"/>
  <c r="J75" i="4"/>
  <c r="I76" i="4"/>
  <c r="J76" i="4"/>
  <c r="I77" i="4"/>
  <c r="K77" i="4" s="1"/>
  <c r="J77" i="4"/>
  <c r="I78" i="4"/>
  <c r="J78" i="4"/>
  <c r="K78" i="4" s="1"/>
  <c r="I79" i="4"/>
  <c r="K79" i="4" s="1"/>
  <c r="J79" i="4"/>
  <c r="I80" i="4"/>
  <c r="J80" i="4"/>
  <c r="I81" i="4"/>
  <c r="K81" i="4" s="1"/>
  <c r="J81" i="4"/>
  <c r="I82" i="4"/>
  <c r="J82" i="4"/>
  <c r="K82" i="4" s="1"/>
  <c r="I83" i="4"/>
  <c r="K83" i="4" s="1"/>
  <c r="J83" i="4"/>
  <c r="I84" i="4"/>
  <c r="J84" i="4"/>
  <c r="J10" i="4"/>
  <c r="K10" i="4" s="1"/>
  <c r="I10" i="4"/>
  <c r="U82" i="4" l="1"/>
  <c r="U74" i="4"/>
  <c r="U63" i="4"/>
  <c r="U51" i="4"/>
  <c r="U43" i="4"/>
  <c r="U31" i="4"/>
  <c r="U77" i="4"/>
  <c r="U26" i="4"/>
  <c r="U15" i="4"/>
  <c r="U80" i="4"/>
  <c r="U72" i="4"/>
  <c r="U49" i="4"/>
  <c r="U41" i="4"/>
  <c r="U1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U83" i="4"/>
  <c r="U75" i="4"/>
  <c r="U48" i="4"/>
  <c r="U40" i="4"/>
  <c r="U17" i="4"/>
  <c r="U10" i="4"/>
  <c r="U84" i="4"/>
  <c r="U70" i="4"/>
  <c r="U68" i="4"/>
  <c r="U61" i="4"/>
  <c r="U54" i="4"/>
  <c r="U52" i="4"/>
  <c r="U45" i="4"/>
  <c r="U38" i="4"/>
  <c r="U36" i="4"/>
  <c r="U29" i="4"/>
  <c r="U24" i="4"/>
  <c r="U22" i="4"/>
  <c r="U13" i="4"/>
  <c r="U78" i="4"/>
  <c r="U76" i="4"/>
  <c r="U73" i="4"/>
  <c r="U69" i="4"/>
  <c r="U62" i="4"/>
  <c r="U60" i="4"/>
  <c r="U53" i="4"/>
  <c r="U46" i="4"/>
  <c r="U44" i="4"/>
  <c r="U37" i="4"/>
  <c r="U32" i="4"/>
  <c r="U30" i="4"/>
  <c r="U28" i="4"/>
  <c r="U21" i="4"/>
  <c r="U16" i="4"/>
  <c r="U14" i="4"/>
  <c r="U12" i="4"/>
  <c r="AL64" i="4"/>
  <c r="AL21" i="4"/>
  <c r="AL20" i="4"/>
  <c r="AO83" i="4"/>
  <c r="AL11" i="4"/>
  <c r="AL12" i="4"/>
  <c r="AL13" i="4"/>
  <c r="AL14" i="4"/>
  <c r="AL15" i="4"/>
  <c r="AL16" i="4"/>
  <c r="AL17" i="4"/>
  <c r="AL18" i="4"/>
  <c r="AL19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R83" i="4" s="1"/>
  <c r="AL84" i="4"/>
  <c r="AL10" i="4"/>
  <c r="AJ82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3" i="4"/>
  <c r="AJ84" i="4"/>
  <c r="AJ10" i="4"/>
  <c r="AG85" i="4"/>
  <c r="AF85" i="4"/>
  <c r="AR59" i="4" l="1"/>
  <c r="AR17" i="4"/>
  <c r="AR34" i="4"/>
  <c r="AR16" i="4"/>
  <c r="AR80" i="4"/>
  <c r="AR72" i="4"/>
  <c r="AR63" i="4"/>
  <c r="AR23" i="4"/>
  <c r="AR74" i="4"/>
  <c r="AR33" i="4"/>
  <c r="AR14" i="4"/>
  <c r="AR62" i="4"/>
  <c r="AR54" i="4"/>
  <c r="AR46" i="4"/>
  <c r="AR38" i="4"/>
  <c r="AR22" i="4"/>
  <c r="AR24" i="4"/>
  <c r="AR66" i="4"/>
  <c r="AL85" i="4"/>
  <c r="AR52" i="4"/>
  <c r="AO64" i="4"/>
  <c r="AR64" i="4" s="1"/>
  <c r="AO11" i="4"/>
  <c r="AR11" i="4" s="1"/>
  <c r="AO12" i="4"/>
  <c r="AR12" i="4" s="1"/>
  <c r="AO13" i="4"/>
  <c r="AR13" i="4" s="1"/>
  <c r="AO14" i="4"/>
  <c r="AO15" i="4"/>
  <c r="AR15" i="4" s="1"/>
  <c r="AO16" i="4"/>
  <c r="AO17" i="4"/>
  <c r="AO18" i="4"/>
  <c r="AR18" i="4" s="1"/>
  <c r="AO19" i="4"/>
  <c r="AR19" i="4" s="1"/>
  <c r="AO20" i="4"/>
  <c r="AR20" i="4" s="1"/>
  <c r="AO21" i="4"/>
  <c r="AR21" i="4" s="1"/>
  <c r="AO22" i="4"/>
  <c r="AO23" i="4"/>
  <c r="AO24" i="4"/>
  <c r="AO25" i="4"/>
  <c r="AR25" i="4" s="1"/>
  <c r="AO26" i="4"/>
  <c r="AR26" i="4" s="1"/>
  <c r="AO27" i="4"/>
  <c r="AR27" i="4" s="1"/>
  <c r="AO28" i="4"/>
  <c r="AR28" i="4" s="1"/>
  <c r="AO29" i="4"/>
  <c r="AR29" i="4" s="1"/>
  <c r="AO30" i="4"/>
  <c r="AR30" i="4" s="1"/>
  <c r="AO31" i="4"/>
  <c r="AR31" i="4" s="1"/>
  <c r="AO32" i="4"/>
  <c r="AR32" i="4" s="1"/>
  <c r="AO33" i="4"/>
  <c r="AO34" i="4"/>
  <c r="AO35" i="4"/>
  <c r="AR35" i="4" s="1"/>
  <c r="AO36" i="4"/>
  <c r="AR36" i="4" s="1"/>
  <c r="AO37" i="4"/>
  <c r="AR37" i="4" s="1"/>
  <c r="AO38" i="4"/>
  <c r="AO39" i="4"/>
  <c r="AR39" i="4" s="1"/>
  <c r="AO40" i="4"/>
  <c r="AR40" i="4" s="1"/>
  <c r="AO41" i="4"/>
  <c r="AR41" i="4" s="1"/>
  <c r="AO42" i="4"/>
  <c r="AR42" i="4" s="1"/>
  <c r="AO43" i="4"/>
  <c r="AR43" i="4" s="1"/>
  <c r="AO44" i="4"/>
  <c r="AR44" i="4" s="1"/>
  <c r="AO45" i="4"/>
  <c r="AR45" i="4" s="1"/>
  <c r="AO46" i="4"/>
  <c r="AO47" i="4"/>
  <c r="AR47" i="4" s="1"/>
  <c r="AO48" i="4"/>
  <c r="AR48" i="4" s="1"/>
  <c r="AO49" i="4"/>
  <c r="AR49" i="4" s="1"/>
  <c r="AO50" i="4"/>
  <c r="AR50" i="4" s="1"/>
  <c r="AO51" i="4"/>
  <c r="AR51" i="4" s="1"/>
  <c r="AO52" i="4"/>
  <c r="AO53" i="4"/>
  <c r="AR53" i="4" s="1"/>
  <c r="AO54" i="4"/>
  <c r="AO55" i="4"/>
  <c r="AR55" i="4" s="1"/>
  <c r="AO56" i="4"/>
  <c r="AR56" i="4" s="1"/>
  <c r="AO57" i="4"/>
  <c r="AR57" i="4" s="1"/>
  <c r="AO58" i="4"/>
  <c r="AR58" i="4" s="1"/>
  <c r="AO59" i="4"/>
  <c r="AO60" i="4"/>
  <c r="AR60" i="4" s="1"/>
  <c r="AO61" i="4"/>
  <c r="AR61" i="4" s="1"/>
  <c r="AO62" i="4"/>
  <c r="AO63" i="4"/>
  <c r="AO65" i="4"/>
  <c r="AR65" i="4" s="1"/>
  <c r="AO66" i="4"/>
  <c r="AO67" i="4"/>
  <c r="AR67" i="4" s="1"/>
  <c r="AO68" i="4"/>
  <c r="AR68" i="4" s="1"/>
  <c r="AO69" i="4"/>
  <c r="AR69" i="4" s="1"/>
  <c r="AO70" i="4"/>
  <c r="AR70" i="4" s="1"/>
  <c r="AO71" i="4"/>
  <c r="AR71" i="4" s="1"/>
  <c r="AO72" i="4"/>
  <c r="AO73" i="4"/>
  <c r="AR73" i="4" s="1"/>
  <c r="AO74" i="4"/>
  <c r="AO75" i="4"/>
  <c r="AR75" i="4" s="1"/>
  <c r="AO76" i="4"/>
  <c r="AR76" i="4" s="1"/>
  <c r="AO77" i="4"/>
  <c r="AR77" i="4" s="1"/>
  <c r="AO78" i="4"/>
  <c r="AR78" i="4" s="1"/>
  <c r="AO79" i="4"/>
  <c r="AR79" i="4" s="1"/>
  <c r="AO80" i="4"/>
  <c r="AO81" i="4"/>
  <c r="AR81" i="4" s="1"/>
  <c r="AO82" i="4"/>
  <c r="AR82" i="4" s="1"/>
  <c r="AO84" i="4"/>
  <c r="AR84" i="4" s="1"/>
  <c r="AO10" i="4"/>
  <c r="AR10" i="4" s="1"/>
  <c r="AN10" i="4"/>
  <c r="AI85" i="4"/>
  <c r="AH85" i="4"/>
  <c r="AD85" i="4"/>
  <c r="AE80" i="4"/>
  <c r="AO85" i="4" l="1"/>
  <c r="AR85" i="4" s="1"/>
  <c r="AJ85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1" i="4"/>
  <c r="AE82" i="4"/>
  <c r="AE83" i="4"/>
  <c r="AE84" i="4"/>
  <c r="AE10" i="4"/>
  <c r="AN84" i="4" l="1"/>
  <c r="AK84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K11" i="4"/>
  <c r="AQ11" i="4" s="1"/>
  <c r="AS11" i="4" s="1"/>
  <c r="AK12" i="4"/>
  <c r="AQ12" i="4" s="1"/>
  <c r="AS12" i="4" s="1"/>
  <c r="AK13" i="4"/>
  <c r="AQ13" i="4" s="1"/>
  <c r="AS13" i="4" s="1"/>
  <c r="AK14" i="4"/>
  <c r="AQ14" i="4" s="1"/>
  <c r="AS14" i="4" s="1"/>
  <c r="AK15" i="4"/>
  <c r="AK16" i="4"/>
  <c r="AQ16" i="4" s="1"/>
  <c r="AS16" i="4" s="1"/>
  <c r="AK17" i="4"/>
  <c r="AQ17" i="4" s="1"/>
  <c r="AS17" i="4" s="1"/>
  <c r="AK18" i="4"/>
  <c r="AQ18" i="4" s="1"/>
  <c r="AS18" i="4" s="1"/>
  <c r="AK19" i="4"/>
  <c r="AQ19" i="4" s="1"/>
  <c r="AS19" i="4" s="1"/>
  <c r="AK20" i="4"/>
  <c r="AQ20" i="4" s="1"/>
  <c r="AS20" i="4" s="1"/>
  <c r="AK21" i="4"/>
  <c r="AQ21" i="4" s="1"/>
  <c r="AS21" i="4" s="1"/>
  <c r="AK22" i="4"/>
  <c r="AQ22" i="4" s="1"/>
  <c r="AS22" i="4" s="1"/>
  <c r="AK23" i="4"/>
  <c r="AK24" i="4"/>
  <c r="AQ24" i="4" s="1"/>
  <c r="AS24" i="4" s="1"/>
  <c r="AK25" i="4"/>
  <c r="AQ25" i="4" s="1"/>
  <c r="AS25" i="4" s="1"/>
  <c r="AK26" i="4"/>
  <c r="AQ26" i="4" s="1"/>
  <c r="AS26" i="4" s="1"/>
  <c r="AK27" i="4"/>
  <c r="AQ27" i="4" s="1"/>
  <c r="AS27" i="4" s="1"/>
  <c r="AK28" i="4"/>
  <c r="AQ28" i="4" s="1"/>
  <c r="AS28" i="4" s="1"/>
  <c r="AK29" i="4"/>
  <c r="AQ29" i="4" s="1"/>
  <c r="AS29" i="4" s="1"/>
  <c r="AK30" i="4"/>
  <c r="AQ30" i="4" s="1"/>
  <c r="AS30" i="4" s="1"/>
  <c r="AK31" i="4"/>
  <c r="AK32" i="4"/>
  <c r="AQ32" i="4" s="1"/>
  <c r="AS32" i="4" s="1"/>
  <c r="AK33" i="4"/>
  <c r="AQ33" i="4" s="1"/>
  <c r="AS33" i="4" s="1"/>
  <c r="AK34" i="4"/>
  <c r="AQ34" i="4" s="1"/>
  <c r="AS34" i="4" s="1"/>
  <c r="AK35" i="4"/>
  <c r="AQ35" i="4" s="1"/>
  <c r="AS35" i="4" s="1"/>
  <c r="AK36" i="4"/>
  <c r="AQ36" i="4" s="1"/>
  <c r="AS36" i="4" s="1"/>
  <c r="AK37" i="4"/>
  <c r="AQ37" i="4" s="1"/>
  <c r="AS37" i="4" s="1"/>
  <c r="AK38" i="4"/>
  <c r="AQ38" i="4" s="1"/>
  <c r="AS38" i="4" s="1"/>
  <c r="AK39" i="4"/>
  <c r="AK40" i="4"/>
  <c r="AQ40" i="4" s="1"/>
  <c r="AS40" i="4" s="1"/>
  <c r="AK41" i="4"/>
  <c r="AQ41" i="4" s="1"/>
  <c r="AS41" i="4" s="1"/>
  <c r="AK42" i="4"/>
  <c r="AQ42" i="4" s="1"/>
  <c r="AS42" i="4" s="1"/>
  <c r="AK43" i="4"/>
  <c r="AQ43" i="4" s="1"/>
  <c r="AS43" i="4" s="1"/>
  <c r="AK44" i="4"/>
  <c r="AQ44" i="4" s="1"/>
  <c r="AS44" i="4" s="1"/>
  <c r="AK45" i="4"/>
  <c r="AQ45" i="4" s="1"/>
  <c r="AS45" i="4" s="1"/>
  <c r="AK46" i="4"/>
  <c r="AQ46" i="4" s="1"/>
  <c r="AS46" i="4" s="1"/>
  <c r="AK47" i="4"/>
  <c r="AK48" i="4"/>
  <c r="AQ48" i="4" s="1"/>
  <c r="AS48" i="4" s="1"/>
  <c r="AK49" i="4"/>
  <c r="AQ49" i="4" s="1"/>
  <c r="AS49" i="4" s="1"/>
  <c r="AK50" i="4"/>
  <c r="AQ50" i="4" s="1"/>
  <c r="AS50" i="4" s="1"/>
  <c r="AK51" i="4"/>
  <c r="AQ51" i="4" s="1"/>
  <c r="AS51" i="4" s="1"/>
  <c r="AK52" i="4"/>
  <c r="AQ52" i="4" s="1"/>
  <c r="AS52" i="4" s="1"/>
  <c r="AK53" i="4"/>
  <c r="AQ53" i="4" s="1"/>
  <c r="AS53" i="4" s="1"/>
  <c r="AK54" i="4"/>
  <c r="AQ54" i="4" s="1"/>
  <c r="AS54" i="4" s="1"/>
  <c r="AK55" i="4"/>
  <c r="AK56" i="4"/>
  <c r="AQ56" i="4" s="1"/>
  <c r="AS56" i="4" s="1"/>
  <c r="AK57" i="4"/>
  <c r="AQ57" i="4" s="1"/>
  <c r="AS57" i="4" s="1"/>
  <c r="AK58" i="4"/>
  <c r="AQ58" i="4" s="1"/>
  <c r="AS58" i="4" s="1"/>
  <c r="AK59" i="4"/>
  <c r="AQ59" i="4" s="1"/>
  <c r="AS59" i="4" s="1"/>
  <c r="AK60" i="4"/>
  <c r="AQ60" i="4" s="1"/>
  <c r="AS60" i="4" s="1"/>
  <c r="AK61" i="4"/>
  <c r="AQ61" i="4" s="1"/>
  <c r="AS61" i="4" s="1"/>
  <c r="AK62" i="4"/>
  <c r="AQ62" i="4" s="1"/>
  <c r="AS62" i="4" s="1"/>
  <c r="AK63" i="4"/>
  <c r="AK64" i="4"/>
  <c r="AQ64" i="4" s="1"/>
  <c r="AS64" i="4" s="1"/>
  <c r="AK65" i="4"/>
  <c r="AQ65" i="4" s="1"/>
  <c r="AS65" i="4" s="1"/>
  <c r="AK66" i="4"/>
  <c r="AQ66" i="4" s="1"/>
  <c r="AS66" i="4" s="1"/>
  <c r="AK67" i="4"/>
  <c r="AQ67" i="4" s="1"/>
  <c r="AS67" i="4" s="1"/>
  <c r="AK68" i="4"/>
  <c r="AQ68" i="4" s="1"/>
  <c r="AS68" i="4" s="1"/>
  <c r="AK69" i="4"/>
  <c r="AQ69" i="4" s="1"/>
  <c r="AS69" i="4" s="1"/>
  <c r="AK70" i="4"/>
  <c r="AQ70" i="4" s="1"/>
  <c r="AS70" i="4" s="1"/>
  <c r="AK71" i="4"/>
  <c r="AK72" i="4"/>
  <c r="AQ72" i="4" s="1"/>
  <c r="AS72" i="4" s="1"/>
  <c r="AK73" i="4"/>
  <c r="AQ73" i="4" s="1"/>
  <c r="AS73" i="4" s="1"/>
  <c r="AK74" i="4"/>
  <c r="AQ74" i="4" s="1"/>
  <c r="AS74" i="4" s="1"/>
  <c r="AK75" i="4"/>
  <c r="AQ75" i="4" s="1"/>
  <c r="AS75" i="4" s="1"/>
  <c r="AK76" i="4"/>
  <c r="AQ76" i="4" s="1"/>
  <c r="AS76" i="4" s="1"/>
  <c r="AK77" i="4"/>
  <c r="AQ77" i="4" s="1"/>
  <c r="AS77" i="4" s="1"/>
  <c r="AK78" i="4"/>
  <c r="AQ78" i="4" s="1"/>
  <c r="AS78" i="4" s="1"/>
  <c r="AK79" i="4"/>
  <c r="AK80" i="4"/>
  <c r="AQ80" i="4" s="1"/>
  <c r="AS80" i="4" s="1"/>
  <c r="AK81" i="4"/>
  <c r="AQ81" i="4" s="1"/>
  <c r="AS81" i="4" s="1"/>
  <c r="AK82" i="4"/>
  <c r="AQ82" i="4" s="1"/>
  <c r="AS82" i="4" s="1"/>
  <c r="AK83" i="4"/>
  <c r="AQ83" i="4" s="1"/>
  <c r="AS83" i="4" s="1"/>
  <c r="AK10" i="4"/>
  <c r="AQ10" i="4" s="1"/>
  <c r="AS10" i="4" s="1"/>
  <c r="AQ84" i="4" l="1"/>
  <c r="AS84" i="4" s="1"/>
  <c r="AQ79" i="4"/>
  <c r="AS79" i="4" s="1"/>
  <c r="AQ71" i="4"/>
  <c r="AS71" i="4" s="1"/>
  <c r="AQ63" i="4"/>
  <c r="AS63" i="4" s="1"/>
  <c r="AQ55" i="4"/>
  <c r="AS55" i="4" s="1"/>
  <c r="AQ47" i="4"/>
  <c r="AS47" i="4" s="1"/>
  <c r="AQ39" i="4"/>
  <c r="AS39" i="4" s="1"/>
  <c r="AQ31" i="4"/>
  <c r="AS31" i="4" s="1"/>
  <c r="AQ23" i="4"/>
  <c r="AS23" i="4" s="1"/>
  <c r="AQ15" i="4"/>
  <c r="AS15" i="4" s="1"/>
  <c r="AC41" i="4"/>
  <c r="AC39" i="4"/>
  <c r="AC51" i="4"/>
  <c r="AC45" i="4" l="1"/>
  <c r="Z64" i="4" l="1"/>
  <c r="H68" i="4"/>
  <c r="AC11" i="4"/>
  <c r="AC10" i="4"/>
  <c r="AC53" i="4"/>
  <c r="AC32" i="4"/>
  <c r="AC33" i="4"/>
  <c r="AC34" i="4"/>
  <c r="AC35" i="4"/>
  <c r="AC36" i="4"/>
  <c r="AC37" i="4"/>
  <c r="AC38" i="4"/>
  <c r="AC40" i="4"/>
  <c r="AC42" i="4"/>
  <c r="AC43" i="4"/>
  <c r="AC44" i="4"/>
  <c r="AC46" i="4"/>
  <c r="AC47" i="4"/>
  <c r="AC48" i="4"/>
  <c r="AC49" i="4"/>
  <c r="AC50" i="4"/>
  <c r="AC52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28" i="4"/>
  <c r="AC29" i="4"/>
  <c r="AC30" i="4"/>
  <c r="AC31" i="4"/>
  <c r="AC25" i="4"/>
  <c r="AC26" i="4"/>
  <c r="AC27" i="4"/>
  <c r="AC15" i="4"/>
  <c r="AC16" i="4"/>
  <c r="AC17" i="4"/>
  <c r="AC18" i="4"/>
  <c r="AC19" i="4"/>
  <c r="AC20" i="4"/>
  <c r="AC21" i="4"/>
  <c r="AC22" i="4"/>
  <c r="AC23" i="4"/>
  <c r="AC24" i="4"/>
  <c r="AC14" i="4"/>
  <c r="AC13" i="4"/>
  <c r="AC12" i="4" l="1"/>
  <c r="R11" i="4"/>
  <c r="AM54" i="4" l="1"/>
  <c r="AM58" i="4"/>
  <c r="AM78" i="4"/>
  <c r="P85" i="4"/>
  <c r="M85" i="4"/>
  <c r="S85" i="4" s="1"/>
  <c r="H65" i="4"/>
  <c r="X64" i="4"/>
  <c r="R82" i="4"/>
  <c r="R79" i="4"/>
  <c r="R75" i="4"/>
  <c r="R68" i="4"/>
  <c r="R65" i="4"/>
  <c r="R56" i="4"/>
  <c r="R53" i="4"/>
  <c r="R42" i="4"/>
  <c r="R36" i="4"/>
  <c r="R28" i="4"/>
  <c r="R16" i="4"/>
  <c r="R12" i="4"/>
  <c r="O82" i="4"/>
  <c r="O79" i="4"/>
  <c r="O75" i="4"/>
  <c r="O68" i="4"/>
  <c r="O65" i="4"/>
  <c r="O56" i="4"/>
  <c r="O53" i="4"/>
  <c r="O42" i="4"/>
  <c r="O36" i="4"/>
  <c r="O28" i="4"/>
  <c r="O16" i="4"/>
  <c r="O12" i="4"/>
  <c r="O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Q85" i="4"/>
  <c r="V85" i="4"/>
  <c r="W85" i="4"/>
  <c r="Y85" i="4"/>
  <c r="AA85" i="4"/>
  <c r="AE85" i="4" s="1"/>
  <c r="AB85" i="4"/>
  <c r="G85" i="4"/>
  <c r="L85" i="4"/>
  <c r="N85" i="4"/>
  <c r="T85" i="4" s="1"/>
  <c r="U85" i="4" s="1"/>
  <c r="D85" i="4"/>
  <c r="J85" i="4" s="1"/>
  <c r="F85" i="4"/>
  <c r="C85" i="4"/>
  <c r="AK85" i="4" l="1"/>
  <c r="I85" i="4"/>
  <c r="K85" i="4"/>
  <c r="AN85" i="4"/>
  <c r="AM50" i="4"/>
  <c r="AM82" i="4"/>
  <c r="AC85" i="4"/>
  <c r="AM66" i="4"/>
  <c r="AM62" i="4"/>
  <c r="AM70" i="4"/>
  <c r="AM74" i="4"/>
  <c r="AM10" i="4"/>
  <c r="AM44" i="4"/>
  <c r="AM40" i="4"/>
  <c r="AM36" i="4"/>
  <c r="AM32" i="4"/>
  <c r="AM28" i="4"/>
  <c r="AM24" i="4"/>
  <c r="AM20" i="4"/>
  <c r="AM16" i="4"/>
  <c r="AM12" i="4"/>
  <c r="AP83" i="4"/>
  <c r="AP79" i="4"/>
  <c r="AP75" i="4"/>
  <c r="AP71" i="4"/>
  <c r="AP67" i="4"/>
  <c r="AP63" i="4"/>
  <c r="AP59" i="4"/>
  <c r="AP55" i="4"/>
  <c r="AP51" i="4"/>
  <c r="AP47" i="4"/>
  <c r="AP43" i="4"/>
  <c r="AP39" i="4"/>
  <c r="AP35" i="4"/>
  <c r="AP31" i="4"/>
  <c r="AP27" i="4"/>
  <c r="AP23" i="4"/>
  <c r="AP19" i="4"/>
  <c r="AP15" i="4"/>
  <c r="AP10" i="4"/>
  <c r="AP11" i="4"/>
  <c r="AM45" i="4"/>
  <c r="AM41" i="4"/>
  <c r="AM37" i="4"/>
  <c r="AM33" i="4"/>
  <c r="AM29" i="4"/>
  <c r="AM25" i="4"/>
  <c r="AM21" i="4"/>
  <c r="AM17" i="4"/>
  <c r="AM13" i="4"/>
  <c r="AP42" i="4"/>
  <c r="AP38" i="4"/>
  <c r="AP34" i="4"/>
  <c r="AP30" i="4"/>
  <c r="AP26" i="4"/>
  <c r="AP22" i="4"/>
  <c r="AP18" i="4"/>
  <c r="AP14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M47" i="4"/>
  <c r="AM43" i="4"/>
  <c r="AM39" i="4"/>
  <c r="AM35" i="4"/>
  <c r="AM31" i="4"/>
  <c r="AM27" i="4"/>
  <c r="AM23" i="4"/>
  <c r="AM19" i="4"/>
  <c r="AM15" i="4"/>
  <c r="AM11" i="4"/>
  <c r="AM81" i="4"/>
  <c r="AM77" i="4"/>
  <c r="AM73" i="4"/>
  <c r="AM69" i="4"/>
  <c r="AM65" i="4"/>
  <c r="AM61" i="4"/>
  <c r="AM57" i="4"/>
  <c r="AM53" i="4"/>
  <c r="AM49" i="4"/>
  <c r="AP82" i="4"/>
  <c r="AP78" i="4"/>
  <c r="AP74" i="4"/>
  <c r="AP70" i="4"/>
  <c r="AP66" i="4"/>
  <c r="AP62" i="4"/>
  <c r="AP58" i="4"/>
  <c r="AP54" i="4"/>
  <c r="AP50" i="4"/>
  <c r="AP46" i="4"/>
  <c r="AM46" i="4"/>
  <c r="AM42" i="4"/>
  <c r="AM38" i="4"/>
  <c r="AM34" i="4"/>
  <c r="AM30" i="4"/>
  <c r="AM26" i="4"/>
  <c r="AM22" i="4"/>
  <c r="AM18" i="4"/>
  <c r="AM14" i="4"/>
  <c r="AM84" i="4"/>
  <c r="AM80" i="4"/>
  <c r="AM76" i="4"/>
  <c r="AM72" i="4"/>
  <c r="AM68" i="4"/>
  <c r="AM64" i="4"/>
  <c r="AM60" i="4"/>
  <c r="AM56" i="4"/>
  <c r="AM52" i="4"/>
  <c r="AM48" i="4"/>
  <c r="AP81" i="4"/>
  <c r="AP77" i="4"/>
  <c r="AP73" i="4"/>
  <c r="AP69" i="4"/>
  <c r="AP65" i="4"/>
  <c r="AP61" i="4"/>
  <c r="AP57" i="4"/>
  <c r="AP53" i="4"/>
  <c r="AP49" i="4"/>
  <c r="AP45" i="4"/>
  <c r="AP41" i="4"/>
  <c r="AP37" i="4"/>
  <c r="AP33" i="4"/>
  <c r="AP29" i="4"/>
  <c r="AP25" i="4"/>
  <c r="AP21" i="4"/>
  <c r="AP17" i="4"/>
  <c r="AP13" i="4"/>
  <c r="AM83" i="4"/>
  <c r="AM79" i="4"/>
  <c r="AM75" i="4"/>
  <c r="AM71" i="4"/>
  <c r="AM67" i="4"/>
  <c r="AM63" i="4"/>
  <c r="AM59" i="4"/>
  <c r="AM55" i="4"/>
  <c r="AM51" i="4"/>
  <c r="AP12" i="4"/>
  <c r="H85" i="4"/>
  <c r="O85" i="4"/>
  <c r="E85" i="4"/>
  <c r="R85" i="4"/>
  <c r="AQ85" i="4" l="1"/>
  <c r="AS85" i="4" s="1"/>
  <c r="AM85" i="4"/>
  <c r="AP85" i="4"/>
</calcChain>
</file>

<file path=xl/sharedStrings.xml><?xml version="1.0" encoding="utf-8"?>
<sst xmlns="http://schemas.openxmlformats.org/spreadsheetml/2006/main" count="146" uniqueCount="110">
  <si>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</si>
  <si>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</si>
  <si>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</si>
  <si>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</si>
  <si>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</si>
  <si>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</si>
  <si>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</si>
  <si>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</si>
  <si>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</si>
  <si>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</si>
  <si>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</si>
  <si>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</si>
  <si>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</si>
  <si>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</si>
  <si>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</si>
  <si>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</si>
  <si>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</si>
  <si>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</si>
  <si>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</si>
  <si>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</si>
  <si>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</si>
  <si>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</si>
  <si>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</si>
  <si>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</si>
  <si>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</si>
  <si>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</si>
  <si>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</si>
  <si>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</si>
  <si>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</si>
  <si>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</si>
  <si>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</si>
  <si>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</si>
  <si>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</si>
  <si>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</si>
  <si>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</si>
  <si>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</si>
  <si>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</si>
  <si>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</si>
  <si>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</si>
  <si>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</si>
  <si>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</si>
  <si>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</si>
  <si>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</si>
  <si>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</si>
  <si>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</si>
  <si>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</si>
  <si>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</si>
  <si>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</si>
  <si>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</si>
  <si>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</si>
  <si>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</si>
  <si>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</si>
  <si>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</si>
  <si>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</si>
  <si>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</si>
  <si>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</si>
  <si>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</si>
  <si>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</si>
  <si>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</si>
  <si>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</si>
  <si>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</si>
  <si>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</si>
  <si>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</si>
  <si>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</si>
  <si>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</si>
  <si>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</si>
  <si>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</si>
  <si>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</si>
  <si>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</si>
  <si>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</si>
  <si>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</si>
  <si>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</si>
  <si>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</si>
  <si>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</si>
  <si>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</si>
  <si>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</si>
  <si>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</si>
  <si>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</si>
  <si>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</si>
  <si>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</si>
  <si>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</si>
  <si>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</si>
  <si>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</si>
  <si>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</si>
  <si>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</si>
  <si>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</si>
  <si>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</si>
  <si>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</si>
  <si>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</si>
  <si>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</si>
  <si>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</si>
  <si>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</si>
  <si>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</si>
  <si>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</si>
  <si>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</si>
  <si>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</si>
  <si>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</si>
  <si>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</si>
  <si>
    <t>80-84anos</t>
  </si>
  <si>
    <t>85-89 anos</t>
  </si>
  <si>
    <t>Idosos de 78 a 89 anos</t>
  </si>
  <si>
    <t>78-79 anos</t>
  </si>
  <si>
    <t>total enviadas</t>
  </si>
  <si>
    <t>total aplicada</t>
  </si>
  <si>
    <t>% aplicada</t>
  </si>
  <si>
    <t>1ª E 2ª DOSE</t>
  </si>
  <si>
    <t>ENVIADAS</t>
  </si>
  <si>
    <t>APLICADAS</t>
  </si>
  <si>
    <t>%</t>
  </si>
  <si>
    <t>Data de atualização: 08.03.2021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</si>
</sst>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9" fontId="8" fillId="8" borderId="14" xfId="2" applyFont="1" applyFill="1" applyBorder="1" applyAlignment="1">
      <alignment horizontal="center"/>
    </xf>
    <xf numFmtId="3" fontId="8" fillId="8" borderId="15" xfId="0" applyNumberFormat="1" applyFont="1" applyFill="1" applyBorder="1" applyAlignment="1">
      <alignment horizontal="center"/>
    </xf>
    <xf numFmtId="9" fontId="8" fillId="8" borderId="15" xfId="2" applyFont="1" applyFill="1" applyBorder="1" applyAlignment="1">
      <alignment horizontal="center"/>
    </xf>
    <xf numFmtId="9" fontId="8" fillId="8" borderId="16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3" fontId="0" fillId="3" borderId="3" xfId="0" applyNumberForma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11" xfId="2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164" fontId="0" fillId="9" borderId="3" xfId="1" applyNumberFormat="1" applyFont="1" applyFill="1" applyBorder="1" applyAlignment="1">
      <alignment horizontal="center"/>
    </xf>
    <xf numFmtId="166" fontId="0" fillId="9" borderId="3" xfId="2" applyNumberFormat="1" applyFont="1" applyFill="1" applyBorder="1" applyAlignment="1">
      <alignment horizontal="center"/>
    </xf>
    <xf numFmtId="164" fontId="6" fillId="9" borderId="3" xfId="1" applyNumberFormat="1" applyFont="1" applyFill="1" applyBorder="1" applyAlignment="1">
      <alignment horizontal="center"/>
    </xf>
    <xf numFmtId="166" fontId="6" fillId="9" borderId="3" xfId="2" applyNumberFormat="1" applyFont="1" applyFill="1" applyBorder="1" applyAlignment="1">
      <alignment horizontal="center"/>
    </xf>
    <xf numFmtId="3" fontId="0" fillId="10" borderId="0" xfId="0" applyNumberFormat="1" applyFill="1" applyAlignment="1">
      <alignment horizontal="center"/>
    </xf>
    <xf numFmtId="166" fontId="0" fillId="10" borderId="0" xfId="2" applyNumberFormat="1" applyFont="1" applyFill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tabSelected="1" zoomScale="110" zoomScaleNormal="110" workbookViewId="0">
      <selection activeCell="B97" sqref="B97"/>
    </sheetView>
  </sheetViews>
  <sheetFormatPr defaultRowHeight="15" x14ac:dyDescent="0.25"/>
  <cols>
    <col min="1" max="1" width="25.5703125" customWidth="1"/>
    <col min="2" max="2" width="9.28515625" style="13" customWidth="1"/>
    <col min="3" max="3" width="9.140625" style="13"/>
    <col min="11" max="11" width="13" customWidth="1"/>
    <col min="12" max="12" width="15.140625" customWidth="1"/>
    <col min="13" max="13" width="11.42578125" customWidth="1"/>
    <col min="14" max="17" width="11.140625" customWidth="1"/>
    <col min="18" max="18" width="8.5703125" customWidth="1"/>
    <col min="19" max="19" width="13.7109375" bestFit="1" customWidth="1"/>
    <col min="20" max="20" width="13.140625" bestFit="1" customWidth="1"/>
    <col min="21" max="21" width="8.5703125" customWidth="1"/>
    <col min="22" max="22" width="10.140625" bestFit="1" customWidth="1"/>
    <col min="23" max="23" width="12.42578125" customWidth="1"/>
    <col min="24" max="24" width="9.5703125" customWidth="1"/>
    <col min="25" max="25" width="12" customWidth="1"/>
    <col min="26" max="26" width="9.5703125" customWidth="1"/>
    <col min="27" max="27" width="10.140625" customWidth="1"/>
    <col min="32" max="32" width="12.140625" style="52" customWidth="1"/>
    <col min="33" max="34" width="11" style="52" customWidth="1"/>
    <col min="35" max="35" width="12.5703125" style="52" customWidth="1"/>
    <col min="36" max="36" width="11" customWidth="1"/>
    <col min="37" max="42" width="9.140625" style="13"/>
    <col min="43" max="43" width="10.140625" bestFit="1" customWidth="1"/>
    <col min="44" max="44" width="10.85546875" bestFit="1" customWidth="1"/>
  </cols>
  <sheetData>
    <row r="1" spans="1:45" ht="15.75" x14ac:dyDescent="0.25">
      <c r="A1" s="2" t="s">
        <v>84</v>
      </c>
      <c r="B1" s="12"/>
      <c r="C1" s="12"/>
      <c r="D1" s="1"/>
      <c r="E1" s="1"/>
      <c r="F1" s="1"/>
      <c r="G1" s="1"/>
      <c r="H1" s="1"/>
      <c r="I1" s="1"/>
      <c r="J1" s="1"/>
      <c r="K1" s="1"/>
    </row>
    <row r="2" spans="1:45" ht="15.75" x14ac:dyDescent="0.25">
      <c r="A2" s="2" t="s">
        <v>85</v>
      </c>
      <c r="B2" s="12"/>
      <c r="C2" s="12"/>
      <c r="D2" s="1"/>
      <c r="E2" s="1"/>
      <c r="F2" s="1"/>
      <c r="G2" s="1"/>
      <c r="H2" s="1"/>
      <c r="I2" s="1"/>
      <c r="J2" s="1"/>
      <c r="K2" s="1"/>
    </row>
    <row r="3" spans="1:45" ht="15.75" x14ac:dyDescent="0.25">
      <c r="A3" s="2" t="s">
        <v>96</v>
      </c>
      <c r="B3" s="12"/>
      <c r="C3" s="12"/>
      <c r="D3" s="1"/>
      <c r="E3" s="1"/>
      <c r="F3" s="1"/>
      <c r="G3" s="1"/>
      <c r="H3" s="1"/>
      <c r="I3" s="1"/>
      <c r="J3" s="1"/>
      <c r="K3" s="1"/>
    </row>
    <row r="4" spans="1:45" ht="18.75" x14ac:dyDescent="0.3">
      <c r="A4" s="126" t="s">
        <v>83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53"/>
      <c r="AG4" s="53"/>
      <c r="AH4" s="53"/>
      <c r="AI4" s="53"/>
      <c r="AJ4" s="50"/>
    </row>
    <row r="5" spans="1:45" ht="15" customHeight="1" x14ac:dyDescent="0.25">
      <c r="A5" s="91" t="s">
        <v>73</v>
      </c>
      <c r="B5" s="75" t="s">
        <v>86</v>
      </c>
      <c r="C5" s="76"/>
      <c r="D5" s="76"/>
      <c r="E5" s="76"/>
      <c r="F5" s="76"/>
      <c r="G5" s="76"/>
      <c r="H5" s="76"/>
      <c r="I5" s="76"/>
      <c r="J5" s="76"/>
      <c r="K5" s="77"/>
      <c r="L5" s="69" t="s">
        <v>89</v>
      </c>
      <c r="M5" s="70"/>
      <c r="N5" s="70"/>
      <c r="O5" s="70"/>
      <c r="P5" s="70"/>
      <c r="Q5" s="70"/>
      <c r="R5" s="70"/>
      <c r="S5" s="70"/>
      <c r="T5" s="70"/>
      <c r="U5" s="84"/>
      <c r="V5" s="69" t="s">
        <v>80</v>
      </c>
      <c r="W5" s="70"/>
      <c r="X5" s="70"/>
      <c r="Y5" s="70"/>
      <c r="Z5" s="84"/>
      <c r="AA5" s="69" t="s">
        <v>79</v>
      </c>
      <c r="AB5" s="70"/>
      <c r="AC5" s="70"/>
      <c r="AD5" s="70"/>
      <c r="AE5" s="70"/>
      <c r="AF5" s="89" t="s">
        <v>100</v>
      </c>
      <c r="AG5" s="89"/>
      <c r="AH5" s="89"/>
      <c r="AI5" s="90"/>
      <c r="AJ5" s="90"/>
      <c r="AK5" s="73" t="s">
        <v>95</v>
      </c>
      <c r="AL5" s="74"/>
      <c r="AM5" s="74"/>
      <c r="AN5" s="74"/>
      <c r="AO5" s="74"/>
      <c r="AP5" s="74"/>
      <c r="AQ5" s="74"/>
      <c r="AR5" s="74"/>
      <c r="AS5" s="74"/>
    </row>
    <row r="6" spans="1:45" ht="15" customHeight="1" x14ac:dyDescent="0.25">
      <c r="A6" s="92"/>
      <c r="B6" s="78"/>
      <c r="C6" s="79"/>
      <c r="D6" s="79"/>
      <c r="E6" s="79"/>
      <c r="F6" s="79"/>
      <c r="G6" s="79"/>
      <c r="H6" s="79"/>
      <c r="I6" s="79"/>
      <c r="J6" s="79"/>
      <c r="K6" s="80"/>
      <c r="L6" s="71"/>
      <c r="M6" s="72"/>
      <c r="N6" s="72"/>
      <c r="O6" s="72"/>
      <c r="P6" s="72"/>
      <c r="Q6" s="72"/>
      <c r="R6" s="72"/>
      <c r="S6" s="72"/>
      <c r="T6" s="72"/>
      <c r="U6" s="85"/>
      <c r="V6" s="71"/>
      <c r="W6" s="72"/>
      <c r="X6" s="72"/>
      <c r="Y6" s="72"/>
      <c r="Z6" s="85"/>
      <c r="AA6" s="71"/>
      <c r="AB6" s="72"/>
      <c r="AC6" s="72"/>
      <c r="AD6" s="72"/>
      <c r="AE6" s="72"/>
      <c r="AF6" s="90"/>
      <c r="AG6" s="90"/>
      <c r="AH6" s="90"/>
      <c r="AI6" s="90"/>
      <c r="AJ6" s="90"/>
      <c r="AK6" s="73"/>
      <c r="AL6" s="74"/>
      <c r="AM6" s="74"/>
      <c r="AN6" s="74"/>
      <c r="AO6" s="74"/>
      <c r="AP6" s="74"/>
      <c r="AQ6" s="74"/>
      <c r="AR6" s="74"/>
      <c r="AS6" s="74"/>
    </row>
    <row r="7" spans="1:45" ht="22.9" customHeight="1" x14ac:dyDescent="0.25">
      <c r="A7" s="92"/>
      <c r="B7" s="91" t="s">
        <v>74</v>
      </c>
      <c r="C7" s="134" t="s">
        <v>91</v>
      </c>
      <c r="D7" s="135"/>
      <c r="E7" s="136"/>
      <c r="F7" s="131" t="s">
        <v>92</v>
      </c>
      <c r="G7" s="132"/>
      <c r="H7" s="133"/>
      <c r="I7" s="81" t="s">
        <v>102</v>
      </c>
      <c r="J7" s="81" t="s">
        <v>103</v>
      </c>
      <c r="K7" s="81" t="s">
        <v>104</v>
      </c>
      <c r="L7" s="91" t="s">
        <v>74</v>
      </c>
      <c r="M7" s="109" t="s">
        <v>91</v>
      </c>
      <c r="N7" s="110"/>
      <c r="O7" s="111"/>
      <c r="P7" s="112" t="s">
        <v>92</v>
      </c>
      <c r="Q7" s="113"/>
      <c r="R7" s="114"/>
      <c r="S7" s="86" t="s">
        <v>102</v>
      </c>
      <c r="T7" s="86" t="s">
        <v>103</v>
      </c>
      <c r="U7" s="86" t="s">
        <v>104</v>
      </c>
      <c r="V7" s="91" t="s">
        <v>74</v>
      </c>
      <c r="W7" s="124" t="s">
        <v>91</v>
      </c>
      <c r="X7" s="125"/>
      <c r="Y7" s="75" t="s">
        <v>92</v>
      </c>
      <c r="Z7" s="77"/>
      <c r="AA7" s="104" t="s">
        <v>87</v>
      </c>
      <c r="AB7" s="75" t="s">
        <v>75</v>
      </c>
      <c r="AC7" s="76"/>
      <c r="AD7" s="76"/>
      <c r="AE7" s="76"/>
      <c r="AF7" s="90" t="s">
        <v>87</v>
      </c>
      <c r="AG7" s="101" t="s">
        <v>75</v>
      </c>
      <c r="AH7" s="102"/>
      <c r="AI7" s="103"/>
      <c r="AJ7" s="91" t="s">
        <v>90</v>
      </c>
      <c r="AK7" s="94" t="s">
        <v>91</v>
      </c>
      <c r="AL7" s="95"/>
      <c r="AM7" s="95"/>
      <c r="AN7" s="95" t="s">
        <v>92</v>
      </c>
      <c r="AO7" s="95"/>
      <c r="AP7" s="96"/>
      <c r="AQ7" s="67" t="s">
        <v>105</v>
      </c>
      <c r="AR7" s="68"/>
      <c r="AS7" s="68"/>
    </row>
    <row r="8" spans="1:45" ht="15" customHeight="1" x14ac:dyDescent="0.25">
      <c r="A8" s="92"/>
      <c r="B8" s="92"/>
      <c r="C8" s="129" t="s">
        <v>87</v>
      </c>
      <c r="D8" s="129" t="s">
        <v>75</v>
      </c>
      <c r="E8" s="129" t="s">
        <v>90</v>
      </c>
      <c r="F8" s="127" t="s">
        <v>87</v>
      </c>
      <c r="G8" s="127" t="s">
        <v>75</v>
      </c>
      <c r="H8" s="127" t="s">
        <v>90</v>
      </c>
      <c r="I8" s="82"/>
      <c r="J8" s="82"/>
      <c r="K8" s="82"/>
      <c r="L8" s="92"/>
      <c r="M8" s="107" t="s">
        <v>93</v>
      </c>
      <c r="N8" s="117" t="s">
        <v>75</v>
      </c>
      <c r="O8" s="118" t="s">
        <v>90</v>
      </c>
      <c r="P8" s="115" t="s">
        <v>94</v>
      </c>
      <c r="Q8" s="120" t="s">
        <v>75</v>
      </c>
      <c r="R8" s="121" t="s">
        <v>90</v>
      </c>
      <c r="S8" s="87"/>
      <c r="T8" s="87"/>
      <c r="U8" s="87"/>
      <c r="V8" s="92"/>
      <c r="W8" s="122" t="s">
        <v>75</v>
      </c>
      <c r="X8" s="123" t="s">
        <v>90</v>
      </c>
      <c r="Y8" s="122" t="s">
        <v>75</v>
      </c>
      <c r="Z8" s="123" t="s">
        <v>90</v>
      </c>
      <c r="AA8" s="106"/>
      <c r="AB8" s="78"/>
      <c r="AC8" s="79"/>
      <c r="AD8" s="79"/>
      <c r="AE8" s="79"/>
      <c r="AF8" s="90"/>
      <c r="AG8" s="104" t="s">
        <v>101</v>
      </c>
      <c r="AH8" s="90" t="s">
        <v>98</v>
      </c>
      <c r="AI8" s="89" t="s">
        <v>99</v>
      </c>
      <c r="AJ8" s="92"/>
      <c r="AK8" s="97" t="s">
        <v>93</v>
      </c>
      <c r="AL8" s="98" t="s">
        <v>75</v>
      </c>
      <c r="AM8" s="95" t="s">
        <v>90</v>
      </c>
      <c r="AN8" s="99" t="s">
        <v>94</v>
      </c>
      <c r="AO8" s="98" t="s">
        <v>75</v>
      </c>
      <c r="AP8" s="100" t="s">
        <v>90</v>
      </c>
      <c r="AQ8" s="67" t="s">
        <v>106</v>
      </c>
      <c r="AR8" s="68" t="s">
        <v>107</v>
      </c>
      <c r="AS8" s="68" t="s">
        <v>108</v>
      </c>
    </row>
    <row r="9" spans="1:45" x14ac:dyDescent="0.25">
      <c r="A9" s="93"/>
      <c r="B9" s="11" t="s">
        <v>88</v>
      </c>
      <c r="C9" s="130"/>
      <c r="D9" s="130"/>
      <c r="E9" s="130"/>
      <c r="F9" s="128"/>
      <c r="G9" s="128"/>
      <c r="H9" s="128"/>
      <c r="I9" s="83"/>
      <c r="J9" s="83"/>
      <c r="K9" s="83"/>
      <c r="L9" s="11" t="s">
        <v>88</v>
      </c>
      <c r="M9" s="108"/>
      <c r="N9" s="117"/>
      <c r="O9" s="119"/>
      <c r="P9" s="116"/>
      <c r="Q9" s="120"/>
      <c r="R9" s="121"/>
      <c r="S9" s="88"/>
      <c r="T9" s="88"/>
      <c r="U9" s="88"/>
      <c r="V9" s="11" t="s">
        <v>88</v>
      </c>
      <c r="W9" s="122"/>
      <c r="X9" s="123"/>
      <c r="Y9" s="122"/>
      <c r="Z9" s="123"/>
      <c r="AA9" s="105"/>
      <c r="AB9" s="10" t="s">
        <v>76</v>
      </c>
      <c r="AC9" s="34" t="s">
        <v>97</v>
      </c>
      <c r="AD9" s="34" t="s">
        <v>77</v>
      </c>
      <c r="AE9" s="47" t="s">
        <v>90</v>
      </c>
      <c r="AF9" s="90"/>
      <c r="AG9" s="105"/>
      <c r="AH9" s="90"/>
      <c r="AI9" s="90"/>
      <c r="AJ9" s="93"/>
      <c r="AK9" s="97"/>
      <c r="AL9" s="98"/>
      <c r="AM9" s="95"/>
      <c r="AN9" s="99"/>
      <c r="AO9" s="98"/>
      <c r="AP9" s="100"/>
      <c r="AQ9" s="67"/>
      <c r="AR9" s="68"/>
      <c r="AS9" s="68"/>
    </row>
    <row r="10" spans="1:45" x14ac:dyDescent="0.25">
      <c r="A10" s="4" t="s">
        <v>72</v>
      </c>
      <c r="B10" s="14">
        <v>64</v>
      </c>
      <c r="C10" s="19">
        <v>52</v>
      </c>
      <c r="D10" s="20">
        <v>52</v>
      </c>
      <c r="E10" s="42">
        <f>D10/C10</f>
        <v>1</v>
      </c>
      <c r="F10" s="24">
        <v>42</v>
      </c>
      <c r="G10" s="24">
        <v>45</v>
      </c>
      <c r="H10" s="43">
        <f>G10/F10</f>
        <v>1.0714285714285714</v>
      </c>
      <c r="I10" s="61">
        <f>C10+F10</f>
        <v>94</v>
      </c>
      <c r="J10" s="61">
        <f>D10+G10</f>
        <v>97</v>
      </c>
      <c r="K10" s="62">
        <f>J10/I10</f>
        <v>1.0319148936170213</v>
      </c>
      <c r="L10" s="15"/>
      <c r="M10" s="27"/>
      <c r="N10" s="27"/>
      <c r="O10" s="44"/>
      <c r="P10" s="30"/>
      <c r="Q10" s="30"/>
      <c r="R10" s="45"/>
      <c r="S10" s="63">
        <f>M10+P10</f>
        <v>0</v>
      </c>
      <c r="T10" s="63">
        <f>N10+Q10</f>
        <v>0</v>
      </c>
      <c r="U10" s="64" t="e">
        <f>T10/S10</f>
        <v>#DIV/0!</v>
      </c>
      <c r="V10" s="16"/>
      <c r="W10" s="15"/>
      <c r="X10" s="15"/>
      <c r="Y10" s="15"/>
      <c r="Z10" s="15"/>
      <c r="AA10" s="7">
        <v>10</v>
      </c>
      <c r="AB10" s="5">
        <v>8</v>
      </c>
      <c r="AC10" s="46">
        <f>AB10/AA10</f>
        <v>0.8</v>
      </c>
      <c r="AD10" s="58">
        <v>5</v>
      </c>
      <c r="AE10" s="46">
        <f>AD10/AA10</f>
        <v>0.5</v>
      </c>
      <c r="AF10" s="55">
        <v>50</v>
      </c>
      <c r="AG10" s="55"/>
      <c r="AH10" s="55">
        <v>4</v>
      </c>
      <c r="AI10" s="54">
        <v>10</v>
      </c>
      <c r="AJ10" s="18">
        <f>(AI10+AG10+AH10)/AF10</f>
        <v>0.28000000000000003</v>
      </c>
      <c r="AK10" s="51">
        <f t="shared" ref="AK10:AK41" si="0">C10+M10+V10+AA10+AF10</f>
        <v>112</v>
      </c>
      <c r="AL10" s="36">
        <f t="shared" ref="AL10:AL41" si="1">D10+N10+W10+AB10+AG10+AH10+AI10</f>
        <v>74</v>
      </c>
      <c r="AM10" s="37">
        <f>AL10/AK10</f>
        <v>0.6607142857142857</v>
      </c>
      <c r="AN10" s="36">
        <f t="shared" ref="AN10:AN41" si="2">F10+P10+V10+AA10</f>
        <v>52</v>
      </c>
      <c r="AO10" s="36">
        <f t="shared" ref="AO10:AO41" si="3">G10+Q10+Y10+AD10</f>
        <v>50</v>
      </c>
      <c r="AP10" s="38">
        <f>AO10/AN10</f>
        <v>0.96153846153846156</v>
      </c>
      <c r="AQ10" s="65">
        <f>AK10+AN10</f>
        <v>164</v>
      </c>
      <c r="AR10" s="65">
        <f>AL10+AO10</f>
        <v>124</v>
      </c>
      <c r="AS10" s="66">
        <f>AR10/AQ10</f>
        <v>0.75609756097560976</v>
      </c>
    </row>
    <row r="11" spans="1:45" x14ac:dyDescent="0.25">
      <c r="A11" s="4" t="s">
        <v>71</v>
      </c>
      <c r="B11" s="14">
        <v>397</v>
      </c>
      <c r="C11" s="19">
        <v>297</v>
      </c>
      <c r="D11" s="20">
        <v>280</v>
      </c>
      <c r="E11" s="42">
        <f t="shared" ref="E11:E47" si="4">D11/C11</f>
        <v>0.9427609427609428</v>
      </c>
      <c r="F11" s="24">
        <v>257</v>
      </c>
      <c r="G11" s="24">
        <v>240</v>
      </c>
      <c r="H11" s="43">
        <f t="shared" ref="H11:H47" si="5">G11/F11</f>
        <v>0.93385214007782102</v>
      </c>
      <c r="I11" s="61">
        <f t="shared" ref="I11:I74" si="6">C11+F11</f>
        <v>554</v>
      </c>
      <c r="J11" s="61">
        <f t="shared" ref="J11:J74" si="7">D11+G11</f>
        <v>520</v>
      </c>
      <c r="K11" s="62">
        <f t="shared" ref="K11:K74" si="8">J11/I11</f>
        <v>0.93862815884476536</v>
      </c>
      <c r="L11" s="15">
        <v>17</v>
      </c>
      <c r="M11" s="27">
        <v>17</v>
      </c>
      <c r="N11" s="27">
        <v>18</v>
      </c>
      <c r="O11" s="48">
        <f>N11/L11</f>
        <v>1.0588235294117647</v>
      </c>
      <c r="P11" s="33">
        <v>17</v>
      </c>
      <c r="Q11" s="30">
        <v>16</v>
      </c>
      <c r="R11" s="45">
        <f>Q11/P11</f>
        <v>0.94117647058823528</v>
      </c>
      <c r="S11" s="63">
        <f t="shared" ref="S11:S74" si="9">M11+P11</f>
        <v>34</v>
      </c>
      <c r="T11" s="63">
        <f t="shared" ref="T11:T74" si="10">N11+Q11</f>
        <v>34</v>
      </c>
      <c r="U11" s="64">
        <f t="shared" ref="U11:U74" si="11">T11/S11</f>
        <v>1</v>
      </c>
      <c r="V11" s="16"/>
      <c r="W11" s="15"/>
      <c r="X11" s="15"/>
      <c r="Y11" s="15"/>
      <c r="Z11" s="15"/>
      <c r="AA11" s="7">
        <v>98</v>
      </c>
      <c r="AB11" s="5">
        <v>83</v>
      </c>
      <c r="AC11" s="46">
        <f>AB11/AA11</f>
        <v>0.84693877551020413</v>
      </c>
      <c r="AD11" s="58"/>
      <c r="AE11" s="46">
        <f t="shared" ref="AE11:AE74" si="12">AD11/AA11</f>
        <v>0</v>
      </c>
      <c r="AF11" s="55">
        <v>471</v>
      </c>
      <c r="AG11" s="55"/>
      <c r="AH11" s="55">
        <v>9</v>
      </c>
      <c r="AI11" s="54">
        <v>74</v>
      </c>
      <c r="AJ11" s="18">
        <f t="shared" ref="AJ11:AJ74" si="13">(AI11+AG11+AH11)/AF11</f>
        <v>0.17622080679405519</v>
      </c>
      <c r="AK11" s="51">
        <f t="shared" si="0"/>
        <v>883</v>
      </c>
      <c r="AL11" s="36">
        <f t="shared" si="1"/>
        <v>464</v>
      </c>
      <c r="AM11" s="37">
        <f t="shared" ref="AM11:AM69" si="14">AL11/AK11</f>
        <v>0.52548131370328421</v>
      </c>
      <c r="AN11" s="36">
        <f t="shared" si="2"/>
        <v>372</v>
      </c>
      <c r="AO11" s="36">
        <f t="shared" si="3"/>
        <v>256</v>
      </c>
      <c r="AP11" s="38">
        <f t="shared" ref="AP11:AP69" si="15">AO11/AN11</f>
        <v>0.68817204301075274</v>
      </c>
      <c r="AQ11" s="65">
        <f t="shared" ref="AQ11:AQ74" si="16">AK11+AN11</f>
        <v>1255</v>
      </c>
      <c r="AR11" s="65">
        <f t="shared" ref="AR11:AR74" si="17">AL11+AO11</f>
        <v>720</v>
      </c>
      <c r="AS11" s="66">
        <f t="shared" ref="AS11:AS74" si="18">AR11/AQ11</f>
        <v>0.57370517928286857</v>
      </c>
    </row>
    <row r="12" spans="1:45" x14ac:dyDescent="0.25">
      <c r="A12" s="4" t="s">
        <v>70</v>
      </c>
      <c r="B12" s="14">
        <v>32381</v>
      </c>
      <c r="C12" s="19">
        <v>23639</v>
      </c>
      <c r="D12" s="20">
        <v>16617</v>
      </c>
      <c r="E12" s="42">
        <f t="shared" si="4"/>
        <v>0.7029485172807648</v>
      </c>
      <c r="F12" s="24">
        <v>10939</v>
      </c>
      <c r="G12" s="24">
        <v>11464</v>
      </c>
      <c r="H12" s="43">
        <f t="shared" si="5"/>
        <v>1.0479934180455253</v>
      </c>
      <c r="I12" s="61">
        <f t="shared" si="6"/>
        <v>34578</v>
      </c>
      <c r="J12" s="61">
        <f t="shared" si="7"/>
        <v>28081</v>
      </c>
      <c r="K12" s="62">
        <f t="shared" si="8"/>
        <v>0.81210596332928453</v>
      </c>
      <c r="L12" s="15">
        <v>230</v>
      </c>
      <c r="M12" s="27">
        <v>230</v>
      </c>
      <c r="N12" s="27">
        <v>243</v>
      </c>
      <c r="O12" s="48">
        <f>N12/L12</f>
        <v>1.0565217391304347</v>
      </c>
      <c r="P12" s="33">
        <v>230</v>
      </c>
      <c r="Q12" s="30">
        <v>236</v>
      </c>
      <c r="R12" s="45">
        <f>Q12/L12</f>
        <v>1.0260869565217392</v>
      </c>
      <c r="S12" s="63">
        <f t="shared" si="9"/>
        <v>460</v>
      </c>
      <c r="T12" s="63">
        <f t="shared" si="10"/>
        <v>479</v>
      </c>
      <c r="U12" s="64">
        <f t="shared" si="11"/>
        <v>1.0413043478260871</v>
      </c>
      <c r="V12" s="16"/>
      <c r="W12" s="15"/>
      <c r="X12" s="15"/>
      <c r="Y12" s="15"/>
      <c r="Z12" s="15"/>
      <c r="AA12" s="7">
        <v>2061</v>
      </c>
      <c r="AB12" s="5">
        <v>2300</v>
      </c>
      <c r="AC12" s="46">
        <f>AB12/AA12</f>
        <v>1.1159631246967492</v>
      </c>
      <c r="AD12" s="58"/>
      <c r="AE12" s="46">
        <f t="shared" si="12"/>
        <v>0</v>
      </c>
      <c r="AF12" s="55">
        <v>10630</v>
      </c>
      <c r="AG12" s="55"/>
      <c r="AH12" s="55"/>
      <c r="AI12" s="54">
        <v>10260</v>
      </c>
      <c r="AJ12" s="18">
        <f t="shared" si="13"/>
        <v>0.96519285042333025</v>
      </c>
      <c r="AK12" s="51">
        <f t="shared" si="0"/>
        <v>36560</v>
      </c>
      <c r="AL12" s="36">
        <f t="shared" si="1"/>
        <v>29420</v>
      </c>
      <c r="AM12" s="37">
        <f t="shared" si="14"/>
        <v>0.80470459518599557</v>
      </c>
      <c r="AN12" s="36">
        <f t="shared" si="2"/>
        <v>13230</v>
      </c>
      <c r="AO12" s="36">
        <f t="shared" si="3"/>
        <v>11700</v>
      </c>
      <c r="AP12" s="38">
        <f t="shared" si="15"/>
        <v>0.88435374149659862</v>
      </c>
      <c r="AQ12" s="65">
        <f t="shared" si="16"/>
        <v>49790</v>
      </c>
      <c r="AR12" s="65">
        <f t="shared" si="17"/>
        <v>41120</v>
      </c>
      <c r="AS12" s="66">
        <f t="shared" si="18"/>
        <v>0.82586864832295637</v>
      </c>
    </row>
    <row r="13" spans="1:45" x14ac:dyDescent="0.25">
      <c r="A13" s="4" t="s">
        <v>69</v>
      </c>
      <c r="B13" s="14">
        <v>219</v>
      </c>
      <c r="C13" s="19">
        <v>162</v>
      </c>
      <c r="D13" s="20">
        <v>142</v>
      </c>
      <c r="E13" s="42">
        <f t="shared" si="4"/>
        <v>0.87654320987654322</v>
      </c>
      <c r="F13" s="24">
        <v>142</v>
      </c>
      <c r="G13" s="24">
        <v>90</v>
      </c>
      <c r="H13" s="43">
        <f t="shared" si="5"/>
        <v>0.63380281690140849</v>
      </c>
      <c r="I13" s="61">
        <f t="shared" si="6"/>
        <v>304</v>
      </c>
      <c r="J13" s="61">
        <f t="shared" si="7"/>
        <v>232</v>
      </c>
      <c r="K13" s="62">
        <f t="shared" si="8"/>
        <v>0.76315789473684215</v>
      </c>
      <c r="L13" s="15"/>
      <c r="M13" s="27"/>
      <c r="N13" s="27"/>
      <c r="O13" s="44"/>
      <c r="P13" s="30"/>
      <c r="Q13" s="30"/>
      <c r="R13" s="45"/>
      <c r="S13" s="63">
        <f t="shared" si="9"/>
        <v>0</v>
      </c>
      <c r="T13" s="63">
        <f t="shared" si="10"/>
        <v>0</v>
      </c>
      <c r="U13" s="64" t="e">
        <f t="shared" si="11"/>
        <v>#DIV/0!</v>
      </c>
      <c r="V13" s="16"/>
      <c r="W13" s="15"/>
      <c r="X13" s="15"/>
      <c r="Y13" s="15"/>
      <c r="Z13" s="15"/>
      <c r="AA13" s="7">
        <v>30</v>
      </c>
      <c r="AB13" s="5">
        <v>33</v>
      </c>
      <c r="AC13" s="46">
        <f>AB13/AA13</f>
        <v>1.1000000000000001</v>
      </c>
      <c r="AD13" s="58">
        <v>20</v>
      </c>
      <c r="AE13" s="46">
        <f t="shared" si="12"/>
        <v>0.66666666666666663</v>
      </c>
      <c r="AF13" s="55">
        <v>150</v>
      </c>
      <c r="AG13" s="55"/>
      <c r="AH13" s="55">
        <v>63</v>
      </c>
      <c r="AI13" s="54">
        <v>44</v>
      </c>
      <c r="AJ13" s="18">
        <f t="shared" si="13"/>
        <v>0.71333333333333337</v>
      </c>
      <c r="AK13" s="51">
        <f t="shared" si="0"/>
        <v>342</v>
      </c>
      <c r="AL13" s="36">
        <f t="shared" si="1"/>
        <v>282</v>
      </c>
      <c r="AM13" s="37">
        <f t="shared" si="14"/>
        <v>0.82456140350877194</v>
      </c>
      <c r="AN13" s="36">
        <f t="shared" si="2"/>
        <v>172</v>
      </c>
      <c r="AO13" s="36">
        <f t="shared" si="3"/>
        <v>110</v>
      </c>
      <c r="AP13" s="38">
        <f t="shared" si="15"/>
        <v>0.63953488372093026</v>
      </c>
      <c r="AQ13" s="65">
        <f t="shared" si="16"/>
        <v>514</v>
      </c>
      <c r="AR13" s="65">
        <f t="shared" si="17"/>
        <v>392</v>
      </c>
      <c r="AS13" s="66">
        <f t="shared" si="18"/>
        <v>0.76264591439688711</v>
      </c>
    </row>
    <row r="14" spans="1:45" x14ac:dyDescent="0.25">
      <c r="A14" s="4" t="s">
        <v>68</v>
      </c>
      <c r="B14" s="14">
        <v>387</v>
      </c>
      <c r="C14" s="19">
        <v>281</v>
      </c>
      <c r="D14" s="20">
        <v>230</v>
      </c>
      <c r="E14" s="42">
        <f t="shared" si="4"/>
        <v>0.81850533807829184</v>
      </c>
      <c r="F14" s="24">
        <v>251</v>
      </c>
      <c r="G14" s="24">
        <v>216</v>
      </c>
      <c r="H14" s="43">
        <f t="shared" si="5"/>
        <v>0.8605577689243028</v>
      </c>
      <c r="I14" s="61">
        <f t="shared" si="6"/>
        <v>532</v>
      </c>
      <c r="J14" s="61">
        <f t="shared" si="7"/>
        <v>446</v>
      </c>
      <c r="K14" s="62">
        <f t="shared" si="8"/>
        <v>0.83834586466165417</v>
      </c>
      <c r="L14" s="15"/>
      <c r="M14" s="27"/>
      <c r="N14" s="27"/>
      <c r="O14" s="44"/>
      <c r="P14" s="30"/>
      <c r="Q14" s="30"/>
      <c r="R14" s="45"/>
      <c r="S14" s="63">
        <f t="shared" si="9"/>
        <v>0</v>
      </c>
      <c r="T14" s="63">
        <f t="shared" si="10"/>
        <v>0</v>
      </c>
      <c r="U14" s="64" t="e">
        <f t="shared" si="11"/>
        <v>#DIV/0!</v>
      </c>
      <c r="V14" s="16"/>
      <c r="W14" s="15"/>
      <c r="X14" s="15"/>
      <c r="Y14" s="15"/>
      <c r="Z14" s="15"/>
      <c r="AA14" s="7">
        <v>57</v>
      </c>
      <c r="AB14" s="5">
        <v>48</v>
      </c>
      <c r="AC14" s="46">
        <f>AB14/AA14</f>
        <v>0.84210526315789469</v>
      </c>
      <c r="AD14" s="58">
        <v>37</v>
      </c>
      <c r="AE14" s="46">
        <f t="shared" si="12"/>
        <v>0.64912280701754388</v>
      </c>
      <c r="AF14" s="55">
        <v>270</v>
      </c>
      <c r="AG14" s="55">
        <v>48</v>
      </c>
      <c r="AH14" s="55">
        <v>37</v>
      </c>
      <c r="AI14" s="54">
        <v>101</v>
      </c>
      <c r="AJ14" s="18">
        <f t="shared" si="13"/>
        <v>0.68888888888888888</v>
      </c>
      <c r="AK14" s="51">
        <f t="shared" si="0"/>
        <v>608</v>
      </c>
      <c r="AL14" s="36">
        <f t="shared" si="1"/>
        <v>464</v>
      </c>
      <c r="AM14" s="37">
        <f t="shared" si="14"/>
        <v>0.76315789473684215</v>
      </c>
      <c r="AN14" s="36">
        <f t="shared" si="2"/>
        <v>308</v>
      </c>
      <c r="AO14" s="36">
        <f t="shared" si="3"/>
        <v>253</v>
      </c>
      <c r="AP14" s="38">
        <f t="shared" si="15"/>
        <v>0.8214285714285714</v>
      </c>
      <c r="AQ14" s="65">
        <f t="shared" si="16"/>
        <v>916</v>
      </c>
      <c r="AR14" s="65">
        <f t="shared" si="17"/>
        <v>717</v>
      </c>
      <c r="AS14" s="66">
        <f t="shared" si="18"/>
        <v>0.78275109170305679</v>
      </c>
    </row>
    <row r="15" spans="1:45" x14ac:dyDescent="0.25">
      <c r="A15" s="4" t="s">
        <v>81</v>
      </c>
      <c r="B15" s="14">
        <v>656</v>
      </c>
      <c r="C15" s="19">
        <v>482</v>
      </c>
      <c r="D15" s="20">
        <v>484</v>
      </c>
      <c r="E15" s="42">
        <f t="shared" si="4"/>
        <v>1.004149377593361</v>
      </c>
      <c r="F15" s="24">
        <v>222</v>
      </c>
      <c r="G15" s="24">
        <v>215</v>
      </c>
      <c r="H15" s="43">
        <f t="shared" si="5"/>
        <v>0.96846846846846846</v>
      </c>
      <c r="I15" s="61">
        <f t="shared" si="6"/>
        <v>704</v>
      </c>
      <c r="J15" s="61">
        <f t="shared" si="7"/>
        <v>699</v>
      </c>
      <c r="K15" s="62">
        <f t="shared" si="8"/>
        <v>0.99289772727272729</v>
      </c>
      <c r="L15" s="15"/>
      <c r="M15" s="27"/>
      <c r="N15" s="27"/>
      <c r="O15" s="44"/>
      <c r="P15" s="30"/>
      <c r="Q15" s="30"/>
      <c r="R15" s="45"/>
      <c r="S15" s="63">
        <f t="shared" si="9"/>
        <v>0</v>
      </c>
      <c r="T15" s="63">
        <f t="shared" si="10"/>
        <v>0</v>
      </c>
      <c r="U15" s="64" t="e">
        <f t="shared" si="11"/>
        <v>#DIV/0!</v>
      </c>
      <c r="V15" s="16"/>
      <c r="W15" s="15"/>
      <c r="X15" s="15"/>
      <c r="Y15" s="15"/>
      <c r="Z15" s="15"/>
      <c r="AA15" s="7">
        <v>73</v>
      </c>
      <c r="AB15" s="5">
        <v>63</v>
      </c>
      <c r="AC15" s="46">
        <f t="shared" ref="AC15:AC78" si="19">AB15/AA15</f>
        <v>0.86301369863013699</v>
      </c>
      <c r="AD15" s="58">
        <v>23</v>
      </c>
      <c r="AE15" s="46">
        <f t="shared" si="12"/>
        <v>0.31506849315068491</v>
      </c>
      <c r="AF15" s="55">
        <v>360</v>
      </c>
      <c r="AG15" s="55"/>
      <c r="AH15" s="55"/>
      <c r="AI15" s="54">
        <v>113</v>
      </c>
      <c r="AJ15" s="18">
        <f t="shared" si="13"/>
        <v>0.31388888888888888</v>
      </c>
      <c r="AK15" s="51">
        <f t="shared" si="0"/>
        <v>915</v>
      </c>
      <c r="AL15" s="36">
        <f t="shared" si="1"/>
        <v>660</v>
      </c>
      <c r="AM15" s="37">
        <f t="shared" si="14"/>
        <v>0.72131147540983609</v>
      </c>
      <c r="AN15" s="36">
        <f t="shared" si="2"/>
        <v>295</v>
      </c>
      <c r="AO15" s="36">
        <f t="shared" si="3"/>
        <v>238</v>
      </c>
      <c r="AP15" s="38">
        <f t="shared" si="15"/>
        <v>0.8067796610169492</v>
      </c>
      <c r="AQ15" s="65">
        <f t="shared" si="16"/>
        <v>1210</v>
      </c>
      <c r="AR15" s="65">
        <f t="shared" si="17"/>
        <v>898</v>
      </c>
      <c r="AS15" s="66">
        <f t="shared" si="18"/>
        <v>0.74214876033057853</v>
      </c>
    </row>
    <row r="16" spans="1:45" x14ac:dyDescent="0.25">
      <c r="A16" s="4" t="s">
        <v>67</v>
      </c>
      <c r="B16" s="14">
        <v>788</v>
      </c>
      <c r="C16" s="19">
        <v>577</v>
      </c>
      <c r="D16" s="20">
        <v>489</v>
      </c>
      <c r="E16" s="42">
        <f t="shared" si="4"/>
        <v>0.84748700173310221</v>
      </c>
      <c r="F16" s="24">
        <v>257</v>
      </c>
      <c r="G16" s="24">
        <v>253</v>
      </c>
      <c r="H16" s="43">
        <f t="shared" si="5"/>
        <v>0.98443579766536971</v>
      </c>
      <c r="I16" s="61">
        <f t="shared" si="6"/>
        <v>834</v>
      </c>
      <c r="J16" s="61">
        <f t="shared" si="7"/>
        <v>742</v>
      </c>
      <c r="K16" s="62">
        <f t="shared" si="8"/>
        <v>0.88968824940047964</v>
      </c>
      <c r="L16" s="15">
        <v>9</v>
      </c>
      <c r="M16" s="27">
        <v>9</v>
      </c>
      <c r="N16" s="27">
        <v>9</v>
      </c>
      <c r="O16" s="48">
        <f>N16/L16</f>
        <v>1</v>
      </c>
      <c r="P16" s="33">
        <v>9</v>
      </c>
      <c r="Q16" s="30">
        <v>9</v>
      </c>
      <c r="R16" s="45">
        <f>Q16/L16</f>
        <v>1</v>
      </c>
      <c r="S16" s="63">
        <f t="shared" si="9"/>
        <v>18</v>
      </c>
      <c r="T16" s="63">
        <f t="shared" si="10"/>
        <v>18</v>
      </c>
      <c r="U16" s="64">
        <f t="shared" si="11"/>
        <v>1</v>
      </c>
      <c r="V16" s="16"/>
      <c r="W16" s="15"/>
      <c r="X16" s="15"/>
      <c r="Y16" s="15"/>
      <c r="Z16" s="15"/>
      <c r="AA16" s="7">
        <v>100</v>
      </c>
      <c r="AB16" s="5">
        <v>100</v>
      </c>
      <c r="AC16" s="46">
        <f t="shared" si="19"/>
        <v>1</v>
      </c>
      <c r="AD16" s="58">
        <v>70</v>
      </c>
      <c r="AE16" s="46">
        <f t="shared" si="12"/>
        <v>0.7</v>
      </c>
      <c r="AF16" s="55">
        <v>520</v>
      </c>
      <c r="AG16" s="55"/>
      <c r="AH16" s="55">
        <v>168</v>
      </c>
      <c r="AI16" s="54">
        <v>169</v>
      </c>
      <c r="AJ16" s="18">
        <f t="shared" si="13"/>
        <v>0.64807692307692311</v>
      </c>
      <c r="AK16" s="51">
        <f t="shared" si="0"/>
        <v>1206</v>
      </c>
      <c r="AL16" s="36">
        <f t="shared" si="1"/>
        <v>935</v>
      </c>
      <c r="AM16" s="37">
        <f t="shared" si="14"/>
        <v>0.77529021558872302</v>
      </c>
      <c r="AN16" s="36">
        <f t="shared" si="2"/>
        <v>366</v>
      </c>
      <c r="AO16" s="36">
        <f t="shared" si="3"/>
        <v>332</v>
      </c>
      <c r="AP16" s="38">
        <f t="shared" si="15"/>
        <v>0.90710382513661203</v>
      </c>
      <c r="AQ16" s="65">
        <f t="shared" si="16"/>
        <v>1572</v>
      </c>
      <c r="AR16" s="65">
        <f t="shared" si="17"/>
        <v>1267</v>
      </c>
      <c r="AS16" s="66">
        <f t="shared" si="18"/>
        <v>0.80597964376590325</v>
      </c>
    </row>
    <row r="17" spans="1:45" x14ac:dyDescent="0.25">
      <c r="A17" s="4" t="s">
        <v>66</v>
      </c>
      <c r="B17" s="14">
        <v>82</v>
      </c>
      <c r="C17" s="19">
        <v>63</v>
      </c>
      <c r="D17" s="20">
        <v>56</v>
      </c>
      <c r="E17" s="42">
        <f t="shared" si="4"/>
        <v>0.88888888888888884</v>
      </c>
      <c r="F17" s="24">
        <v>53</v>
      </c>
      <c r="G17" s="24">
        <v>53</v>
      </c>
      <c r="H17" s="43">
        <f t="shared" si="5"/>
        <v>1</v>
      </c>
      <c r="I17" s="61">
        <f t="shared" si="6"/>
        <v>116</v>
      </c>
      <c r="J17" s="61">
        <f t="shared" si="7"/>
        <v>109</v>
      </c>
      <c r="K17" s="62">
        <f t="shared" si="8"/>
        <v>0.93965517241379315</v>
      </c>
      <c r="L17" s="15"/>
      <c r="M17" s="27"/>
      <c r="N17" s="27"/>
      <c r="O17" s="44"/>
      <c r="P17" s="30"/>
      <c r="Q17" s="30"/>
      <c r="R17" s="45"/>
      <c r="S17" s="63">
        <f t="shared" si="9"/>
        <v>0</v>
      </c>
      <c r="T17" s="63">
        <f t="shared" si="10"/>
        <v>0</v>
      </c>
      <c r="U17" s="64" t="e">
        <f t="shared" si="11"/>
        <v>#DIV/0!</v>
      </c>
      <c r="V17" s="16"/>
      <c r="W17" s="15"/>
      <c r="X17" s="15"/>
      <c r="Y17" s="15"/>
      <c r="Z17" s="15"/>
      <c r="AA17" s="7">
        <v>25</v>
      </c>
      <c r="AB17" s="5">
        <v>23</v>
      </c>
      <c r="AC17" s="46">
        <f t="shared" si="19"/>
        <v>0.92</v>
      </c>
      <c r="AD17" s="58"/>
      <c r="AE17" s="46">
        <f t="shared" si="12"/>
        <v>0</v>
      </c>
      <c r="AF17" s="55">
        <v>120</v>
      </c>
      <c r="AG17" s="55"/>
      <c r="AH17" s="55">
        <v>15</v>
      </c>
      <c r="AI17" s="54">
        <v>7</v>
      </c>
      <c r="AJ17" s="18">
        <f t="shared" si="13"/>
        <v>0.18333333333333332</v>
      </c>
      <c r="AK17" s="51">
        <f t="shared" si="0"/>
        <v>208</v>
      </c>
      <c r="AL17" s="36">
        <f t="shared" si="1"/>
        <v>101</v>
      </c>
      <c r="AM17" s="37">
        <f t="shared" si="14"/>
        <v>0.48557692307692307</v>
      </c>
      <c r="AN17" s="36">
        <f t="shared" si="2"/>
        <v>78</v>
      </c>
      <c r="AO17" s="36">
        <f t="shared" si="3"/>
        <v>53</v>
      </c>
      <c r="AP17" s="38">
        <f t="shared" si="15"/>
        <v>0.67948717948717952</v>
      </c>
      <c r="AQ17" s="65">
        <f t="shared" si="16"/>
        <v>286</v>
      </c>
      <c r="AR17" s="65">
        <f t="shared" si="17"/>
        <v>154</v>
      </c>
      <c r="AS17" s="66">
        <f t="shared" si="18"/>
        <v>0.53846153846153844</v>
      </c>
    </row>
    <row r="18" spans="1:45" x14ac:dyDescent="0.25">
      <c r="A18" s="4" t="s">
        <v>82</v>
      </c>
      <c r="B18" s="14">
        <v>343</v>
      </c>
      <c r="C18" s="19">
        <v>252</v>
      </c>
      <c r="D18" s="20">
        <v>230</v>
      </c>
      <c r="E18" s="42">
        <f t="shared" si="4"/>
        <v>0.91269841269841268</v>
      </c>
      <c r="F18" s="24">
        <v>222</v>
      </c>
      <c r="G18" s="24">
        <v>209</v>
      </c>
      <c r="H18" s="43">
        <f t="shared" si="5"/>
        <v>0.94144144144144148</v>
      </c>
      <c r="I18" s="61">
        <f t="shared" si="6"/>
        <v>474</v>
      </c>
      <c r="J18" s="61">
        <f t="shared" si="7"/>
        <v>439</v>
      </c>
      <c r="K18" s="62">
        <f t="shared" si="8"/>
        <v>0.92616033755274263</v>
      </c>
      <c r="L18" s="15"/>
      <c r="M18" s="27"/>
      <c r="N18" s="27"/>
      <c r="O18" s="44"/>
      <c r="P18" s="30"/>
      <c r="Q18" s="30"/>
      <c r="R18" s="45"/>
      <c r="S18" s="63">
        <f t="shared" si="9"/>
        <v>0</v>
      </c>
      <c r="T18" s="63">
        <f t="shared" si="10"/>
        <v>0</v>
      </c>
      <c r="U18" s="64" t="e">
        <f t="shared" si="11"/>
        <v>#DIV/0!</v>
      </c>
      <c r="V18" s="16"/>
      <c r="W18" s="15"/>
      <c r="X18" s="15"/>
      <c r="Y18" s="15"/>
      <c r="Z18" s="15"/>
      <c r="AA18" s="7">
        <v>87</v>
      </c>
      <c r="AB18" s="5">
        <v>90</v>
      </c>
      <c r="AC18" s="46">
        <f t="shared" si="19"/>
        <v>1.0344827586206897</v>
      </c>
      <c r="AD18" s="57">
        <v>66</v>
      </c>
      <c r="AE18" s="46">
        <f t="shared" si="12"/>
        <v>0.75862068965517238</v>
      </c>
      <c r="AF18" s="55">
        <v>390</v>
      </c>
      <c r="AG18" s="55"/>
      <c r="AH18" s="55">
        <v>150</v>
      </c>
      <c r="AI18" s="54">
        <v>89</v>
      </c>
      <c r="AJ18" s="18">
        <f t="shared" si="13"/>
        <v>0.61282051282051286</v>
      </c>
      <c r="AK18" s="51">
        <f t="shared" si="0"/>
        <v>729</v>
      </c>
      <c r="AL18" s="36">
        <f t="shared" si="1"/>
        <v>559</v>
      </c>
      <c r="AM18" s="37">
        <f t="shared" si="14"/>
        <v>0.76680384087791498</v>
      </c>
      <c r="AN18" s="36">
        <f t="shared" si="2"/>
        <v>309</v>
      </c>
      <c r="AO18" s="36">
        <f t="shared" si="3"/>
        <v>275</v>
      </c>
      <c r="AP18" s="38">
        <f t="shared" si="15"/>
        <v>0.88996763754045305</v>
      </c>
      <c r="AQ18" s="65">
        <f t="shared" si="16"/>
        <v>1038</v>
      </c>
      <c r="AR18" s="65">
        <f t="shared" si="17"/>
        <v>834</v>
      </c>
      <c r="AS18" s="66">
        <f t="shared" si="18"/>
        <v>0.80346820809248554</v>
      </c>
    </row>
    <row r="19" spans="1:45" x14ac:dyDescent="0.25">
      <c r="A19" s="4" t="s">
        <v>65</v>
      </c>
      <c r="B19" s="14">
        <v>82</v>
      </c>
      <c r="C19" s="19">
        <v>63</v>
      </c>
      <c r="D19" s="20">
        <v>53</v>
      </c>
      <c r="E19" s="42">
        <f t="shared" si="4"/>
        <v>0.84126984126984128</v>
      </c>
      <c r="F19" s="24">
        <v>53</v>
      </c>
      <c r="G19" s="24">
        <v>38</v>
      </c>
      <c r="H19" s="43">
        <f t="shared" si="5"/>
        <v>0.71698113207547165</v>
      </c>
      <c r="I19" s="61">
        <f t="shared" si="6"/>
        <v>116</v>
      </c>
      <c r="J19" s="61">
        <f t="shared" si="7"/>
        <v>91</v>
      </c>
      <c r="K19" s="62">
        <f t="shared" si="8"/>
        <v>0.78448275862068961</v>
      </c>
      <c r="L19" s="15"/>
      <c r="M19" s="27"/>
      <c r="N19" s="27"/>
      <c r="O19" s="44"/>
      <c r="P19" s="30"/>
      <c r="Q19" s="30"/>
      <c r="R19" s="45"/>
      <c r="S19" s="63">
        <f t="shared" si="9"/>
        <v>0</v>
      </c>
      <c r="T19" s="63">
        <f t="shared" si="10"/>
        <v>0</v>
      </c>
      <c r="U19" s="64" t="e">
        <f t="shared" si="11"/>
        <v>#DIV/0!</v>
      </c>
      <c r="V19" s="16"/>
      <c r="W19" s="15"/>
      <c r="X19" s="15"/>
      <c r="Y19" s="15"/>
      <c r="Z19" s="15"/>
      <c r="AA19" s="7">
        <v>15</v>
      </c>
      <c r="AB19" s="5">
        <v>13</v>
      </c>
      <c r="AC19" s="46">
        <f t="shared" si="19"/>
        <v>0.8666666666666667</v>
      </c>
      <c r="AD19" s="58"/>
      <c r="AE19" s="46">
        <f t="shared" si="12"/>
        <v>0</v>
      </c>
      <c r="AF19" s="55">
        <v>70</v>
      </c>
      <c r="AG19" s="55"/>
      <c r="AH19" s="55"/>
      <c r="AI19" s="54">
        <v>20</v>
      </c>
      <c r="AJ19" s="18">
        <f t="shared" si="13"/>
        <v>0.2857142857142857</v>
      </c>
      <c r="AK19" s="51">
        <f t="shared" si="0"/>
        <v>148</v>
      </c>
      <c r="AL19" s="36">
        <f t="shared" si="1"/>
        <v>86</v>
      </c>
      <c r="AM19" s="37">
        <f t="shared" si="14"/>
        <v>0.58108108108108103</v>
      </c>
      <c r="AN19" s="36">
        <f t="shared" si="2"/>
        <v>68</v>
      </c>
      <c r="AO19" s="36">
        <f t="shared" si="3"/>
        <v>38</v>
      </c>
      <c r="AP19" s="38">
        <f t="shared" si="15"/>
        <v>0.55882352941176472</v>
      </c>
      <c r="AQ19" s="65">
        <f t="shared" si="16"/>
        <v>216</v>
      </c>
      <c r="AR19" s="65">
        <f t="shared" si="17"/>
        <v>124</v>
      </c>
      <c r="AS19" s="66">
        <f t="shared" si="18"/>
        <v>0.57407407407407407</v>
      </c>
    </row>
    <row r="20" spans="1:45" x14ac:dyDescent="0.25">
      <c r="A20" s="4" t="s">
        <v>64</v>
      </c>
      <c r="B20" s="14">
        <v>339</v>
      </c>
      <c r="C20" s="19">
        <v>249</v>
      </c>
      <c r="D20" s="20">
        <v>245</v>
      </c>
      <c r="E20" s="42">
        <f t="shared" si="4"/>
        <v>0.98393574297188757</v>
      </c>
      <c r="F20" s="24">
        <v>219</v>
      </c>
      <c r="G20" s="24">
        <v>205</v>
      </c>
      <c r="H20" s="43">
        <f t="shared" si="5"/>
        <v>0.9360730593607306</v>
      </c>
      <c r="I20" s="61">
        <f t="shared" si="6"/>
        <v>468</v>
      </c>
      <c r="J20" s="61">
        <f t="shared" si="7"/>
        <v>450</v>
      </c>
      <c r="K20" s="62">
        <f t="shared" si="8"/>
        <v>0.96153846153846156</v>
      </c>
      <c r="L20" s="15"/>
      <c r="M20" s="27"/>
      <c r="N20" s="27"/>
      <c r="O20" s="44"/>
      <c r="P20" s="30"/>
      <c r="Q20" s="30"/>
      <c r="R20" s="45"/>
      <c r="S20" s="63">
        <f t="shared" si="9"/>
        <v>0</v>
      </c>
      <c r="T20" s="63">
        <f t="shared" si="10"/>
        <v>0</v>
      </c>
      <c r="U20" s="64" t="e">
        <f t="shared" si="11"/>
        <v>#DIV/0!</v>
      </c>
      <c r="V20" s="16"/>
      <c r="W20" s="15"/>
      <c r="X20" s="15"/>
      <c r="Y20" s="15"/>
      <c r="Z20" s="15"/>
      <c r="AA20" s="7">
        <v>56</v>
      </c>
      <c r="AB20" s="5">
        <v>77</v>
      </c>
      <c r="AC20" s="46">
        <f t="shared" si="19"/>
        <v>1.375</v>
      </c>
      <c r="AD20" s="57">
        <v>26</v>
      </c>
      <c r="AE20" s="46">
        <f t="shared" si="12"/>
        <v>0.4642857142857143</v>
      </c>
      <c r="AF20" s="55">
        <v>310</v>
      </c>
      <c r="AG20" s="55">
        <v>19</v>
      </c>
      <c r="AH20" s="55">
        <v>147</v>
      </c>
      <c r="AI20" s="54">
        <v>68</v>
      </c>
      <c r="AJ20" s="18">
        <f t="shared" si="13"/>
        <v>0.75483870967741939</v>
      </c>
      <c r="AK20" s="51">
        <f t="shared" si="0"/>
        <v>615</v>
      </c>
      <c r="AL20" s="36">
        <f t="shared" si="1"/>
        <v>556</v>
      </c>
      <c r="AM20" s="37">
        <f t="shared" si="14"/>
        <v>0.90406504065040649</v>
      </c>
      <c r="AN20" s="36">
        <f t="shared" si="2"/>
        <v>275</v>
      </c>
      <c r="AO20" s="36">
        <f t="shared" si="3"/>
        <v>231</v>
      </c>
      <c r="AP20" s="38">
        <f t="shared" si="15"/>
        <v>0.84</v>
      </c>
      <c r="AQ20" s="65">
        <f t="shared" si="16"/>
        <v>890</v>
      </c>
      <c r="AR20" s="65">
        <f t="shared" si="17"/>
        <v>787</v>
      </c>
      <c r="AS20" s="66">
        <f t="shared" si="18"/>
        <v>0.88426966292134834</v>
      </c>
    </row>
    <row r="21" spans="1:45" x14ac:dyDescent="0.25">
      <c r="A21" s="4" t="s">
        <v>63</v>
      </c>
      <c r="B21" s="14">
        <v>676</v>
      </c>
      <c r="C21" s="19">
        <v>498</v>
      </c>
      <c r="D21" s="20">
        <v>512</v>
      </c>
      <c r="E21" s="42">
        <f t="shared" si="4"/>
        <v>1.0281124497991967</v>
      </c>
      <c r="F21" s="24">
        <v>228</v>
      </c>
      <c r="G21" s="24">
        <v>221</v>
      </c>
      <c r="H21" s="43">
        <f t="shared" si="5"/>
        <v>0.9692982456140351</v>
      </c>
      <c r="I21" s="61">
        <f t="shared" si="6"/>
        <v>726</v>
      </c>
      <c r="J21" s="61">
        <f t="shared" si="7"/>
        <v>733</v>
      </c>
      <c r="K21" s="62">
        <f t="shared" si="8"/>
        <v>1.0096418732782368</v>
      </c>
      <c r="L21" s="15"/>
      <c r="M21" s="27"/>
      <c r="N21" s="27"/>
      <c r="O21" s="44"/>
      <c r="P21" s="30"/>
      <c r="Q21" s="30"/>
      <c r="R21" s="45"/>
      <c r="S21" s="63">
        <f t="shared" si="9"/>
        <v>0</v>
      </c>
      <c r="T21" s="63">
        <f t="shared" si="10"/>
        <v>0</v>
      </c>
      <c r="U21" s="64" t="e">
        <f t="shared" si="11"/>
        <v>#DIV/0!</v>
      </c>
      <c r="V21" s="16"/>
      <c r="W21" s="15"/>
      <c r="X21" s="15"/>
      <c r="Y21" s="15"/>
      <c r="Z21" s="15"/>
      <c r="AA21" s="7">
        <v>115</v>
      </c>
      <c r="AB21" s="5">
        <v>121</v>
      </c>
      <c r="AC21" s="46">
        <f t="shared" si="19"/>
        <v>1.0521739130434782</v>
      </c>
      <c r="AD21" s="58">
        <v>56</v>
      </c>
      <c r="AE21" s="46">
        <f t="shared" si="12"/>
        <v>0.48695652173913045</v>
      </c>
      <c r="AF21" s="55">
        <v>570</v>
      </c>
      <c r="AG21" s="55">
        <v>5</v>
      </c>
      <c r="AH21" s="55">
        <v>130</v>
      </c>
      <c r="AI21" s="54">
        <v>154</v>
      </c>
      <c r="AJ21" s="18">
        <f t="shared" si="13"/>
        <v>0.50701754385964914</v>
      </c>
      <c r="AK21" s="51">
        <f t="shared" si="0"/>
        <v>1183</v>
      </c>
      <c r="AL21" s="36">
        <f t="shared" si="1"/>
        <v>922</v>
      </c>
      <c r="AM21" s="37">
        <f t="shared" si="14"/>
        <v>0.77937447168216401</v>
      </c>
      <c r="AN21" s="36">
        <f t="shared" si="2"/>
        <v>343</v>
      </c>
      <c r="AO21" s="36">
        <f t="shared" si="3"/>
        <v>277</v>
      </c>
      <c r="AP21" s="38">
        <f t="shared" si="15"/>
        <v>0.80758017492711365</v>
      </c>
      <c r="AQ21" s="65">
        <f t="shared" si="16"/>
        <v>1526</v>
      </c>
      <c r="AR21" s="65">
        <f t="shared" si="17"/>
        <v>1199</v>
      </c>
      <c r="AS21" s="66">
        <f t="shared" si="18"/>
        <v>0.7857142857142857</v>
      </c>
    </row>
    <row r="22" spans="1:45" x14ac:dyDescent="0.25">
      <c r="A22" s="4" t="s">
        <v>62</v>
      </c>
      <c r="B22" s="14">
        <v>309</v>
      </c>
      <c r="C22" s="19">
        <v>231</v>
      </c>
      <c r="D22" s="20">
        <v>222</v>
      </c>
      <c r="E22" s="42">
        <f t="shared" si="4"/>
        <v>0.96103896103896103</v>
      </c>
      <c r="F22" s="24">
        <v>201</v>
      </c>
      <c r="G22" s="24">
        <v>176</v>
      </c>
      <c r="H22" s="43">
        <f t="shared" si="5"/>
        <v>0.87562189054726369</v>
      </c>
      <c r="I22" s="61">
        <f t="shared" si="6"/>
        <v>432</v>
      </c>
      <c r="J22" s="61">
        <f t="shared" si="7"/>
        <v>398</v>
      </c>
      <c r="K22" s="62">
        <f t="shared" si="8"/>
        <v>0.92129629629629628</v>
      </c>
      <c r="L22" s="15"/>
      <c r="M22" s="27"/>
      <c r="N22" s="27"/>
      <c r="O22" s="44"/>
      <c r="P22" s="30"/>
      <c r="Q22" s="30"/>
      <c r="R22" s="45"/>
      <c r="S22" s="63">
        <f t="shared" si="9"/>
        <v>0</v>
      </c>
      <c r="T22" s="63">
        <f t="shared" si="10"/>
        <v>0</v>
      </c>
      <c r="U22" s="64" t="e">
        <f t="shared" si="11"/>
        <v>#DIV/0!</v>
      </c>
      <c r="V22" s="16"/>
      <c r="W22" s="15"/>
      <c r="X22" s="15"/>
      <c r="Y22" s="15"/>
      <c r="Z22" s="15"/>
      <c r="AA22" s="7">
        <v>91</v>
      </c>
      <c r="AB22" s="5">
        <v>87</v>
      </c>
      <c r="AC22" s="46">
        <f t="shared" si="19"/>
        <v>0.95604395604395609</v>
      </c>
      <c r="AD22" s="58">
        <v>28</v>
      </c>
      <c r="AE22" s="46">
        <f t="shared" si="12"/>
        <v>0.30769230769230771</v>
      </c>
      <c r="AF22" s="55">
        <v>440</v>
      </c>
      <c r="AG22" s="55">
        <v>39</v>
      </c>
      <c r="AH22" s="55">
        <v>121</v>
      </c>
      <c r="AI22" s="54">
        <v>105</v>
      </c>
      <c r="AJ22" s="18">
        <f t="shared" si="13"/>
        <v>0.60227272727272729</v>
      </c>
      <c r="AK22" s="51">
        <f t="shared" si="0"/>
        <v>762</v>
      </c>
      <c r="AL22" s="36">
        <f t="shared" si="1"/>
        <v>574</v>
      </c>
      <c r="AM22" s="37">
        <f t="shared" si="14"/>
        <v>0.75328083989501315</v>
      </c>
      <c r="AN22" s="36">
        <f t="shared" si="2"/>
        <v>292</v>
      </c>
      <c r="AO22" s="36">
        <f t="shared" si="3"/>
        <v>204</v>
      </c>
      <c r="AP22" s="38">
        <f t="shared" si="15"/>
        <v>0.69863013698630139</v>
      </c>
      <c r="AQ22" s="65">
        <f t="shared" si="16"/>
        <v>1054</v>
      </c>
      <c r="AR22" s="65">
        <f t="shared" si="17"/>
        <v>778</v>
      </c>
      <c r="AS22" s="66">
        <f t="shared" si="18"/>
        <v>0.73814041745730552</v>
      </c>
    </row>
    <row r="23" spans="1:45" x14ac:dyDescent="0.25">
      <c r="A23" s="4" t="s">
        <v>61</v>
      </c>
      <c r="B23" s="14">
        <v>366</v>
      </c>
      <c r="C23" s="19">
        <v>237</v>
      </c>
      <c r="D23" s="20">
        <v>241</v>
      </c>
      <c r="E23" s="42">
        <f t="shared" si="4"/>
        <v>1.0168776371308017</v>
      </c>
      <c r="F23" s="24">
        <v>237</v>
      </c>
      <c r="G23" s="24">
        <v>168</v>
      </c>
      <c r="H23" s="43">
        <f t="shared" si="5"/>
        <v>0.70886075949367089</v>
      </c>
      <c r="I23" s="61">
        <f t="shared" si="6"/>
        <v>474</v>
      </c>
      <c r="J23" s="61">
        <f t="shared" si="7"/>
        <v>409</v>
      </c>
      <c r="K23" s="62">
        <f t="shared" si="8"/>
        <v>0.8628691983122363</v>
      </c>
      <c r="L23" s="15"/>
      <c r="M23" s="27"/>
      <c r="N23" s="27"/>
      <c r="O23" s="44"/>
      <c r="P23" s="30"/>
      <c r="Q23" s="30"/>
      <c r="R23" s="45"/>
      <c r="S23" s="63">
        <f t="shared" si="9"/>
        <v>0</v>
      </c>
      <c r="T23" s="63">
        <f t="shared" si="10"/>
        <v>0</v>
      </c>
      <c r="U23" s="64" t="e">
        <f t="shared" si="11"/>
        <v>#DIV/0!</v>
      </c>
      <c r="V23" s="16"/>
      <c r="W23" s="15"/>
      <c r="X23" s="15"/>
      <c r="Y23" s="15"/>
      <c r="Z23" s="15"/>
      <c r="AA23" s="7">
        <v>24</v>
      </c>
      <c r="AB23" s="5">
        <v>23</v>
      </c>
      <c r="AC23" s="46">
        <f t="shared" si="19"/>
        <v>0.95833333333333337</v>
      </c>
      <c r="AD23" s="58">
        <v>7</v>
      </c>
      <c r="AE23" s="46">
        <f t="shared" si="12"/>
        <v>0.29166666666666669</v>
      </c>
      <c r="AF23" s="55">
        <v>140</v>
      </c>
      <c r="AG23" s="55">
        <v>30</v>
      </c>
      <c r="AH23" s="55">
        <v>48</v>
      </c>
      <c r="AI23" s="54">
        <v>49</v>
      </c>
      <c r="AJ23" s="18">
        <f t="shared" si="13"/>
        <v>0.90714285714285714</v>
      </c>
      <c r="AK23" s="51">
        <f t="shared" si="0"/>
        <v>401</v>
      </c>
      <c r="AL23" s="36">
        <f t="shared" si="1"/>
        <v>391</v>
      </c>
      <c r="AM23" s="37">
        <f t="shared" si="14"/>
        <v>0.97506234413965087</v>
      </c>
      <c r="AN23" s="36">
        <f t="shared" si="2"/>
        <v>261</v>
      </c>
      <c r="AO23" s="36">
        <f t="shared" si="3"/>
        <v>175</v>
      </c>
      <c r="AP23" s="38">
        <f t="shared" si="15"/>
        <v>0.67049808429118773</v>
      </c>
      <c r="AQ23" s="65">
        <f t="shared" si="16"/>
        <v>662</v>
      </c>
      <c r="AR23" s="65">
        <f t="shared" si="17"/>
        <v>566</v>
      </c>
      <c r="AS23" s="66">
        <f t="shared" si="18"/>
        <v>0.85498489425981872</v>
      </c>
    </row>
    <row r="24" spans="1:45" x14ac:dyDescent="0.25">
      <c r="A24" s="4" t="s">
        <v>60</v>
      </c>
      <c r="B24" s="14">
        <v>151</v>
      </c>
      <c r="C24" s="19">
        <v>108</v>
      </c>
      <c r="D24" s="20">
        <v>115</v>
      </c>
      <c r="E24" s="42">
        <f t="shared" si="4"/>
        <v>1.0648148148148149</v>
      </c>
      <c r="F24" s="24">
        <v>98</v>
      </c>
      <c r="G24" s="24">
        <v>103</v>
      </c>
      <c r="H24" s="43">
        <f t="shared" si="5"/>
        <v>1.0510204081632653</v>
      </c>
      <c r="I24" s="61">
        <f t="shared" si="6"/>
        <v>206</v>
      </c>
      <c r="J24" s="61">
        <f t="shared" si="7"/>
        <v>218</v>
      </c>
      <c r="K24" s="62">
        <f t="shared" si="8"/>
        <v>1.058252427184466</v>
      </c>
      <c r="L24" s="15"/>
      <c r="M24" s="27"/>
      <c r="N24" s="27"/>
      <c r="O24" s="44"/>
      <c r="P24" s="30"/>
      <c r="Q24" s="30"/>
      <c r="R24" s="45"/>
      <c r="S24" s="63">
        <f t="shared" si="9"/>
        <v>0</v>
      </c>
      <c r="T24" s="63">
        <f t="shared" si="10"/>
        <v>0</v>
      </c>
      <c r="U24" s="64" t="e">
        <f t="shared" si="11"/>
        <v>#DIV/0!</v>
      </c>
      <c r="V24" s="16"/>
      <c r="W24" s="15"/>
      <c r="X24" s="15"/>
      <c r="Y24" s="15"/>
      <c r="Z24" s="15"/>
      <c r="AA24" s="7">
        <v>30</v>
      </c>
      <c r="AB24" s="5">
        <v>17</v>
      </c>
      <c r="AC24" s="46">
        <f t="shared" si="19"/>
        <v>0.56666666666666665</v>
      </c>
      <c r="AD24" s="58">
        <v>14</v>
      </c>
      <c r="AE24" s="46">
        <f t="shared" si="12"/>
        <v>0.46666666666666667</v>
      </c>
      <c r="AF24" s="55">
        <v>140</v>
      </c>
      <c r="AG24" s="55"/>
      <c r="AH24" s="55">
        <v>63</v>
      </c>
      <c r="AI24" s="54">
        <v>31</v>
      </c>
      <c r="AJ24" s="18">
        <f t="shared" si="13"/>
        <v>0.67142857142857137</v>
      </c>
      <c r="AK24" s="51">
        <f t="shared" si="0"/>
        <v>278</v>
      </c>
      <c r="AL24" s="36">
        <f t="shared" si="1"/>
        <v>226</v>
      </c>
      <c r="AM24" s="37">
        <f t="shared" si="14"/>
        <v>0.81294964028776984</v>
      </c>
      <c r="AN24" s="36">
        <f t="shared" si="2"/>
        <v>128</v>
      </c>
      <c r="AO24" s="36">
        <f t="shared" si="3"/>
        <v>117</v>
      </c>
      <c r="AP24" s="38">
        <f t="shared" si="15"/>
        <v>0.9140625</v>
      </c>
      <c r="AQ24" s="65">
        <f t="shared" si="16"/>
        <v>406</v>
      </c>
      <c r="AR24" s="65">
        <f t="shared" si="17"/>
        <v>343</v>
      </c>
      <c r="AS24" s="66">
        <f t="shared" si="18"/>
        <v>0.84482758620689657</v>
      </c>
    </row>
    <row r="25" spans="1:45" x14ac:dyDescent="0.25">
      <c r="A25" s="4" t="s">
        <v>59</v>
      </c>
      <c r="B25" s="14">
        <v>579</v>
      </c>
      <c r="C25" s="19">
        <v>426</v>
      </c>
      <c r="D25" s="20">
        <v>292</v>
      </c>
      <c r="E25" s="42">
        <f t="shared" si="4"/>
        <v>0.68544600938967137</v>
      </c>
      <c r="F25" s="24">
        <v>376</v>
      </c>
      <c r="G25" s="24">
        <v>219</v>
      </c>
      <c r="H25" s="43">
        <f t="shared" si="5"/>
        <v>0.58244680851063835</v>
      </c>
      <c r="I25" s="61">
        <f t="shared" si="6"/>
        <v>802</v>
      </c>
      <c r="J25" s="61">
        <f t="shared" si="7"/>
        <v>511</v>
      </c>
      <c r="K25" s="62">
        <f t="shared" si="8"/>
        <v>0.63715710723192021</v>
      </c>
      <c r="L25" s="15"/>
      <c r="M25" s="27"/>
      <c r="N25" s="27"/>
      <c r="O25" s="44"/>
      <c r="P25" s="30"/>
      <c r="Q25" s="30"/>
      <c r="R25" s="45"/>
      <c r="S25" s="63">
        <f t="shared" si="9"/>
        <v>0</v>
      </c>
      <c r="T25" s="63">
        <f t="shared" si="10"/>
        <v>0</v>
      </c>
      <c r="U25" s="64" t="e">
        <f t="shared" si="11"/>
        <v>#DIV/0!</v>
      </c>
      <c r="V25" s="16"/>
      <c r="W25" s="15"/>
      <c r="X25" s="15"/>
      <c r="Y25" s="15"/>
      <c r="Z25" s="15"/>
      <c r="AA25" s="7">
        <v>41</v>
      </c>
      <c r="AB25" s="5">
        <v>34</v>
      </c>
      <c r="AC25" s="46">
        <f>AB25/AA25</f>
        <v>0.82926829268292679</v>
      </c>
      <c r="AD25" s="58">
        <v>30</v>
      </c>
      <c r="AE25" s="46">
        <f t="shared" si="12"/>
        <v>0.73170731707317072</v>
      </c>
      <c r="AF25" s="55">
        <v>240</v>
      </c>
      <c r="AG25" s="55"/>
      <c r="AH25" s="55"/>
      <c r="AI25" s="54">
        <v>37</v>
      </c>
      <c r="AJ25" s="18">
        <f t="shared" si="13"/>
        <v>0.15416666666666667</v>
      </c>
      <c r="AK25" s="51">
        <f t="shared" si="0"/>
        <v>707</v>
      </c>
      <c r="AL25" s="36">
        <f t="shared" si="1"/>
        <v>363</v>
      </c>
      <c r="AM25" s="37">
        <f t="shared" si="14"/>
        <v>0.5134370579915134</v>
      </c>
      <c r="AN25" s="36">
        <f t="shared" si="2"/>
        <v>417</v>
      </c>
      <c r="AO25" s="36">
        <f t="shared" si="3"/>
        <v>249</v>
      </c>
      <c r="AP25" s="38">
        <f t="shared" si="15"/>
        <v>0.59712230215827333</v>
      </c>
      <c r="AQ25" s="65">
        <f t="shared" si="16"/>
        <v>1124</v>
      </c>
      <c r="AR25" s="65">
        <f t="shared" si="17"/>
        <v>612</v>
      </c>
      <c r="AS25" s="66">
        <f t="shared" si="18"/>
        <v>0.54448398576512458</v>
      </c>
    </row>
    <row r="26" spans="1:45" x14ac:dyDescent="0.25">
      <c r="A26" s="4" t="s">
        <v>58</v>
      </c>
      <c r="B26" s="14">
        <v>99</v>
      </c>
      <c r="C26" s="19">
        <v>74</v>
      </c>
      <c r="D26" s="20">
        <v>65</v>
      </c>
      <c r="E26" s="42">
        <f t="shared" si="4"/>
        <v>0.8783783783783784</v>
      </c>
      <c r="F26" s="24">
        <v>64</v>
      </c>
      <c r="G26" s="24">
        <v>59</v>
      </c>
      <c r="H26" s="43">
        <f t="shared" si="5"/>
        <v>0.921875</v>
      </c>
      <c r="I26" s="61">
        <f t="shared" si="6"/>
        <v>138</v>
      </c>
      <c r="J26" s="61">
        <f t="shared" si="7"/>
        <v>124</v>
      </c>
      <c r="K26" s="62">
        <f t="shared" si="8"/>
        <v>0.89855072463768115</v>
      </c>
      <c r="L26" s="15"/>
      <c r="M26" s="27"/>
      <c r="N26" s="27"/>
      <c r="O26" s="44"/>
      <c r="P26" s="30"/>
      <c r="Q26" s="30"/>
      <c r="R26" s="45"/>
      <c r="S26" s="63">
        <f t="shared" si="9"/>
        <v>0</v>
      </c>
      <c r="T26" s="63">
        <f t="shared" si="10"/>
        <v>0</v>
      </c>
      <c r="U26" s="64" t="e">
        <f t="shared" si="11"/>
        <v>#DIV/0!</v>
      </c>
      <c r="V26" s="16"/>
      <c r="W26" s="15"/>
      <c r="X26" s="15"/>
      <c r="Y26" s="15"/>
      <c r="Z26" s="15"/>
      <c r="AA26" s="7">
        <v>19</v>
      </c>
      <c r="AB26" s="5">
        <v>14</v>
      </c>
      <c r="AC26" s="46">
        <f t="shared" si="19"/>
        <v>0.73684210526315785</v>
      </c>
      <c r="AD26" s="57">
        <v>13</v>
      </c>
      <c r="AE26" s="46">
        <f t="shared" si="12"/>
        <v>0.68421052631578949</v>
      </c>
      <c r="AF26" s="55">
        <v>90</v>
      </c>
      <c r="AG26" s="55">
        <v>16</v>
      </c>
      <c r="AH26" s="55">
        <v>49</v>
      </c>
      <c r="AI26" s="54">
        <v>26</v>
      </c>
      <c r="AJ26" s="18">
        <f t="shared" si="13"/>
        <v>1.0111111111111111</v>
      </c>
      <c r="AK26" s="51">
        <f t="shared" si="0"/>
        <v>183</v>
      </c>
      <c r="AL26" s="36">
        <f t="shared" si="1"/>
        <v>170</v>
      </c>
      <c r="AM26" s="37">
        <f t="shared" si="14"/>
        <v>0.92896174863387981</v>
      </c>
      <c r="AN26" s="36">
        <f t="shared" si="2"/>
        <v>83</v>
      </c>
      <c r="AO26" s="36">
        <f t="shared" si="3"/>
        <v>72</v>
      </c>
      <c r="AP26" s="38">
        <f t="shared" si="15"/>
        <v>0.86746987951807231</v>
      </c>
      <c r="AQ26" s="65">
        <f t="shared" si="16"/>
        <v>266</v>
      </c>
      <c r="AR26" s="65">
        <f t="shared" si="17"/>
        <v>242</v>
      </c>
      <c r="AS26" s="66">
        <f t="shared" si="18"/>
        <v>0.90977443609022557</v>
      </c>
    </row>
    <row r="27" spans="1:45" x14ac:dyDescent="0.25">
      <c r="A27" s="4" t="s">
        <v>57</v>
      </c>
      <c r="B27" s="14">
        <v>144</v>
      </c>
      <c r="C27" s="19">
        <v>104</v>
      </c>
      <c r="D27" s="20">
        <v>111</v>
      </c>
      <c r="E27" s="42">
        <f t="shared" si="4"/>
        <v>1.0673076923076923</v>
      </c>
      <c r="F27" s="24">
        <v>94</v>
      </c>
      <c r="G27" s="24">
        <v>93</v>
      </c>
      <c r="H27" s="43">
        <f t="shared" si="5"/>
        <v>0.98936170212765961</v>
      </c>
      <c r="I27" s="61">
        <f t="shared" si="6"/>
        <v>198</v>
      </c>
      <c r="J27" s="61">
        <f t="shared" si="7"/>
        <v>204</v>
      </c>
      <c r="K27" s="62">
        <f t="shared" si="8"/>
        <v>1.0303030303030303</v>
      </c>
      <c r="L27" s="15"/>
      <c r="M27" s="27"/>
      <c r="N27" s="27"/>
      <c r="O27" s="44"/>
      <c r="P27" s="30"/>
      <c r="Q27" s="30"/>
      <c r="R27" s="45"/>
      <c r="S27" s="63">
        <f t="shared" si="9"/>
        <v>0</v>
      </c>
      <c r="T27" s="63">
        <f t="shared" si="10"/>
        <v>0</v>
      </c>
      <c r="U27" s="64" t="e">
        <f t="shared" si="11"/>
        <v>#DIV/0!</v>
      </c>
      <c r="V27" s="16"/>
      <c r="W27" s="15"/>
      <c r="X27" s="15"/>
      <c r="Y27" s="15"/>
      <c r="Z27" s="15"/>
      <c r="AA27" s="7">
        <v>14</v>
      </c>
      <c r="AB27" s="5">
        <v>11</v>
      </c>
      <c r="AC27" s="46">
        <f t="shared" si="19"/>
        <v>0.7857142857142857</v>
      </c>
      <c r="AD27" s="57">
        <v>11</v>
      </c>
      <c r="AE27" s="46">
        <f t="shared" si="12"/>
        <v>0.7857142857142857</v>
      </c>
      <c r="AF27" s="55">
        <v>80</v>
      </c>
      <c r="AG27" s="55"/>
      <c r="AH27" s="55">
        <v>39</v>
      </c>
      <c r="AI27" s="54">
        <v>15</v>
      </c>
      <c r="AJ27" s="18">
        <f t="shared" si="13"/>
        <v>0.67500000000000004</v>
      </c>
      <c r="AK27" s="51">
        <f t="shared" si="0"/>
        <v>198</v>
      </c>
      <c r="AL27" s="36">
        <f t="shared" si="1"/>
        <v>176</v>
      </c>
      <c r="AM27" s="37">
        <f t="shared" si="14"/>
        <v>0.88888888888888884</v>
      </c>
      <c r="AN27" s="36">
        <f t="shared" si="2"/>
        <v>108</v>
      </c>
      <c r="AO27" s="36">
        <f t="shared" si="3"/>
        <v>104</v>
      </c>
      <c r="AP27" s="38">
        <f t="shared" si="15"/>
        <v>0.96296296296296291</v>
      </c>
      <c r="AQ27" s="65">
        <f t="shared" si="16"/>
        <v>306</v>
      </c>
      <c r="AR27" s="65">
        <f t="shared" si="17"/>
        <v>280</v>
      </c>
      <c r="AS27" s="66">
        <f t="shared" si="18"/>
        <v>0.91503267973856206</v>
      </c>
    </row>
    <row r="28" spans="1:45" x14ac:dyDescent="0.25">
      <c r="A28" s="4" t="s">
        <v>56</v>
      </c>
      <c r="B28" s="14">
        <v>1529</v>
      </c>
      <c r="C28" s="19">
        <v>1193</v>
      </c>
      <c r="D28" s="20">
        <v>1242</v>
      </c>
      <c r="E28" s="42">
        <f t="shared" si="4"/>
        <v>1.0410729253981559</v>
      </c>
      <c r="F28" s="24">
        <v>523</v>
      </c>
      <c r="G28" s="24">
        <v>544</v>
      </c>
      <c r="H28" s="43">
        <f t="shared" si="5"/>
        <v>1.0401529636711282</v>
      </c>
      <c r="I28" s="61">
        <f t="shared" si="6"/>
        <v>1716</v>
      </c>
      <c r="J28" s="61">
        <f t="shared" si="7"/>
        <v>1786</v>
      </c>
      <c r="K28" s="62">
        <f t="shared" si="8"/>
        <v>1.0407925407925407</v>
      </c>
      <c r="L28" s="15">
        <v>33</v>
      </c>
      <c r="M28" s="27">
        <v>33</v>
      </c>
      <c r="N28" s="27">
        <v>33</v>
      </c>
      <c r="O28" s="48">
        <f>N28/L28</f>
        <v>1</v>
      </c>
      <c r="P28" s="33">
        <v>33</v>
      </c>
      <c r="Q28" s="30">
        <v>33</v>
      </c>
      <c r="R28" s="45">
        <f>Q28/L28</f>
        <v>1</v>
      </c>
      <c r="S28" s="63">
        <f t="shared" si="9"/>
        <v>66</v>
      </c>
      <c r="T28" s="63">
        <f t="shared" si="10"/>
        <v>66</v>
      </c>
      <c r="U28" s="64">
        <f t="shared" si="11"/>
        <v>1</v>
      </c>
      <c r="V28" s="16"/>
      <c r="W28" s="15"/>
      <c r="X28" s="15"/>
      <c r="Y28" s="15"/>
      <c r="Z28" s="15"/>
      <c r="AA28" s="7">
        <v>222</v>
      </c>
      <c r="AB28" s="5">
        <v>213</v>
      </c>
      <c r="AC28" s="46">
        <f>AB28/AA28</f>
        <v>0.95945945945945943</v>
      </c>
      <c r="AD28" s="57">
        <v>155</v>
      </c>
      <c r="AE28" s="46">
        <f t="shared" si="12"/>
        <v>0.69819819819819817</v>
      </c>
      <c r="AF28" s="55">
        <v>1090</v>
      </c>
      <c r="AG28" s="55">
        <v>226</v>
      </c>
      <c r="AH28" s="55">
        <v>369</v>
      </c>
      <c r="AI28" s="54">
        <v>315</v>
      </c>
      <c r="AJ28" s="18">
        <f t="shared" si="13"/>
        <v>0.83486238532110091</v>
      </c>
      <c r="AK28" s="51">
        <f t="shared" si="0"/>
        <v>2538</v>
      </c>
      <c r="AL28" s="36">
        <f t="shared" si="1"/>
        <v>2398</v>
      </c>
      <c r="AM28" s="37">
        <f t="shared" si="14"/>
        <v>0.94483845547675338</v>
      </c>
      <c r="AN28" s="36">
        <f t="shared" si="2"/>
        <v>778</v>
      </c>
      <c r="AO28" s="36">
        <f t="shared" si="3"/>
        <v>732</v>
      </c>
      <c r="AP28" s="38">
        <f t="shared" si="15"/>
        <v>0.94087403598971719</v>
      </c>
      <c r="AQ28" s="65">
        <f t="shared" si="16"/>
        <v>3316</v>
      </c>
      <c r="AR28" s="65">
        <f t="shared" si="17"/>
        <v>3130</v>
      </c>
      <c r="AS28" s="66">
        <f t="shared" si="18"/>
        <v>0.94390832328106156</v>
      </c>
    </row>
    <row r="29" spans="1:45" x14ac:dyDescent="0.25">
      <c r="A29" s="4" t="s">
        <v>55</v>
      </c>
      <c r="B29" s="14">
        <v>82</v>
      </c>
      <c r="C29" s="19">
        <v>63</v>
      </c>
      <c r="D29" s="20">
        <v>62</v>
      </c>
      <c r="E29" s="42">
        <f t="shared" si="4"/>
        <v>0.98412698412698407</v>
      </c>
      <c r="F29" s="24">
        <v>53</v>
      </c>
      <c r="G29" s="24">
        <v>58</v>
      </c>
      <c r="H29" s="43">
        <f t="shared" si="5"/>
        <v>1.0943396226415094</v>
      </c>
      <c r="I29" s="61">
        <f t="shared" si="6"/>
        <v>116</v>
      </c>
      <c r="J29" s="61">
        <f t="shared" si="7"/>
        <v>120</v>
      </c>
      <c r="K29" s="62">
        <f t="shared" si="8"/>
        <v>1.0344827586206897</v>
      </c>
      <c r="L29" s="15"/>
      <c r="M29" s="27"/>
      <c r="N29" s="27"/>
      <c r="O29" s="44"/>
      <c r="P29" s="30"/>
      <c r="Q29" s="30"/>
      <c r="R29" s="45"/>
      <c r="S29" s="63">
        <f t="shared" si="9"/>
        <v>0</v>
      </c>
      <c r="T29" s="63">
        <f t="shared" si="10"/>
        <v>0</v>
      </c>
      <c r="U29" s="64" t="e">
        <f t="shared" si="11"/>
        <v>#DIV/0!</v>
      </c>
      <c r="V29" s="16"/>
      <c r="W29" s="15"/>
      <c r="X29" s="15"/>
      <c r="Y29" s="15"/>
      <c r="Z29" s="15"/>
      <c r="AA29" s="7">
        <v>20</v>
      </c>
      <c r="AB29" s="5">
        <v>17</v>
      </c>
      <c r="AC29" s="46">
        <f t="shared" si="19"/>
        <v>0.85</v>
      </c>
      <c r="AD29" s="58">
        <v>5</v>
      </c>
      <c r="AE29" s="46">
        <f t="shared" si="12"/>
        <v>0.25</v>
      </c>
      <c r="AF29" s="55">
        <v>90</v>
      </c>
      <c r="AG29" s="55">
        <v>1</v>
      </c>
      <c r="AH29" s="55">
        <v>42</v>
      </c>
      <c r="AI29" s="54">
        <v>28</v>
      </c>
      <c r="AJ29" s="18">
        <f t="shared" si="13"/>
        <v>0.78888888888888886</v>
      </c>
      <c r="AK29" s="51">
        <f t="shared" si="0"/>
        <v>173</v>
      </c>
      <c r="AL29" s="36">
        <f t="shared" si="1"/>
        <v>150</v>
      </c>
      <c r="AM29" s="37">
        <f t="shared" si="14"/>
        <v>0.86705202312138729</v>
      </c>
      <c r="AN29" s="36">
        <f t="shared" si="2"/>
        <v>73</v>
      </c>
      <c r="AO29" s="36">
        <f t="shared" si="3"/>
        <v>63</v>
      </c>
      <c r="AP29" s="38">
        <f t="shared" si="15"/>
        <v>0.86301369863013699</v>
      </c>
      <c r="AQ29" s="65">
        <f t="shared" si="16"/>
        <v>246</v>
      </c>
      <c r="AR29" s="65">
        <f t="shared" si="17"/>
        <v>213</v>
      </c>
      <c r="AS29" s="66">
        <f t="shared" si="18"/>
        <v>0.86585365853658536</v>
      </c>
    </row>
    <row r="30" spans="1:45" x14ac:dyDescent="0.25">
      <c r="A30" s="4" t="s">
        <v>54</v>
      </c>
      <c r="B30" s="14">
        <v>224</v>
      </c>
      <c r="C30" s="19">
        <v>165</v>
      </c>
      <c r="D30" s="20">
        <v>156</v>
      </c>
      <c r="E30" s="42">
        <f t="shared" si="4"/>
        <v>0.94545454545454544</v>
      </c>
      <c r="F30" s="24">
        <v>145</v>
      </c>
      <c r="G30" s="24">
        <v>144</v>
      </c>
      <c r="H30" s="43">
        <f t="shared" si="5"/>
        <v>0.99310344827586206</v>
      </c>
      <c r="I30" s="61">
        <f t="shared" si="6"/>
        <v>310</v>
      </c>
      <c r="J30" s="61">
        <f t="shared" si="7"/>
        <v>300</v>
      </c>
      <c r="K30" s="62">
        <f t="shared" si="8"/>
        <v>0.967741935483871</v>
      </c>
      <c r="L30" s="15"/>
      <c r="M30" s="27"/>
      <c r="N30" s="27"/>
      <c r="O30" s="44"/>
      <c r="P30" s="30"/>
      <c r="Q30" s="30"/>
      <c r="R30" s="45"/>
      <c r="S30" s="63">
        <f t="shared" si="9"/>
        <v>0</v>
      </c>
      <c r="T30" s="63">
        <f t="shared" si="10"/>
        <v>0</v>
      </c>
      <c r="U30" s="64" t="e">
        <f t="shared" si="11"/>
        <v>#DIV/0!</v>
      </c>
      <c r="V30" s="16"/>
      <c r="W30" s="15"/>
      <c r="X30" s="15"/>
      <c r="Y30" s="15"/>
      <c r="Z30" s="15"/>
      <c r="AA30" s="7">
        <v>60</v>
      </c>
      <c r="AB30" s="5">
        <v>54</v>
      </c>
      <c r="AC30" s="46">
        <f t="shared" si="19"/>
        <v>0.9</v>
      </c>
      <c r="AD30" s="57">
        <v>52</v>
      </c>
      <c r="AE30" s="46">
        <f t="shared" si="12"/>
        <v>0.8666666666666667</v>
      </c>
      <c r="AF30" s="55">
        <v>290</v>
      </c>
      <c r="AG30" s="55">
        <v>48</v>
      </c>
      <c r="AH30" s="55">
        <v>118</v>
      </c>
      <c r="AI30" s="54">
        <v>85</v>
      </c>
      <c r="AJ30" s="18">
        <f t="shared" si="13"/>
        <v>0.8655172413793103</v>
      </c>
      <c r="AK30" s="51">
        <f t="shared" si="0"/>
        <v>515</v>
      </c>
      <c r="AL30" s="36">
        <f t="shared" si="1"/>
        <v>461</v>
      </c>
      <c r="AM30" s="37">
        <f t="shared" si="14"/>
        <v>0.89514563106796119</v>
      </c>
      <c r="AN30" s="36">
        <f t="shared" si="2"/>
        <v>205</v>
      </c>
      <c r="AO30" s="36">
        <f t="shared" si="3"/>
        <v>196</v>
      </c>
      <c r="AP30" s="38">
        <f t="shared" si="15"/>
        <v>0.95609756097560972</v>
      </c>
      <c r="AQ30" s="65">
        <f t="shared" si="16"/>
        <v>720</v>
      </c>
      <c r="AR30" s="65">
        <f t="shared" si="17"/>
        <v>657</v>
      </c>
      <c r="AS30" s="66">
        <f t="shared" si="18"/>
        <v>0.91249999999999998</v>
      </c>
    </row>
    <row r="31" spans="1:45" x14ac:dyDescent="0.25">
      <c r="A31" s="4" t="s">
        <v>53</v>
      </c>
      <c r="B31" s="14">
        <v>126</v>
      </c>
      <c r="C31" s="19">
        <v>92</v>
      </c>
      <c r="D31" s="20">
        <v>106</v>
      </c>
      <c r="E31" s="42">
        <f t="shared" si="4"/>
        <v>1.1521739130434783</v>
      </c>
      <c r="F31" s="24">
        <v>82</v>
      </c>
      <c r="G31" s="24">
        <v>82</v>
      </c>
      <c r="H31" s="43">
        <f t="shared" si="5"/>
        <v>1</v>
      </c>
      <c r="I31" s="61">
        <f t="shared" si="6"/>
        <v>174</v>
      </c>
      <c r="J31" s="61">
        <f t="shared" si="7"/>
        <v>188</v>
      </c>
      <c r="K31" s="62">
        <f t="shared" si="8"/>
        <v>1.0804597701149425</v>
      </c>
      <c r="L31" s="15"/>
      <c r="M31" s="27"/>
      <c r="N31" s="27"/>
      <c r="O31" s="44"/>
      <c r="P31" s="30"/>
      <c r="Q31" s="30"/>
      <c r="R31" s="45"/>
      <c r="S31" s="63">
        <f t="shared" si="9"/>
        <v>0</v>
      </c>
      <c r="T31" s="63">
        <f t="shared" si="10"/>
        <v>0</v>
      </c>
      <c r="U31" s="64" t="e">
        <f t="shared" si="11"/>
        <v>#DIV/0!</v>
      </c>
      <c r="V31" s="16"/>
      <c r="W31" s="15"/>
      <c r="X31" s="15"/>
      <c r="Y31" s="15"/>
      <c r="Z31" s="15"/>
      <c r="AA31" s="7">
        <v>41</v>
      </c>
      <c r="AB31" s="5">
        <v>41</v>
      </c>
      <c r="AC31" s="46">
        <f t="shared" si="19"/>
        <v>1</v>
      </c>
      <c r="AD31" s="58">
        <v>30</v>
      </c>
      <c r="AE31" s="46">
        <f t="shared" si="12"/>
        <v>0.73170731707317072</v>
      </c>
      <c r="AF31" s="55">
        <v>220</v>
      </c>
      <c r="AG31" s="55">
        <v>13</v>
      </c>
      <c r="AH31" s="55">
        <v>40</v>
      </c>
      <c r="AI31" s="54">
        <v>35</v>
      </c>
      <c r="AJ31" s="18">
        <f t="shared" si="13"/>
        <v>0.4</v>
      </c>
      <c r="AK31" s="51">
        <f t="shared" si="0"/>
        <v>353</v>
      </c>
      <c r="AL31" s="36">
        <f t="shared" si="1"/>
        <v>235</v>
      </c>
      <c r="AM31" s="37">
        <f t="shared" si="14"/>
        <v>0.66572237960339942</v>
      </c>
      <c r="AN31" s="36">
        <f t="shared" si="2"/>
        <v>123</v>
      </c>
      <c r="AO31" s="36">
        <f t="shared" si="3"/>
        <v>112</v>
      </c>
      <c r="AP31" s="38">
        <f t="shared" si="15"/>
        <v>0.91056910569105687</v>
      </c>
      <c r="AQ31" s="65">
        <f t="shared" si="16"/>
        <v>476</v>
      </c>
      <c r="AR31" s="65">
        <f t="shared" si="17"/>
        <v>347</v>
      </c>
      <c r="AS31" s="66">
        <f t="shared" si="18"/>
        <v>0.72899159663865543</v>
      </c>
    </row>
    <row r="32" spans="1:45" x14ac:dyDescent="0.25">
      <c r="A32" s="4" t="s">
        <v>52</v>
      </c>
      <c r="B32" s="14">
        <v>112</v>
      </c>
      <c r="C32" s="19">
        <v>83</v>
      </c>
      <c r="D32" s="20">
        <v>85</v>
      </c>
      <c r="E32" s="42">
        <f t="shared" si="4"/>
        <v>1.0240963855421688</v>
      </c>
      <c r="F32" s="24">
        <v>73</v>
      </c>
      <c r="G32" s="24">
        <v>77</v>
      </c>
      <c r="H32" s="43">
        <f t="shared" si="5"/>
        <v>1.0547945205479452</v>
      </c>
      <c r="I32" s="61">
        <f t="shared" si="6"/>
        <v>156</v>
      </c>
      <c r="J32" s="61">
        <f t="shared" si="7"/>
        <v>162</v>
      </c>
      <c r="K32" s="62">
        <f t="shared" si="8"/>
        <v>1.0384615384615385</v>
      </c>
      <c r="L32" s="15"/>
      <c r="M32" s="27"/>
      <c r="N32" s="27"/>
      <c r="O32" s="44"/>
      <c r="P32" s="30"/>
      <c r="Q32" s="30"/>
      <c r="R32" s="45"/>
      <c r="S32" s="63">
        <f t="shared" si="9"/>
        <v>0</v>
      </c>
      <c r="T32" s="63">
        <f t="shared" si="10"/>
        <v>0</v>
      </c>
      <c r="U32" s="64" t="e">
        <f t="shared" si="11"/>
        <v>#DIV/0!</v>
      </c>
      <c r="V32" s="16"/>
      <c r="W32" s="15"/>
      <c r="X32" s="15"/>
      <c r="Y32" s="15"/>
      <c r="Z32" s="15"/>
      <c r="AA32" s="7">
        <v>10</v>
      </c>
      <c r="AB32" s="5">
        <v>13</v>
      </c>
      <c r="AC32" s="46">
        <f t="shared" si="19"/>
        <v>1.3</v>
      </c>
      <c r="AD32" s="58"/>
      <c r="AE32" s="46">
        <f t="shared" si="12"/>
        <v>0</v>
      </c>
      <c r="AF32" s="55">
        <v>50</v>
      </c>
      <c r="AG32" s="55">
        <v>16</v>
      </c>
      <c r="AH32" s="55">
        <v>20</v>
      </c>
      <c r="AI32" s="54">
        <v>17</v>
      </c>
      <c r="AJ32" s="18">
        <f t="shared" si="13"/>
        <v>1.06</v>
      </c>
      <c r="AK32" s="51">
        <f t="shared" si="0"/>
        <v>143</v>
      </c>
      <c r="AL32" s="36">
        <f t="shared" si="1"/>
        <v>151</v>
      </c>
      <c r="AM32" s="37">
        <f t="shared" si="14"/>
        <v>1.055944055944056</v>
      </c>
      <c r="AN32" s="36">
        <f t="shared" si="2"/>
        <v>83</v>
      </c>
      <c r="AO32" s="36">
        <f t="shared" si="3"/>
        <v>77</v>
      </c>
      <c r="AP32" s="38">
        <f t="shared" si="15"/>
        <v>0.92771084337349397</v>
      </c>
      <c r="AQ32" s="65">
        <f t="shared" si="16"/>
        <v>226</v>
      </c>
      <c r="AR32" s="65">
        <f t="shared" si="17"/>
        <v>228</v>
      </c>
      <c r="AS32" s="66">
        <f t="shared" si="18"/>
        <v>1.0088495575221239</v>
      </c>
    </row>
    <row r="33" spans="1:45" x14ac:dyDescent="0.25">
      <c r="A33" s="4" t="s">
        <v>51</v>
      </c>
      <c r="B33" s="14">
        <v>114</v>
      </c>
      <c r="C33" s="19">
        <v>83</v>
      </c>
      <c r="D33" s="20">
        <v>73</v>
      </c>
      <c r="E33" s="42">
        <f t="shared" si="4"/>
        <v>0.87951807228915657</v>
      </c>
      <c r="F33" s="24">
        <v>73</v>
      </c>
      <c r="G33" s="24">
        <v>57</v>
      </c>
      <c r="H33" s="43">
        <f t="shared" si="5"/>
        <v>0.78082191780821919</v>
      </c>
      <c r="I33" s="61">
        <f t="shared" si="6"/>
        <v>156</v>
      </c>
      <c r="J33" s="61">
        <f t="shared" si="7"/>
        <v>130</v>
      </c>
      <c r="K33" s="62">
        <f t="shared" si="8"/>
        <v>0.83333333333333337</v>
      </c>
      <c r="L33" s="15"/>
      <c r="M33" s="27"/>
      <c r="N33" s="27"/>
      <c r="O33" s="44"/>
      <c r="P33" s="30"/>
      <c r="Q33" s="30"/>
      <c r="R33" s="45"/>
      <c r="S33" s="63">
        <f t="shared" si="9"/>
        <v>0</v>
      </c>
      <c r="T33" s="63">
        <f t="shared" si="10"/>
        <v>0</v>
      </c>
      <c r="U33" s="64" t="e">
        <f t="shared" si="11"/>
        <v>#DIV/0!</v>
      </c>
      <c r="V33" s="16"/>
      <c r="W33" s="15"/>
      <c r="X33" s="15"/>
      <c r="Y33" s="15"/>
      <c r="Z33" s="15"/>
      <c r="AA33" s="7">
        <v>30</v>
      </c>
      <c r="AB33" s="5">
        <v>37</v>
      </c>
      <c r="AC33" s="46">
        <f t="shared" si="19"/>
        <v>1.2333333333333334</v>
      </c>
      <c r="AD33" s="58"/>
      <c r="AE33" s="46">
        <f t="shared" si="12"/>
        <v>0</v>
      </c>
      <c r="AF33" s="55">
        <v>150</v>
      </c>
      <c r="AG33" s="55">
        <v>6</v>
      </c>
      <c r="AH33" s="55">
        <v>54</v>
      </c>
      <c r="AI33" s="54">
        <v>43</v>
      </c>
      <c r="AJ33" s="18">
        <f t="shared" si="13"/>
        <v>0.68666666666666665</v>
      </c>
      <c r="AK33" s="51">
        <f t="shared" si="0"/>
        <v>263</v>
      </c>
      <c r="AL33" s="36">
        <f t="shared" si="1"/>
        <v>213</v>
      </c>
      <c r="AM33" s="37">
        <f t="shared" si="14"/>
        <v>0.8098859315589354</v>
      </c>
      <c r="AN33" s="36">
        <f t="shared" si="2"/>
        <v>103</v>
      </c>
      <c r="AO33" s="36">
        <f t="shared" si="3"/>
        <v>57</v>
      </c>
      <c r="AP33" s="38">
        <f t="shared" si="15"/>
        <v>0.55339805825242716</v>
      </c>
      <c r="AQ33" s="65">
        <f t="shared" si="16"/>
        <v>366</v>
      </c>
      <c r="AR33" s="65">
        <f t="shared" si="17"/>
        <v>270</v>
      </c>
      <c r="AS33" s="66">
        <f t="shared" si="18"/>
        <v>0.73770491803278693</v>
      </c>
    </row>
    <row r="34" spans="1:45" x14ac:dyDescent="0.25">
      <c r="A34" s="4" t="s">
        <v>50</v>
      </c>
      <c r="B34" s="14">
        <v>118</v>
      </c>
      <c r="C34" s="19">
        <v>87</v>
      </c>
      <c r="D34" s="20">
        <v>87</v>
      </c>
      <c r="E34" s="42">
        <f t="shared" si="4"/>
        <v>1</v>
      </c>
      <c r="F34" s="24">
        <v>77</v>
      </c>
      <c r="G34" s="24">
        <v>76</v>
      </c>
      <c r="H34" s="43">
        <f t="shared" si="5"/>
        <v>0.98701298701298701</v>
      </c>
      <c r="I34" s="61">
        <f t="shared" si="6"/>
        <v>164</v>
      </c>
      <c r="J34" s="61">
        <f t="shared" si="7"/>
        <v>163</v>
      </c>
      <c r="K34" s="62">
        <f t="shared" si="8"/>
        <v>0.99390243902439024</v>
      </c>
      <c r="L34" s="15"/>
      <c r="M34" s="27"/>
      <c r="N34" s="27"/>
      <c r="O34" s="44"/>
      <c r="P34" s="30"/>
      <c r="Q34" s="30"/>
      <c r="R34" s="45"/>
      <c r="S34" s="63">
        <f t="shared" si="9"/>
        <v>0</v>
      </c>
      <c r="T34" s="63">
        <f t="shared" si="10"/>
        <v>0</v>
      </c>
      <c r="U34" s="64" t="e">
        <f t="shared" si="11"/>
        <v>#DIV/0!</v>
      </c>
      <c r="V34" s="16"/>
      <c r="W34" s="15"/>
      <c r="X34" s="15"/>
      <c r="Y34" s="15"/>
      <c r="Z34" s="15"/>
      <c r="AA34" s="7">
        <v>35</v>
      </c>
      <c r="AB34" s="5">
        <v>35</v>
      </c>
      <c r="AC34" s="46">
        <f t="shared" si="19"/>
        <v>1</v>
      </c>
      <c r="AD34" s="58">
        <v>25</v>
      </c>
      <c r="AE34" s="46">
        <f t="shared" si="12"/>
        <v>0.7142857142857143</v>
      </c>
      <c r="AF34" s="55">
        <v>140</v>
      </c>
      <c r="AG34" s="55"/>
      <c r="AH34" s="55">
        <v>35</v>
      </c>
      <c r="AI34" s="54">
        <v>46</v>
      </c>
      <c r="AJ34" s="18">
        <f t="shared" si="13"/>
        <v>0.57857142857142863</v>
      </c>
      <c r="AK34" s="51">
        <f t="shared" si="0"/>
        <v>262</v>
      </c>
      <c r="AL34" s="36">
        <f t="shared" si="1"/>
        <v>203</v>
      </c>
      <c r="AM34" s="37">
        <f t="shared" si="14"/>
        <v>0.77480916030534353</v>
      </c>
      <c r="AN34" s="36">
        <f t="shared" si="2"/>
        <v>112</v>
      </c>
      <c r="AO34" s="36">
        <f t="shared" si="3"/>
        <v>101</v>
      </c>
      <c r="AP34" s="38">
        <f t="shared" si="15"/>
        <v>0.9017857142857143</v>
      </c>
      <c r="AQ34" s="65">
        <f t="shared" si="16"/>
        <v>374</v>
      </c>
      <c r="AR34" s="65">
        <f t="shared" si="17"/>
        <v>304</v>
      </c>
      <c r="AS34" s="66">
        <f t="shared" si="18"/>
        <v>0.81283422459893051</v>
      </c>
    </row>
    <row r="35" spans="1:45" x14ac:dyDescent="0.25">
      <c r="A35" s="4" t="s">
        <v>49</v>
      </c>
      <c r="B35" s="14">
        <v>259</v>
      </c>
      <c r="C35" s="19">
        <v>187</v>
      </c>
      <c r="D35" s="20">
        <v>171</v>
      </c>
      <c r="E35" s="42">
        <f t="shared" si="4"/>
        <v>0.91443850267379678</v>
      </c>
      <c r="F35" s="24">
        <v>167</v>
      </c>
      <c r="G35" s="24">
        <v>142</v>
      </c>
      <c r="H35" s="43">
        <f t="shared" si="5"/>
        <v>0.85029940119760483</v>
      </c>
      <c r="I35" s="61">
        <f t="shared" si="6"/>
        <v>354</v>
      </c>
      <c r="J35" s="61">
        <f t="shared" si="7"/>
        <v>313</v>
      </c>
      <c r="K35" s="62">
        <f t="shared" si="8"/>
        <v>0.88418079096045199</v>
      </c>
      <c r="L35" s="15"/>
      <c r="M35" s="27"/>
      <c r="N35" s="27"/>
      <c r="O35" s="44"/>
      <c r="P35" s="30"/>
      <c r="Q35" s="30"/>
      <c r="R35" s="45"/>
      <c r="S35" s="63">
        <f t="shared" si="9"/>
        <v>0</v>
      </c>
      <c r="T35" s="63">
        <f t="shared" si="10"/>
        <v>0</v>
      </c>
      <c r="U35" s="64" t="e">
        <f t="shared" si="11"/>
        <v>#DIV/0!</v>
      </c>
      <c r="V35" s="16"/>
      <c r="W35" s="15"/>
      <c r="X35" s="15"/>
      <c r="Y35" s="15"/>
      <c r="Z35" s="15"/>
      <c r="AA35" s="7">
        <v>45</v>
      </c>
      <c r="AB35" s="5">
        <v>42</v>
      </c>
      <c r="AC35" s="46">
        <f t="shared" si="19"/>
        <v>0.93333333333333335</v>
      </c>
      <c r="AD35" s="58">
        <v>16</v>
      </c>
      <c r="AE35" s="46">
        <f t="shared" si="12"/>
        <v>0.35555555555555557</v>
      </c>
      <c r="AF35" s="55">
        <v>210</v>
      </c>
      <c r="AG35" s="55"/>
      <c r="AH35" s="55">
        <v>72</v>
      </c>
      <c r="AI35" s="54">
        <v>55</v>
      </c>
      <c r="AJ35" s="18">
        <f t="shared" si="13"/>
        <v>0.60476190476190472</v>
      </c>
      <c r="AK35" s="51">
        <f t="shared" si="0"/>
        <v>442</v>
      </c>
      <c r="AL35" s="36">
        <f t="shared" si="1"/>
        <v>340</v>
      </c>
      <c r="AM35" s="37">
        <f t="shared" si="14"/>
        <v>0.76923076923076927</v>
      </c>
      <c r="AN35" s="36">
        <f t="shared" si="2"/>
        <v>212</v>
      </c>
      <c r="AO35" s="36">
        <f t="shared" si="3"/>
        <v>158</v>
      </c>
      <c r="AP35" s="38">
        <f t="shared" si="15"/>
        <v>0.74528301886792447</v>
      </c>
      <c r="AQ35" s="65">
        <f t="shared" si="16"/>
        <v>654</v>
      </c>
      <c r="AR35" s="65">
        <f t="shared" si="17"/>
        <v>498</v>
      </c>
      <c r="AS35" s="66">
        <f t="shared" si="18"/>
        <v>0.76146788990825687</v>
      </c>
    </row>
    <row r="36" spans="1:45" x14ac:dyDescent="0.25">
      <c r="A36" s="4" t="s">
        <v>48</v>
      </c>
      <c r="B36" s="14">
        <v>2644</v>
      </c>
      <c r="C36" s="19">
        <v>1928</v>
      </c>
      <c r="D36" s="20">
        <v>1881</v>
      </c>
      <c r="E36" s="42">
        <f t="shared" si="4"/>
        <v>0.97562240663900412</v>
      </c>
      <c r="F36" s="24">
        <v>923</v>
      </c>
      <c r="G36" s="24">
        <v>845</v>
      </c>
      <c r="H36" s="43">
        <f t="shared" si="5"/>
        <v>0.91549295774647887</v>
      </c>
      <c r="I36" s="61">
        <f t="shared" si="6"/>
        <v>2851</v>
      </c>
      <c r="J36" s="61">
        <f t="shared" si="7"/>
        <v>2726</v>
      </c>
      <c r="K36" s="62">
        <f t="shared" si="8"/>
        <v>0.95615573482988425</v>
      </c>
      <c r="L36" s="15">
        <v>125</v>
      </c>
      <c r="M36" s="27">
        <v>125</v>
      </c>
      <c r="N36" s="27">
        <v>148</v>
      </c>
      <c r="O36" s="48">
        <f>N36/L36</f>
        <v>1.1839999999999999</v>
      </c>
      <c r="P36" s="33">
        <v>120</v>
      </c>
      <c r="Q36" s="30">
        <v>148</v>
      </c>
      <c r="R36" s="45">
        <f>Q36/L36</f>
        <v>1.1839999999999999</v>
      </c>
      <c r="S36" s="63">
        <f t="shared" si="9"/>
        <v>245</v>
      </c>
      <c r="T36" s="63">
        <f t="shared" si="10"/>
        <v>296</v>
      </c>
      <c r="U36" s="64">
        <f t="shared" si="11"/>
        <v>1.2081632653061225</v>
      </c>
      <c r="V36" s="16"/>
      <c r="W36" s="15"/>
      <c r="X36" s="15"/>
      <c r="Y36" s="15"/>
      <c r="Z36" s="15"/>
      <c r="AA36" s="7">
        <v>294</v>
      </c>
      <c r="AB36" s="5">
        <v>282</v>
      </c>
      <c r="AC36" s="46">
        <f t="shared" si="19"/>
        <v>0.95918367346938771</v>
      </c>
      <c r="AD36" s="58">
        <v>118</v>
      </c>
      <c r="AE36" s="46">
        <f t="shared" si="12"/>
        <v>0.40136054421768708</v>
      </c>
      <c r="AF36" s="55">
        <v>1490</v>
      </c>
      <c r="AG36" s="55">
        <v>310</v>
      </c>
      <c r="AH36" s="55">
        <v>732</v>
      </c>
      <c r="AI36" s="54">
        <v>402</v>
      </c>
      <c r="AJ36" s="18">
        <f t="shared" si="13"/>
        <v>0.96912751677852349</v>
      </c>
      <c r="AK36" s="51">
        <f t="shared" si="0"/>
        <v>3837</v>
      </c>
      <c r="AL36" s="36">
        <f t="shared" si="1"/>
        <v>3755</v>
      </c>
      <c r="AM36" s="37">
        <f t="shared" si="14"/>
        <v>0.97862913734688561</v>
      </c>
      <c r="AN36" s="36">
        <f t="shared" si="2"/>
        <v>1337</v>
      </c>
      <c r="AO36" s="36">
        <f t="shared" si="3"/>
        <v>1111</v>
      </c>
      <c r="AP36" s="38">
        <f t="shared" si="15"/>
        <v>0.83096484667165293</v>
      </c>
      <c r="AQ36" s="65">
        <f t="shared" si="16"/>
        <v>5174</v>
      </c>
      <c r="AR36" s="65">
        <f t="shared" si="17"/>
        <v>4866</v>
      </c>
      <c r="AS36" s="66">
        <f t="shared" si="18"/>
        <v>0.94047158871279479</v>
      </c>
    </row>
    <row r="37" spans="1:45" x14ac:dyDescent="0.25">
      <c r="A37" s="4" t="s">
        <v>47</v>
      </c>
      <c r="B37" s="14">
        <v>772</v>
      </c>
      <c r="C37" s="19">
        <v>501</v>
      </c>
      <c r="D37" s="20">
        <v>511</v>
      </c>
      <c r="E37" s="42">
        <f t="shared" si="4"/>
        <v>1.0199600798403194</v>
      </c>
      <c r="F37" s="24">
        <v>261</v>
      </c>
      <c r="G37" s="24">
        <v>264</v>
      </c>
      <c r="H37" s="43">
        <f t="shared" si="5"/>
        <v>1.0114942528735633</v>
      </c>
      <c r="I37" s="61">
        <f t="shared" si="6"/>
        <v>762</v>
      </c>
      <c r="J37" s="61">
        <f t="shared" si="7"/>
        <v>775</v>
      </c>
      <c r="K37" s="62">
        <f t="shared" si="8"/>
        <v>1.0170603674540681</v>
      </c>
      <c r="L37" s="15"/>
      <c r="M37" s="27"/>
      <c r="N37" s="27"/>
      <c r="O37" s="44"/>
      <c r="P37" s="30"/>
      <c r="Q37" s="30"/>
      <c r="R37" s="45"/>
      <c r="S37" s="63">
        <f t="shared" si="9"/>
        <v>0</v>
      </c>
      <c r="T37" s="63">
        <f t="shared" si="10"/>
        <v>0</v>
      </c>
      <c r="U37" s="64" t="e">
        <f t="shared" si="11"/>
        <v>#DIV/0!</v>
      </c>
      <c r="V37" s="16"/>
      <c r="W37" s="15"/>
      <c r="X37" s="15"/>
      <c r="Y37" s="15"/>
      <c r="Z37" s="15"/>
      <c r="AA37" s="7">
        <v>128</v>
      </c>
      <c r="AB37" s="5">
        <v>100</v>
      </c>
      <c r="AC37" s="46">
        <f t="shared" si="19"/>
        <v>0.78125</v>
      </c>
      <c r="AD37" s="57">
        <v>70</v>
      </c>
      <c r="AE37" s="46">
        <f t="shared" si="12"/>
        <v>0.546875</v>
      </c>
      <c r="AF37" s="55">
        <v>640</v>
      </c>
      <c r="AG37" s="55"/>
      <c r="AH37" s="55">
        <v>76</v>
      </c>
      <c r="AI37" s="54">
        <v>198</v>
      </c>
      <c r="AJ37" s="18">
        <f t="shared" si="13"/>
        <v>0.42812499999999998</v>
      </c>
      <c r="AK37" s="51">
        <f t="shared" si="0"/>
        <v>1269</v>
      </c>
      <c r="AL37" s="36">
        <f t="shared" si="1"/>
        <v>885</v>
      </c>
      <c r="AM37" s="37">
        <f t="shared" si="14"/>
        <v>0.69739952718676124</v>
      </c>
      <c r="AN37" s="36">
        <f t="shared" si="2"/>
        <v>389</v>
      </c>
      <c r="AO37" s="36">
        <f t="shared" si="3"/>
        <v>334</v>
      </c>
      <c r="AP37" s="38">
        <f t="shared" si="15"/>
        <v>0.8586118251928021</v>
      </c>
      <c r="AQ37" s="65">
        <f t="shared" si="16"/>
        <v>1658</v>
      </c>
      <c r="AR37" s="65">
        <f t="shared" si="17"/>
        <v>1219</v>
      </c>
      <c r="AS37" s="66">
        <f t="shared" si="18"/>
        <v>0.73522316043425817</v>
      </c>
    </row>
    <row r="38" spans="1:45" x14ac:dyDescent="0.25">
      <c r="A38" s="4" t="s">
        <v>46</v>
      </c>
      <c r="B38" s="14">
        <v>92</v>
      </c>
      <c r="C38" s="19">
        <v>70</v>
      </c>
      <c r="D38" s="20">
        <v>64</v>
      </c>
      <c r="E38" s="42">
        <f t="shared" si="4"/>
        <v>0.91428571428571426</v>
      </c>
      <c r="F38" s="24">
        <v>60</v>
      </c>
      <c r="G38" s="24">
        <v>46</v>
      </c>
      <c r="H38" s="43">
        <f t="shared" si="5"/>
        <v>0.76666666666666672</v>
      </c>
      <c r="I38" s="61">
        <f t="shared" si="6"/>
        <v>130</v>
      </c>
      <c r="J38" s="61">
        <f t="shared" si="7"/>
        <v>110</v>
      </c>
      <c r="K38" s="62">
        <f t="shared" si="8"/>
        <v>0.84615384615384615</v>
      </c>
      <c r="L38" s="15"/>
      <c r="M38" s="27"/>
      <c r="N38" s="27"/>
      <c r="O38" s="44"/>
      <c r="P38" s="30"/>
      <c r="Q38" s="30"/>
      <c r="R38" s="45"/>
      <c r="S38" s="63">
        <f t="shared" si="9"/>
        <v>0</v>
      </c>
      <c r="T38" s="63">
        <f t="shared" si="10"/>
        <v>0</v>
      </c>
      <c r="U38" s="64" t="e">
        <f t="shared" si="11"/>
        <v>#DIV/0!</v>
      </c>
      <c r="V38" s="16"/>
      <c r="W38" s="15"/>
      <c r="X38" s="15"/>
      <c r="Y38" s="15"/>
      <c r="Z38" s="15"/>
      <c r="AA38" s="7">
        <v>23</v>
      </c>
      <c r="AB38" s="5">
        <v>14</v>
      </c>
      <c r="AC38" s="46">
        <f t="shared" si="19"/>
        <v>0.60869565217391308</v>
      </c>
      <c r="AD38" s="58"/>
      <c r="AE38" s="46">
        <f t="shared" si="12"/>
        <v>0</v>
      </c>
      <c r="AF38" s="55">
        <v>130</v>
      </c>
      <c r="AG38" s="55"/>
      <c r="AH38" s="55">
        <v>4</v>
      </c>
      <c r="AI38" s="54">
        <v>16</v>
      </c>
      <c r="AJ38" s="18">
        <f t="shared" si="13"/>
        <v>0.15384615384615385</v>
      </c>
      <c r="AK38" s="51">
        <f t="shared" si="0"/>
        <v>223</v>
      </c>
      <c r="AL38" s="36">
        <f t="shared" si="1"/>
        <v>98</v>
      </c>
      <c r="AM38" s="37">
        <f t="shared" si="14"/>
        <v>0.43946188340807174</v>
      </c>
      <c r="AN38" s="36">
        <f t="shared" si="2"/>
        <v>83</v>
      </c>
      <c r="AO38" s="36">
        <f t="shared" si="3"/>
        <v>46</v>
      </c>
      <c r="AP38" s="38">
        <f t="shared" si="15"/>
        <v>0.55421686746987953</v>
      </c>
      <c r="AQ38" s="65">
        <f t="shared" si="16"/>
        <v>306</v>
      </c>
      <c r="AR38" s="65">
        <f t="shared" si="17"/>
        <v>144</v>
      </c>
      <c r="AS38" s="66">
        <f t="shared" si="18"/>
        <v>0.47058823529411764</v>
      </c>
    </row>
    <row r="39" spans="1:45" x14ac:dyDescent="0.25">
      <c r="A39" s="4" t="s">
        <v>45</v>
      </c>
      <c r="B39" s="14">
        <v>582</v>
      </c>
      <c r="C39" s="19">
        <v>426</v>
      </c>
      <c r="D39" s="20">
        <v>425</v>
      </c>
      <c r="E39" s="42">
        <f t="shared" si="4"/>
        <v>0.99765258215962438</v>
      </c>
      <c r="F39" s="24">
        <v>376</v>
      </c>
      <c r="G39" s="24">
        <v>358</v>
      </c>
      <c r="H39" s="43">
        <f t="shared" si="5"/>
        <v>0.9521276595744681</v>
      </c>
      <c r="I39" s="61">
        <f t="shared" si="6"/>
        <v>802</v>
      </c>
      <c r="J39" s="61">
        <f t="shared" si="7"/>
        <v>783</v>
      </c>
      <c r="K39" s="62">
        <f t="shared" si="8"/>
        <v>0.97630922693266831</v>
      </c>
      <c r="L39" s="15"/>
      <c r="M39" s="27"/>
      <c r="N39" s="27"/>
      <c r="O39" s="44"/>
      <c r="P39" s="30"/>
      <c r="Q39" s="30"/>
      <c r="R39" s="45"/>
      <c r="S39" s="63">
        <f t="shared" si="9"/>
        <v>0</v>
      </c>
      <c r="T39" s="63">
        <f t="shared" si="10"/>
        <v>0</v>
      </c>
      <c r="U39" s="64" t="e">
        <f t="shared" si="11"/>
        <v>#DIV/0!</v>
      </c>
      <c r="V39" s="16"/>
      <c r="W39" s="15"/>
      <c r="X39" s="15"/>
      <c r="Y39" s="15"/>
      <c r="Z39" s="15"/>
      <c r="AA39" s="7">
        <v>98</v>
      </c>
      <c r="AB39" s="5">
        <v>79</v>
      </c>
      <c r="AC39" s="46">
        <f>AB39/AA39</f>
        <v>0.80612244897959184</v>
      </c>
      <c r="AD39" s="58"/>
      <c r="AE39" s="46">
        <f t="shared" si="12"/>
        <v>0</v>
      </c>
      <c r="AF39" s="55">
        <v>470</v>
      </c>
      <c r="AG39" s="55"/>
      <c r="AH39" s="55">
        <v>91</v>
      </c>
      <c r="AI39" s="54">
        <v>88</v>
      </c>
      <c r="AJ39" s="18">
        <f t="shared" si="13"/>
        <v>0.38085106382978723</v>
      </c>
      <c r="AK39" s="51">
        <f t="shared" si="0"/>
        <v>994</v>
      </c>
      <c r="AL39" s="36">
        <f t="shared" si="1"/>
        <v>683</v>
      </c>
      <c r="AM39" s="37">
        <f t="shared" si="14"/>
        <v>0.68712273641851107</v>
      </c>
      <c r="AN39" s="36">
        <f t="shared" si="2"/>
        <v>474</v>
      </c>
      <c r="AO39" s="36">
        <f t="shared" si="3"/>
        <v>358</v>
      </c>
      <c r="AP39" s="38">
        <f t="shared" si="15"/>
        <v>0.75527426160337552</v>
      </c>
      <c r="AQ39" s="65">
        <f t="shared" si="16"/>
        <v>1468</v>
      </c>
      <c r="AR39" s="65">
        <f t="shared" si="17"/>
        <v>1041</v>
      </c>
      <c r="AS39" s="66">
        <f t="shared" si="18"/>
        <v>0.70912806539509532</v>
      </c>
    </row>
    <row r="40" spans="1:45" x14ac:dyDescent="0.25">
      <c r="A40" s="4" t="s">
        <v>44</v>
      </c>
      <c r="B40" s="14">
        <v>385</v>
      </c>
      <c r="C40" s="19">
        <v>279</v>
      </c>
      <c r="D40" s="20">
        <v>244</v>
      </c>
      <c r="E40" s="42">
        <f t="shared" si="4"/>
        <v>0.87455197132616491</v>
      </c>
      <c r="F40" s="24">
        <v>249</v>
      </c>
      <c r="G40" s="24">
        <v>216</v>
      </c>
      <c r="H40" s="43">
        <f t="shared" si="5"/>
        <v>0.86746987951807231</v>
      </c>
      <c r="I40" s="61">
        <f t="shared" si="6"/>
        <v>528</v>
      </c>
      <c r="J40" s="61">
        <f t="shared" si="7"/>
        <v>460</v>
      </c>
      <c r="K40" s="62">
        <f t="shared" si="8"/>
        <v>0.87121212121212122</v>
      </c>
      <c r="L40" s="15"/>
      <c r="M40" s="27"/>
      <c r="N40" s="27"/>
      <c r="O40" s="44"/>
      <c r="P40" s="30"/>
      <c r="Q40" s="30"/>
      <c r="R40" s="45"/>
      <c r="S40" s="63">
        <f t="shared" si="9"/>
        <v>0</v>
      </c>
      <c r="T40" s="63">
        <f t="shared" si="10"/>
        <v>0</v>
      </c>
      <c r="U40" s="64" t="e">
        <f t="shared" si="11"/>
        <v>#DIV/0!</v>
      </c>
      <c r="V40" s="16"/>
      <c r="W40" s="15"/>
      <c r="X40" s="15"/>
      <c r="Y40" s="15"/>
      <c r="Z40" s="15"/>
      <c r="AA40" s="7">
        <v>61</v>
      </c>
      <c r="AB40" s="5">
        <v>56</v>
      </c>
      <c r="AC40" s="46">
        <f t="shared" si="19"/>
        <v>0.91803278688524592</v>
      </c>
      <c r="AD40" s="58">
        <v>9</v>
      </c>
      <c r="AE40" s="46">
        <f t="shared" si="12"/>
        <v>0.14754098360655737</v>
      </c>
      <c r="AF40" s="55">
        <v>300</v>
      </c>
      <c r="AG40" s="55">
        <v>1</v>
      </c>
      <c r="AH40" s="55"/>
      <c r="AI40" s="54">
        <v>107</v>
      </c>
      <c r="AJ40" s="18">
        <f t="shared" si="13"/>
        <v>0.36</v>
      </c>
      <c r="AK40" s="51">
        <f t="shared" si="0"/>
        <v>640</v>
      </c>
      <c r="AL40" s="36">
        <f t="shared" si="1"/>
        <v>408</v>
      </c>
      <c r="AM40" s="37">
        <f t="shared" si="14"/>
        <v>0.63749999999999996</v>
      </c>
      <c r="AN40" s="36">
        <f t="shared" si="2"/>
        <v>310</v>
      </c>
      <c r="AO40" s="36">
        <f t="shared" si="3"/>
        <v>225</v>
      </c>
      <c r="AP40" s="38">
        <f t="shared" si="15"/>
        <v>0.72580645161290325</v>
      </c>
      <c r="AQ40" s="65">
        <f t="shared" si="16"/>
        <v>950</v>
      </c>
      <c r="AR40" s="65">
        <f t="shared" si="17"/>
        <v>633</v>
      </c>
      <c r="AS40" s="66">
        <f t="shared" si="18"/>
        <v>0.66631578947368419</v>
      </c>
    </row>
    <row r="41" spans="1:45" x14ac:dyDescent="0.25">
      <c r="A41" s="4" t="s">
        <v>43</v>
      </c>
      <c r="B41" s="14">
        <v>236</v>
      </c>
      <c r="C41" s="19">
        <v>173</v>
      </c>
      <c r="D41" s="20">
        <v>161</v>
      </c>
      <c r="E41" s="42">
        <f t="shared" si="4"/>
        <v>0.93063583815028905</v>
      </c>
      <c r="F41" s="24">
        <v>153</v>
      </c>
      <c r="G41" s="24">
        <v>127</v>
      </c>
      <c r="H41" s="43">
        <f t="shared" si="5"/>
        <v>0.83006535947712423</v>
      </c>
      <c r="I41" s="61">
        <f t="shared" si="6"/>
        <v>326</v>
      </c>
      <c r="J41" s="61">
        <f t="shared" si="7"/>
        <v>288</v>
      </c>
      <c r="K41" s="62">
        <f t="shared" si="8"/>
        <v>0.8834355828220859</v>
      </c>
      <c r="L41" s="15"/>
      <c r="M41" s="27"/>
      <c r="N41" s="27"/>
      <c r="O41" s="44"/>
      <c r="P41" s="30"/>
      <c r="Q41" s="30"/>
      <c r="R41" s="45"/>
      <c r="S41" s="63">
        <f t="shared" si="9"/>
        <v>0</v>
      </c>
      <c r="T41" s="63">
        <f t="shared" si="10"/>
        <v>0</v>
      </c>
      <c r="U41" s="64" t="e">
        <f t="shared" si="11"/>
        <v>#DIV/0!</v>
      </c>
      <c r="V41" s="16"/>
      <c r="W41" s="15"/>
      <c r="X41" s="15"/>
      <c r="Y41" s="15"/>
      <c r="Z41" s="15"/>
      <c r="AA41" s="7">
        <v>42</v>
      </c>
      <c r="AB41" s="5">
        <v>41</v>
      </c>
      <c r="AC41" s="46">
        <f t="shared" si="19"/>
        <v>0.97619047619047616</v>
      </c>
      <c r="AD41" s="58">
        <v>8</v>
      </c>
      <c r="AE41" s="46">
        <f t="shared" si="12"/>
        <v>0.19047619047619047</v>
      </c>
      <c r="AF41" s="55">
        <v>220</v>
      </c>
      <c r="AG41" s="55"/>
      <c r="AH41" s="55">
        <v>10</v>
      </c>
      <c r="AI41" s="54">
        <v>30</v>
      </c>
      <c r="AJ41" s="18">
        <f t="shared" si="13"/>
        <v>0.18181818181818182</v>
      </c>
      <c r="AK41" s="51">
        <f t="shared" si="0"/>
        <v>435</v>
      </c>
      <c r="AL41" s="36">
        <f t="shared" si="1"/>
        <v>242</v>
      </c>
      <c r="AM41" s="37">
        <f t="shared" si="14"/>
        <v>0.55632183908045973</v>
      </c>
      <c r="AN41" s="36">
        <f t="shared" si="2"/>
        <v>195</v>
      </c>
      <c r="AO41" s="36">
        <f t="shared" si="3"/>
        <v>135</v>
      </c>
      <c r="AP41" s="38">
        <f t="shared" si="15"/>
        <v>0.69230769230769229</v>
      </c>
      <c r="AQ41" s="65">
        <f t="shared" si="16"/>
        <v>630</v>
      </c>
      <c r="AR41" s="65">
        <f t="shared" si="17"/>
        <v>377</v>
      </c>
      <c r="AS41" s="66">
        <f t="shared" si="18"/>
        <v>0.5984126984126984</v>
      </c>
    </row>
    <row r="42" spans="1:45" x14ac:dyDescent="0.25">
      <c r="A42" s="4" t="s">
        <v>42</v>
      </c>
      <c r="B42" s="14">
        <v>4370</v>
      </c>
      <c r="C42" s="19">
        <v>3195</v>
      </c>
      <c r="D42" s="20">
        <v>3073</v>
      </c>
      <c r="E42" s="42">
        <f t="shared" si="4"/>
        <v>0.96181533646322381</v>
      </c>
      <c r="F42" s="24">
        <v>1475</v>
      </c>
      <c r="G42" s="24">
        <v>1508</v>
      </c>
      <c r="H42" s="43">
        <f t="shared" si="5"/>
        <v>1.0223728813559323</v>
      </c>
      <c r="I42" s="61">
        <f t="shared" si="6"/>
        <v>4670</v>
      </c>
      <c r="J42" s="61">
        <f t="shared" si="7"/>
        <v>4581</v>
      </c>
      <c r="K42" s="62">
        <f t="shared" si="8"/>
        <v>0.98094218415417556</v>
      </c>
      <c r="L42" s="15">
        <v>46</v>
      </c>
      <c r="M42" s="27">
        <v>46</v>
      </c>
      <c r="N42" s="27">
        <v>48</v>
      </c>
      <c r="O42" s="48">
        <f>N42/L42</f>
        <v>1.0434782608695652</v>
      </c>
      <c r="P42" s="33">
        <v>46</v>
      </c>
      <c r="Q42" s="30">
        <v>44</v>
      </c>
      <c r="R42" s="45">
        <f>Q42/L42</f>
        <v>0.95652173913043481</v>
      </c>
      <c r="S42" s="63">
        <f t="shared" si="9"/>
        <v>92</v>
      </c>
      <c r="T42" s="63">
        <f t="shared" si="10"/>
        <v>92</v>
      </c>
      <c r="U42" s="64">
        <f t="shared" si="11"/>
        <v>1</v>
      </c>
      <c r="V42" s="16"/>
      <c r="W42" s="15"/>
      <c r="X42" s="15"/>
      <c r="Y42" s="15"/>
      <c r="Z42" s="15"/>
      <c r="AA42" s="7">
        <v>394</v>
      </c>
      <c r="AB42" s="5">
        <v>366</v>
      </c>
      <c r="AC42" s="46">
        <f t="shared" si="19"/>
        <v>0.92893401015228427</v>
      </c>
      <c r="AD42" s="58">
        <v>118</v>
      </c>
      <c r="AE42" s="46">
        <f t="shared" si="12"/>
        <v>0.29949238578680204</v>
      </c>
      <c r="AF42" s="55">
        <v>1950</v>
      </c>
      <c r="AG42" s="55"/>
      <c r="AH42" s="55">
        <v>99</v>
      </c>
      <c r="AI42" s="54">
        <v>541</v>
      </c>
      <c r="AJ42" s="18">
        <f t="shared" si="13"/>
        <v>0.3282051282051282</v>
      </c>
      <c r="AK42" s="51">
        <f t="shared" ref="AK42:AK73" si="20">C42+M42+V42+AA42+AF42</f>
        <v>5585</v>
      </c>
      <c r="AL42" s="36">
        <f t="shared" ref="AL42:AL73" si="21">D42+N42+W42+AB42+AG42+AH42+AI42</f>
        <v>4127</v>
      </c>
      <c r="AM42" s="37">
        <f t="shared" si="14"/>
        <v>0.73894359892569383</v>
      </c>
      <c r="AN42" s="36">
        <f t="shared" ref="AN42:AN74" si="22">F42+P42+V42+AA42</f>
        <v>1915</v>
      </c>
      <c r="AO42" s="36">
        <f t="shared" ref="AO42:AO74" si="23">G42+Q42+Y42+AD42</f>
        <v>1670</v>
      </c>
      <c r="AP42" s="38">
        <f t="shared" si="15"/>
        <v>0.87206266318537862</v>
      </c>
      <c r="AQ42" s="65">
        <f t="shared" si="16"/>
        <v>7500</v>
      </c>
      <c r="AR42" s="65">
        <f t="shared" si="17"/>
        <v>5797</v>
      </c>
      <c r="AS42" s="66">
        <f t="shared" si="18"/>
        <v>0.77293333333333336</v>
      </c>
    </row>
    <row r="43" spans="1:45" x14ac:dyDescent="0.25">
      <c r="A43" s="4" t="s">
        <v>41</v>
      </c>
      <c r="B43" s="14">
        <v>571</v>
      </c>
      <c r="C43" s="19">
        <v>420</v>
      </c>
      <c r="D43" s="20">
        <v>372</v>
      </c>
      <c r="E43" s="42">
        <f t="shared" si="4"/>
        <v>0.88571428571428568</v>
      </c>
      <c r="F43" s="24">
        <v>370</v>
      </c>
      <c r="G43" s="24">
        <v>267</v>
      </c>
      <c r="H43" s="43">
        <f t="shared" si="5"/>
        <v>0.72162162162162158</v>
      </c>
      <c r="I43" s="61">
        <f t="shared" si="6"/>
        <v>790</v>
      </c>
      <c r="J43" s="61">
        <f t="shared" si="7"/>
        <v>639</v>
      </c>
      <c r="K43" s="62">
        <f t="shared" si="8"/>
        <v>0.80886075949367087</v>
      </c>
      <c r="L43" s="15"/>
      <c r="M43" s="27"/>
      <c r="N43" s="27"/>
      <c r="O43" s="44"/>
      <c r="P43" s="30"/>
      <c r="Q43" s="30"/>
      <c r="R43" s="45"/>
      <c r="S43" s="63">
        <f t="shared" si="9"/>
        <v>0</v>
      </c>
      <c r="T43" s="63">
        <f t="shared" si="10"/>
        <v>0</v>
      </c>
      <c r="U43" s="64" t="e">
        <f t="shared" si="11"/>
        <v>#DIV/0!</v>
      </c>
      <c r="V43" s="16"/>
      <c r="W43" s="15"/>
      <c r="X43" s="15"/>
      <c r="Y43" s="15"/>
      <c r="Z43" s="15"/>
      <c r="AA43" s="7">
        <v>55</v>
      </c>
      <c r="AB43" s="5">
        <v>53</v>
      </c>
      <c r="AC43" s="46">
        <f t="shared" si="19"/>
        <v>0.96363636363636362</v>
      </c>
      <c r="AD43" s="58"/>
      <c r="AE43" s="46">
        <f t="shared" si="12"/>
        <v>0</v>
      </c>
      <c r="AF43" s="55">
        <v>290</v>
      </c>
      <c r="AG43" s="55">
        <v>7</v>
      </c>
      <c r="AH43" s="55">
        <v>111</v>
      </c>
      <c r="AI43" s="54">
        <v>57</v>
      </c>
      <c r="AJ43" s="18">
        <f t="shared" si="13"/>
        <v>0.60344827586206895</v>
      </c>
      <c r="AK43" s="51">
        <f t="shared" si="20"/>
        <v>765</v>
      </c>
      <c r="AL43" s="36">
        <f t="shared" si="21"/>
        <v>600</v>
      </c>
      <c r="AM43" s="37">
        <f t="shared" si="14"/>
        <v>0.78431372549019607</v>
      </c>
      <c r="AN43" s="36">
        <f t="shared" si="22"/>
        <v>425</v>
      </c>
      <c r="AO43" s="36">
        <f t="shared" si="23"/>
        <v>267</v>
      </c>
      <c r="AP43" s="38">
        <f t="shared" si="15"/>
        <v>0.62823529411764711</v>
      </c>
      <c r="AQ43" s="65">
        <f t="shared" si="16"/>
        <v>1190</v>
      </c>
      <c r="AR43" s="65">
        <f t="shared" si="17"/>
        <v>867</v>
      </c>
      <c r="AS43" s="66">
        <f t="shared" si="18"/>
        <v>0.72857142857142854</v>
      </c>
    </row>
    <row r="44" spans="1:45" x14ac:dyDescent="0.25">
      <c r="A44" s="4" t="s">
        <v>40</v>
      </c>
      <c r="B44" s="14">
        <v>91</v>
      </c>
      <c r="C44" s="19">
        <v>69</v>
      </c>
      <c r="D44" s="20">
        <v>71</v>
      </c>
      <c r="E44" s="42">
        <f t="shared" si="4"/>
        <v>1.0289855072463767</v>
      </c>
      <c r="F44" s="24">
        <v>59</v>
      </c>
      <c r="G44" s="24">
        <v>59</v>
      </c>
      <c r="H44" s="43">
        <f t="shared" si="5"/>
        <v>1</v>
      </c>
      <c r="I44" s="61">
        <f t="shared" si="6"/>
        <v>128</v>
      </c>
      <c r="J44" s="61">
        <f t="shared" si="7"/>
        <v>130</v>
      </c>
      <c r="K44" s="62">
        <f t="shared" si="8"/>
        <v>1.015625</v>
      </c>
      <c r="L44" s="15"/>
      <c r="M44" s="27"/>
      <c r="N44" s="27"/>
      <c r="O44" s="44"/>
      <c r="P44" s="30"/>
      <c r="Q44" s="30"/>
      <c r="R44" s="45"/>
      <c r="S44" s="63">
        <f t="shared" si="9"/>
        <v>0</v>
      </c>
      <c r="T44" s="63">
        <f t="shared" si="10"/>
        <v>0</v>
      </c>
      <c r="U44" s="64" t="e">
        <f t="shared" si="11"/>
        <v>#DIV/0!</v>
      </c>
      <c r="V44" s="16"/>
      <c r="W44" s="15"/>
      <c r="X44" s="15"/>
      <c r="Y44" s="15"/>
      <c r="Z44" s="15"/>
      <c r="AA44" s="7">
        <v>36</v>
      </c>
      <c r="AB44" s="5">
        <v>36</v>
      </c>
      <c r="AC44" s="46">
        <f t="shared" si="19"/>
        <v>1</v>
      </c>
      <c r="AD44" s="57">
        <v>33</v>
      </c>
      <c r="AE44" s="46">
        <f t="shared" si="12"/>
        <v>0.91666666666666663</v>
      </c>
      <c r="AF44" s="55">
        <v>200</v>
      </c>
      <c r="AG44" s="55">
        <v>38</v>
      </c>
      <c r="AH44" s="55">
        <v>68</v>
      </c>
      <c r="AI44" s="54">
        <v>54</v>
      </c>
      <c r="AJ44" s="18">
        <f t="shared" si="13"/>
        <v>0.8</v>
      </c>
      <c r="AK44" s="51">
        <f t="shared" si="20"/>
        <v>305</v>
      </c>
      <c r="AL44" s="36">
        <f t="shared" si="21"/>
        <v>267</v>
      </c>
      <c r="AM44" s="37">
        <f t="shared" si="14"/>
        <v>0.87540983606557377</v>
      </c>
      <c r="AN44" s="36">
        <f t="shared" si="22"/>
        <v>95</v>
      </c>
      <c r="AO44" s="36">
        <f t="shared" si="23"/>
        <v>92</v>
      </c>
      <c r="AP44" s="38">
        <f t="shared" si="15"/>
        <v>0.96842105263157896</v>
      </c>
      <c r="AQ44" s="65">
        <f t="shared" si="16"/>
        <v>400</v>
      </c>
      <c r="AR44" s="65">
        <f t="shared" si="17"/>
        <v>359</v>
      </c>
      <c r="AS44" s="66">
        <f t="shared" si="18"/>
        <v>0.89749999999999996</v>
      </c>
    </row>
    <row r="45" spans="1:45" x14ac:dyDescent="0.25">
      <c r="A45" s="4" t="s">
        <v>39</v>
      </c>
      <c r="B45" s="14">
        <v>117</v>
      </c>
      <c r="C45" s="19">
        <v>86</v>
      </c>
      <c r="D45" s="20">
        <v>84</v>
      </c>
      <c r="E45" s="42">
        <f t="shared" si="4"/>
        <v>0.97674418604651159</v>
      </c>
      <c r="F45" s="24">
        <v>76</v>
      </c>
      <c r="G45" s="24">
        <v>69</v>
      </c>
      <c r="H45" s="43">
        <f t="shared" si="5"/>
        <v>0.90789473684210531</v>
      </c>
      <c r="I45" s="61">
        <f t="shared" si="6"/>
        <v>162</v>
      </c>
      <c r="J45" s="61">
        <f t="shared" si="7"/>
        <v>153</v>
      </c>
      <c r="K45" s="62">
        <f t="shared" si="8"/>
        <v>0.94444444444444442</v>
      </c>
      <c r="L45" s="15"/>
      <c r="M45" s="27"/>
      <c r="N45" s="27"/>
      <c r="O45" s="44"/>
      <c r="P45" s="30"/>
      <c r="Q45" s="30"/>
      <c r="R45" s="45"/>
      <c r="S45" s="63">
        <f t="shared" si="9"/>
        <v>0</v>
      </c>
      <c r="T45" s="63">
        <f t="shared" si="10"/>
        <v>0</v>
      </c>
      <c r="U45" s="64" t="e">
        <f t="shared" si="11"/>
        <v>#DIV/0!</v>
      </c>
      <c r="V45" s="16"/>
      <c r="W45" s="15"/>
      <c r="X45" s="15"/>
      <c r="Y45" s="15"/>
      <c r="Z45" s="15"/>
      <c r="AA45" s="7">
        <v>11</v>
      </c>
      <c r="AB45" s="5">
        <v>6</v>
      </c>
      <c r="AC45" s="46">
        <f>AB45/AA45</f>
        <v>0.54545454545454541</v>
      </c>
      <c r="AD45" s="58">
        <v>6</v>
      </c>
      <c r="AE45" s="46">
        <f t="shared" si="12"/>
        <v>0.54545454545454541</v>
      </c>
      <c r="AF45" s="55">
        <v>60</v>
      </c>
      <c r="AG45" s="55"/>
      <c r="AH45" s="55">
        <v>23</v>
      </c>
      <c r="AI45" s="54">
        <v>20</v>
      </c>
      <c r="AJ45" s="18">
        <f t="shared" si="13"/>
        <v>0.71666666666666667</v>
      </c>
      <c r="AK45" s="51">
        <f t="shared" si="20"/>
        <v>157</v>
      </c>
      <c r="AL45" s="36">
        <f t="shared" si="21"/>
        <v>133</v>
      </c>
      <c r="AM45" s="37">
        <f t="shared" si="14"/>
        <v>0.84713375796178347</v>
      </c>
      <c r="AN45" s="36">
        <f t="shared" si="22"/>
        <v>87</v>
      </c>
      <c r="AO45" s="36">
        <f t="shared" si="23"/>
        <v>75</v>
      </c>
      <c r="AP45" s="38">
        <f t="shared" si="15"/>
        <v>0.86206896551724133</v>
      </c>
      <c r="AQ45" s="65">
        <f t="shared" si="16"/>
        <v>244</v>
      </c>
      <c r="AR45" s="65">
        <f t="shared" si="17"/>
        <v>208</v>
      </c>
      <c r="AS45" s="66">
        <f t="shared" si="18"/>
        <v>0.85245901639344257</v>
      </c>
    </row>
    <row r="46" spans="1:45" x14ac:dyDescent="0.25">
      <c r="A46" s="4" t="s">
        <v>38</v>
      </c>
      <c r="B46" s="14">
        <v>154</v>
      </c>
      <c r="C46" s="19">
        <v>110</v>
      </c>
      <c r="D46" s="20">
        <v>121</v>
      </c>
      <c r="E46" s="42">
        <f t="shared" si="4"/>
        <v>1.1000000000000001</v>
      </c>
      <c r="F46" s="24">
        <v>100</v>
      </c>
      <c r="G46" s="24">
        <v>103</v>
      </c>
      <c r="H46" s="43">
        <f t="shared" si="5"/>
        <v>1.03</v>
      </c>
      <c r="I46" s="61">
        <f t="shared" si="6"/>
        <v>210</v>
      </c>
      <c r="J46" s="61">
        <f t="shared" si="7"/>
        <v>224</v>
      </c>
      <c r="K46" s="62">
        <f t="shared" si="8"/>
        <v>1.0666666666666667</v>
      </c>
      <c r="L46" s="15"/>
      <c r="M46" s="27"/>
      <c r="N46" s="27"/>
      <c r="O46" s="44"/>
      <c r="P46" s="30"/>
      <c r="Q46" s="30"/>
      <c r="R46" s="45"/>
      <c r="S46" s="63">
        <f t="shared" si="9"/>
        <v>0</v>
      </c>
      <c r="T46" s="63">
        <f t="shared" si="10"/>
        <v>0</v>
      </c>
      <c r="U46" s="64" t="e">
        <f t="shared" si="11"/>
        <v>#DIV/0!</v>
      </c>
      <c r="V46" s="16"/>
      <c r="W46" s="15"/>
      <c r="X46" s="15"/>
      <c r="Y46" s="15"/>
      <c r="Z46" s="15"/>
      <c r="AA46" s="7">
        <v>41</v>
      </c>
      <c r="AB46" s="5">
        <v>39</v>
      </c>
      <c r="AC46" s="46">
        <f t="shared" si="19"/>
        <v>0.95121951219512191</v>
      </c>
      <c r="AD46" s="58">
        <v>24</v>
      </c>
      <c r="AE46" s="46">
        <f t="shared" si="12"/>
        <v>0.58536585365853655</v>
      </c>
      <c r="AF46" s="55">
        <v>230</v>
      </c>
      <c r="AG46" s="55">
        <v>9</v>
      </c>
      <c r="AH46" s="55">
        <v>60</v>
      </c>
      <c r="AI46" s="54">
        <v>56</v>
      </c>
      <c r="AJ46" s="18">
        <f t="shared" si="13"/>
        <v>0.54347826086956519</v>
      </c>
      <c r="AK46" s="51">
        <f t="shared" si="20"/>
        <v>381</v>
      </c>
      <c r="AL46" s="36">
        <f t="shared" si="21"/>
        <v>285</v>
      </c>
      <c r="AM46" s="37">
        <f t="shared" si="14"/>
        <v>0.74803149606299213</v>
      </c>
      <c r="AN46" s="36">
        <f t="shared" si="22"/>
        <v>141</v>
      </c>
      <c r="AO46" s="36">
        <f t="shared" si="23"/>
        <v>127</v>
      </c>
      <c r="AP46" s="38">
        <f t="shared" si="15"/>
        <v>0.900709219858156</v>
      </c>
      <c r="AQ46" s="65">
        <f t="shared" si="16"/>
        <v>522</v>
      </c>
      <c r="AR46" s="65">
        <f t="shared" si="17"/>
        <v>412</v>
      </c>
      <c r="AS46" s="66">
        <f t="shared" si="18"/>
        <v>0.78927203065134099</v>
      </c>
    </row>
    <row r="47" spans="1:45" x14ac:dyDescent="0.25">
      <c r="A47" s="4" t="s">
        <v>37</v>
      </c>
      <c r="B47" s="14">
        <v>332</v>
      </c>
      <c r="C47" s="19">
        <v>245</v>
      </c>
      <c r="D47" s="20">
        <v>224</v>
      </c>
      <c r="E47" s="42">
        <f t="shared" si="4"/>
        <v>0.91428571428571426</v>
      </c>
      <c r="F47" s="24">
        <v>215</v>
      </c>
      <c r="G47" s="24">
        <v>180</v>
      </c>
      <c r="H47" s="43">
        <f t="shared" si="5"/>
        <v>0.83720930232558144</v>
      </c>
      <c r="I47" s="61">
        <f t="shared" si="6"/>
        <v>460</v>
      </c>
      <c r="J47" s="61">
        <f t="shared" si="7"/>
        <v>404</v>
      </c>
      <c r="K47" s="62">
        <f t="shared" si="8"/>
        <v>0.87826086956521743</v>
      </c>
      <c r="L47" s="15"/>
      <c r="M47" s="27"/>
      <c r="N47" s="27"/>
      <c r="O47" s="44"/>
      <c r="P47" s="30"/>
      <c r="Q47" s="30"/>
      <c r="R47" s="45"/>
      <c r="S47" s="63">
        <f t="shared" si="9"/>
        <v>0</v>
      </c>
      <c r="T47" s="63">
        <f t="shared" si="10"/>
        <v>0</v>
      </c>
      <c r="U47" s="64" t="e">
        <f t="shared" si="11"/>
        <v>#DIV/0!</v>
      </c>
      <c r="V47" s="16"/>
      <c r="W47" s="15"/>
      <c r="X47" s="15"/>
      <c r="Y47" s="15"/>
      <c r="Z47" s="15"/>
      <c r="AA47" s="7">
        <v>36</v>
      </c>
      <c r="AB47" s="5">
        <v>38</v>
      </c>
      <c r="AC47" s="46">
        <f t="shared" si="19"/>
        <v>1.0555555555555556</v>
      </c>
      <c r="AD47" s="58">
        <v>38</v>
      </c>
      <c r="AE47" s="46">
        <f t="shared" si="12"/>
        <v>1.0555555555555556</v>
      </c>
      <c r="AF47" s="55">
        <v>220</v>
      </c>
      <c r="AG47" s="55">
        <v>39</v>
      </c>
      <c r="AH47" s="55">
        <v>101</v>
      </c>
      <c r="AI47" s="54">
        <v>57</v>
      </c>
      <c r="AJ47" s="18">
        <f t="shared" si="13"/>
        <v>0.8954545454545455</v>
      </c>
      <c r="AK47" s="51">
        <f t="shared" si="20"/>
        <v>501</v>
      </c>
      <c r="AL47" s="36">
        <f t="shared" si="21"/>
        <v>459</v>
      </c>
      <c r="AM47" s="37">
        <f t="shared" si="14"/>
        <v>0.91616766467065869</v>
      </c>
      <c r="AN47" s="36">
        <f t="shared" si="22"/>
        <v>251</v>
      </c>
      <c r="AO47" s="36">
        <f t="shared" si="23"/>
        <v>218</v>
      </c>
      <c r="AP47" s="38">
        <f t="shared" si="15"/>
        <v>0.86852589641434264</v>
      </c>
      <c r="AQ47" s="65">
        <f t="shared" si="16"/>
        <v>752</v>
      </c>
      <c r="AR47" s="65">
        <f t="shared" si="17"/>
        <v>677</v>
      </c>
      <c r="AS47" s="66">
        <f t="shared" si="18"/>
        <v>0.90026595744680848</v>
      </c>
    </row>
    <row r="48" spans="1:45" x14ac:dyDescent="0.25">
      <c r="A48" s="4" t="s">
        <v>36</v>
      </c>
      <c r="B48" s="17">
        <v>170</v>
      </c>
      <c r="C48" s="21">
        <v>130</v>
      </c>
      <c r="D48" s="22">
        <v>111</v>
      </c>
      <c r="E48" s="42">
        <f>D48/C48</f>
        <v>0.85384615384615381</v>
      </c>
      <c r="F48" s="25">
        <v>110</v>
      </c>
      <c r="G48" s="25">
        <v>111</v>
      </c>
      <c r="H48" s="43">
        <f>G48/F48</f>
        <v>1.009090909090909</v>
      </c>
      <c r="I48" s="61">
        <f t="shared" si="6"/>
        <v>240</v>
      </c>
      <c r="J48" s="61">
        <f t="shared" si="7"/>
        <v>222</v>
      </c>
      <c r="K48" s="62">
        <f t="shared" si="8"/>
        <v>0.92500000000000004</v>
      </c>
      <c r="L48" s="5"/>
      <c r="M48" s="28"/>
      <c r="N48" s="28"/>
      <c r="O48" s="44"/>
      <c r="P48" s="30"/>
      <c r="Q48" s="31"/>
      <c r="R48" s="45"/>
      <c r="S48" s="63">
        <f t="shared" si="9"/>
        <v>0</v>
      </c>
      <c r="T48" s="63">
        <f t="shared" si="10"/>
        <v>0</v>
      </c>
      <c r="U48" s="64" t="e">
        <f t="shared" si="11"/>
        <v>#DIV/0!</v>
      </c>
      <c r="V48" s="6"/>
      <c r="W48" s="5"/>
      <c r="X48" s="5"/>
      <c r="Y48" s="5"/>
      <c r="Z48" s="5"/>
      <c r="AA48" s="7">
        <v>65</v>
      </c>
      <c r="AB48" s="5">
        <v>68</v>
      </c>
      <c r="AC48" s="46">
        <f t="shared" si="19"/>
        <v>1.0461538461538462</v>
      </c>
      <c r="AD48" s="58">
        <v>67</v>
      </c>
      <c r="AE48" s="46">
        <f t="shared" si="12"/>
        <v>1.0307692307692307</v>
      </c>
      <c r="AF48" s="55">
        <v>310</v>
      </c>
      <c r="AG48" s="55">
        <v>1</v>
      </c>
      <c r="AH48" s="55">
        <v>134</v>
      </c>
      <c r="AI48" s="54">
        <v>102</v>
      </c>
      <c r="AJ48" s="18">
        <f t="shared" si="13"/>
        <v>0.76451612903225807</v>
      </c>
      <c r="AK48" s="51">
        <f t="shared" si="20"/>
        <v>505</v>
      </c>
      <c r="AL48" s="36">
        <f t="shared" si="21"/>
        <v>416</v>
      </c>
      <c r="AM48" s="37">
        <f t="shared" si="14"/>
        <v>0.82376237623762372</v>
      </c>
      <c r="AN48" s="36">
        <f t="shared" si="22"/>
        <v>175</v>
      </c>
      <c r="AO48" s="36">
        <f t="shared" si="23"/>
        <v>178</v>
      </c>
      <c r="AP48" s="38">
        <f t="shared" si="15"/>
        <v>1.0171428571428571</v>
      </c>
      <c r="AQ48" s="65">
        <f t="shared" si="16"/>
        <v>680</v>
      </c>
      <c r="AR48" s="65">
        <f t="shared" si="17"/>
        <v>594</v>
      </c>
      <c r="AS48" s="66">
        <f t="shared" si="18"/>
        <v>0.87352941176470589</v>
      </c>
    </row>
    <row r="49" spans="1:45" x14ac:dyDescent="0.25">
      <c r="A49" s="4" t="s">
        <v>35</v>
      </c>
      <c r="B49" s="17">
        <v>197</v>
      </c>
      <c r="C49" s="21">
        <v>148</v>
      </c>
      <c r="D49" s="22">
        <v>153</v>
      </c>
      <c r="E49" s="42">
        <f t="shared" ref="E49:E84" si="24">D49/C49</f>
        <v>1.0337837837837838</v>
      </c>
      <c r="F49" s="25">
        <v>128</v>
      </c>
      <c r="G49" s="25">
        <v>129</v>
      </c>
      <c r="H49" s="43">
        <f t="shared" ref="H49:H85" si="25">G49/F49</f>
        <v>1.0078125</v>
      </c>
      <c r="I49" s="61">
        <f t="shared" si="6"/>
        <v>276</v>
      </c>
      <c r="J49" s="61">
        <f t="shared" si="7"/>
        <v>282</v>
      </c>
      <c r="K49" s="62">
        <f t="shared" si="8"/>
        <v>1.0217391304347827</v>
      </c>
      <c r="L49" s="5"/>
      <c r="M49" s="28"/>
      <c r="N49" s="28"/>
      <c r="O49" s="44"/>
      <c r="P49" s="30"/>
      <c r="Q49" s="31"/>
      <c r="R49" s="45"/>
      <c r="S49" s="63">
        <f t="shared" si="9"/>
        <v>0</v>
      </c>
      <c r="T49" s="63">
        <f t="shared" si="10"/>
        <v>0</v>
      </c>
      <c r="U49" s="64" t="e">
        <f t="shared" si="11"/>
        <v>#DIV/0!</v>
      </c>
      <c r="V49" s="6"/>
      <c r="W49" s="5"/>
      <c r="X49" s="5"/>
      <c r="Y49" s="5"/>
      <c r="Z49" s="5"/>
      <c r="AA49" s="7">
        <v>37</v>
      </c>
      <c r="AB49" s="5">
        <v>33</v>
      </c>
      <c r="AC49" s="46">
        <f t="shared" si="19"/>
        <v>0.89189189189189189</v>
      </c>
      <c r="AD49" s="57">
        <v>27</v>
      </c>
      <c r="AE49" s="46">
        <f t="shared" si="12"/>
        <v>0.72972972972972971</v>
      </c>
      <c r="AF49" s="55">
        <v>220</v>
      </c>
      <c r="AG49" s="55">
        <v>19</v>
      </c>
      <c r="AH49" s="55">
        <v>99</v>
      </c>
      <c r="AI49" s="54">
        <v>57</v>
      </c>
      <c r="AJ49" s="18">
        <f t="shared" si="13"/>
        <v>0.79545454545454541</v>
      </c>
      <c r="AK49" s="51">
        <f t="shared" si="20"/>
        <v>405</v>
      </c>
      <c r="AL49" s="36">
        <f t="shared" si="21"/>
        <v>361</v>
      </c>
      <c r="AM49" s="37">
        <f t="shared" si="14"/>
        <v>0.89135802469135805</v>
      </c>
      <c r="AN49" s="36">
        <f t="shared" si="22"/>
        <v>165</v>
      </c>
      <c r="AO49" s="36">
        <f t="shared" si="23"/>
        <v>156</v>
      </c>
      <c r="AP49" s="38">
        <f t="shared" si="15"/>
        <v>0.94545454545454544</v>
      </c>
      <c r="AQ49" s="65">
        <f t="shared" si="16"/>
        <v>570</v>
      </c>
      <c r="AR49" s="65">
        <f t="shared" si="17"/>
        <v>517</v>
      </c>
      <c r="AS49" s="66">
        <f t="shared" si="18"/>
        <v>0.90701754385964917</v>
      </c>
    </row>
    <row r="50" spans="1:45" x14ac:dyDescent="0.25">
      <c r="A50" s="4" t="s">
        <v>34</v>
      </c>
      <c r="B50" s="17">
        <v>150</v>
      </c>
      <c r="C50" s="21">
        <v>97</v>
      </c>
      <c r="D50" s="22">
        <v>87</v>
      </c>
      <c r="E50" s="42">
        <f t="shared" si="24"/>
        <v>0.89690721649484539</v>
      </c>
      <c r="F50" s="25">
        <v>97</v>
      </c>
      <c r="G50" s="25">
        <v>71</v>
      </c>
      <c r="H50" s="43">
        <f t="shared" si="25"/>
        <v>0.73195876288659789</v>
      </c>
      <c r="I50" s="61">
        <f t="shared" si="6"/>
        <v>194</v>
      </c>
      <c r="J50" s="61">
        <f t="shared" si="7"/>
        <v>158</v>
      </c>
      <c r="K50" s="62">
        <f t="shared" si="8"/>
        <v>0.81443298969072164</v>
      </c>
      <c r="L50" s="5"/>
      <c r="M50" s="28"/>
      <c r="N50" s="28"/>
      <c r="O50" s="44"/>
      <c r="P50" s="30"/>
      <c r="Q50" s="31"/>
      <c r="R50" s="45"/>
      <c r="S50" s="63">
        <f t="shared" si="9"/>
        <v>0</v>
      </c>
      <c r="T50" s="63">
        <f t="shared" si="10"/>
        <v>0</v>
      </c>
      <c r="U50" s="64" t="e">
        <f t="shared" si="11"/>
        <v>#DIV/0!</v>
      </c>
      <c r="V50" s="6"/>
      <c r="W50" s="5"/>
      <c r="X50" s="5"/>
      <c r="Y50" s="5"/>
      <c r="Z50" s="5"/>
      <c r="AA50" s="7">
        <v>24</v>
      </c>
      <c r="AB50" s="5">
        <v>15</v>
      </c>
      <c r="AC50" s="46">
        <f t="shared" si="19"/>
        <v>0.625</v>
      </c>
      <c r="AD50" s="58">
        <v>1</v>
      </c>
      <c r="AE50" s="46">
        <f t="shared" si="12"/>
        <v>4.1666666666666664E-2</v>
      </c>
      <c r="AF50" s="55">
        <v>130</v>
      </c>
      <c r="AG50" s="55">
        <v>2</v>
      </c>
      <c r="AH50" s="55">
        <v>48</v>
      </c>
      <c r="AI50" s="54">
        <v>49</v>
      </c>
      <c r="AJ50" s="18">
        <f t="shared" si="13"/>
        <v>0.7615384615384615</v>
      </c>
      <c r="AK50" s="51">
        <f t="shared" si="20"/>
        <v>251</v>
      </c>
      <c r="AL50" s="36">
        <f t="shared" si="21"/>
        <v>201</v>
      </c>
      <c r="AM50" s="37">
        <f t="shared" si="14"/>
        <v>0.80079681274900394</v>
      </c>
      <c r="AN50" s="36">
        <f t="shared" si="22"/>
        <v>121</v>
      </c>
      <c r="AO50" s="36">
        <f t="shared" si="23"/>
        <v>72</v>
      </c>
      <c r="AP50" s="38">
        <f t="shared" si="15"/>
        <v>0.5950413223140496</v>
      </c>
      <c r="AQ50" s="65">
        <f t="shared" si="16"/>
        <v>372</v>
      </c>
      <c r="AR50" s="65">
        <f t="shared" si="17"/>
        <v>273</v>
      </c>
      <c r="AS50" s="66">
        <f t="shared" si="18"/>
        <v>0.7338709677419355</v>
      </c>
    </row>
    <row r="51" spans="1:45" x14ac:dyDescent="0.25">
      <c r="A51" s="4" t="s">
        <v>33</v>
      </c>
      <c r="B51" s="17">
        <v>452</v>
      </c>
      <c r="C51" s="21">
        <v>333</v>
      </c>
      <c r="D51" s="22">
        <v>346</v>
      </c>
      <c r="E51" s="42">
        <f t="shared" si="24"/>
        <v>1.0390390390390389</v>
      </c>
      <c r="F51" s="25">
        <v>293</v>
      </c>
      <c r="G51" s="25">
        <v>204</v>
      </c>
      <c r="H51" s="43">
        <f t="shared" si="25"/>
        <v>0.69624573378839594</v>
      </c>
      <c r="I51" s="61">
        <f t="shared" si="6"/>
        <v>626</v>
      </c>
      <c r="J51" s="61">
        <f t="shared" si="7"/>
        <v>550</v>
      </c>
      <c r="K51" s="62">
        <f t="shared" si="8"/>
        <v>0.87859424920127793</v>
      </c>
      <c r="L51" s="5"/>
      <c r="M51" s="28"/>
      <c r="N51" s="28"/>
      <c r="O51" s="44"/>
      <c r="P51" s="30"/>
      <c r="Q51" s="31"/>
      <c r="R51" s="45"/>
      <c r="S51" s="63">
        <f t="shared" si="9"/>
        <v>0</v>
      </c>
      <c r="T51" s="63">
        <f t="shared" si="10"/>
        <v>0</v>
      </c>
      <c r="U51" s="64" t="e">
        <f t="shared" si="11"/>
        <v>#DIV/0!</v>
      </c>
      <c r="V51" s="6"/>
      <c r="W51" s="5"/>
      <c r="X51" s="5"/>
      <c r="Y51" s="5"/>
      <c r="Z51" s="5"/>
      <c r="AA51" s="7">
        <v>73</v>
      </c>
      <c r="AB51" s="5">
        <v>43</v>
      </c>
      <c r="AC51" s="46">
        <f>AB51/AA51</f>
        <v>0.58904109589041098</v>
      </c>
      <c r="AD51" s="58">
        <v>4</v>
      </c>
      <c r="AE51" s="46">
        <f t="shared" si="12"/>
        <v>5.4794520547945202E-2</v>
      </c>
      <c r="AF51" s="55">
        <v>340</v>
      </c>
      <c r="AG51" s="55">
        <v>9</v>
      </c>
      <c r="AH51" s="55">
        <v>38</v>
      </c>
      <c r="AI51" s="54">
        <v>34</v>
      </c>
      <c r="AJ51" s="18">
        <f t="shared" si="13"/>
        <v>0.23823529411764705</v>
      </c>
      <c r="AK51" s="51">
        <f t="shared" si="20"/>
        <v>746</v>
      </c>
      <c r="AL51" s="36">
        <f t="shared" si="21"/>
        <v>470</v>
      </c>
      <c r="AM51" s="37">
        <f t="shared" si="14"/>
        <v>0.63002680965147451</v>
      </c>
      <c r="AN51" s="36">
        <f t="shared" si="22"/>
        <v>366</v>
      </c>
      <c r="AO51" s="36">
        <f t="shared" si="23"/>
        <v>208</v>
      </c>
      <c r="AP51" s="38">
        <f t="shared" si="15"/>
        <v>0.56830601092896171</v>
      </c>
      <c r="AQ51" s="65">
        <f t="shared" si="16"/>
        <v>1112</v>
      </c>
      <c r="AR51" s="65">
        <f t="shared" si="17"/>
        <v>678</v>
      </c>
      <c r="AS51" s="66">
        <f t="shared" si="18"/>
        <v>0.60971223021582732</v>
      </c>
    </row>
    <row r="52" spans="1:45" x14ac:dyDescent="0.25">
      <c r="A52" s="4" t="s">
        <v>32</v>
      </c>
      <c r="B52" s="17">
        <v>177</v>
      </c>
      <c r="C52" s="21">
        <v>125</v>
      </c>
      <c r="D52" s="22">
        <v>123</v>
      </c>
      <c r="E52" s="42">
        <f t="shared" si="24"/>
        <v>0.98399999999999999</v>
      </c>
      <c r="F52" s="25">
        <v>115</v>
      </c>
      <c r="G52" s="25">
        <v>114</v>
      </c>
      <c r="H52" s="43">
        <f t="shared" si="25"/>
        <v>0.99130434782608701</v>
      </c>
      <c r="I52" s="61">
        <f t="shared" si="6"/>
        <v>240</v>
      </c>
      <c r="J52" s="61">
        <f t="shared" si="7"/>
        <v>237</v>
      </c>
      <c r="K52" s="62">
        <f t="shared" si="8"/>
        <v>0.98750000000000004</v>
      </c>
      <c r="L52" s="5"/>
      <c r="M52" s="28"/>
      <c r="N52" s="28"/>
      <c r="O52" s="44"/>
      <c r="P52" s="30"/>
      <c r="Q52" s="31"/>
      <c r="R52" s="45"/>
      <c r="S52" s="63">
        <f t="shared" si="9"/>
        <v>0</v>
      </c>
      <c r="T52" s="63">
        <f t="shared" si="10"/>
        <v>0</v>
      </c>
      <c r="U52" s="64" t="e">
        <f t="shared" si="11"/>
        <v>#DIV/0!</v>
      </c>
      <c r="V52" s="6"/>
      <c r="W52" s="5"/>
      <c r="X52" s="5"/>
      <c r="Y52" s="5"/>
      <c r="Z52" s="5"/>
      <c r="AA52" s="7">
        <v>35</v>
      </c>
      <c r="AB52" s="5">
        <v>26</v>
      </c>
      <c r="AC52" s="46">
        <f t="shared" si="19"/>
        <v>0.74285714285714288</v>
      </c>
      <c r="AD52" s="58"/>
      <c r="AE52" s="46">
        <f t="shared" si="12"/>
        <v>0</v>
      </c>
      <c r="AF52" s="55">
        <v>180</v>
      </c>
      <c r="AG52" s="55"/>
      <c r="AH52" s="55">
        <v>45</v>
      </c>
      <c r="AI52" s="54">
        <v>69</v>
      </c>
      <c r="AJ52" s="18">
        <f t="shared" si="13"/>
        <v>0.6333333333333333</v>
      </c>
      <c r="AK52" s="51">
        <f t="shared" si="20"/>
        <v>340</v>
      </c>
      <c r="AL52" s="36">
        <f t="shared" si="21"/>
        <v>263</v>
      </c>
      <c r="AM52" s="37">
        <f t="shared" si="14"/>
        <v>0.77352941176470591</v>
      </c>
      <c r="AN52" s="36">
        <f t="shared" si="22"/>
        <v>150</v>
      </c>
      <c r="AO52" s="36">
        <f t="shared" si="23"/>
        <v>114</v>
      </c>
      <c r="AP52" s="38">
        <f t="shared" si="15"/>
        <v>0.76</v>
      </c>
      <c r="AQ52" s="65">
        <f t="shared" si="16"/>
        <v>490</v>
      </c>
      <c r="AR52" s="65">
        <f t="shared" si="17"/>
        <v>377</v>
      </c>
      <c r="AS52" s="66">
        <f t="shared" si="18"/>
        <v>0.76938775510204083</v>
      </c>
    </row>
    <row r="53" spans="1:45" x14ac:dyDescent="0.25">
      <c r="A53" s="4" t="s">
        <v>31</v>
      </c>
      <c r="B53" s="17">
        <v>704</v>
      </c>
      <c r="C53" s="21">
        <v>511</v>
      </c>
      <c r="D53" s="22">
        <v>501</v>
      </c>
      <c r="E53" s="42">
        <f t="shared" si="24"/>
        <v>0.98043052837573386</v>
      </c>
      <c r="F53" s="25">
        <v>231</v>
      </c>
      <c r="G53" s="25">
        <v>240</v>
      </c>
      <c r="H53" s="43">
        <f t="shared" si="25"/>
        <v>1.0389610389610389</v>
      </c>
      <c r="I53" s="61">
        <f t="shared" si="6"/>
        <v>742</v>
      </c>
      <c r="J53" s="61">
        <f t="shared" si="7"/>
        <v>741</v>
      </c>
      <c r="K53" s="62">
        <f t="shared" si="8"/>
        <v>0.99865229110512133</v>
      </c>
      <c r="L53" s="5">
        <v>20</v>
      </c>
      <c r="M53" s="28">
        <v>20</v>
      </c>
      <c r="N53" s="28">
        <v>20</v>
      </c>
      <c r="O53" s="48">
        <f>N53/L53</f>
        <v>1</v>
      </c>
      <c r="P53" s="33">
        <v>20</v>
      </c>
      <c r="Q53" s="31">
        <v>19</v>
      </c>
      <c r="R53" s="45">
        <f>Q53/L53</f>
        <v>0.95</v>
      </c>
      <c r="S53" s="63">
        <f t="shared" si="9"/>
        <v>40</v>
      </c>
      <c r="T53" s="63">
        <f t="shared" si="10"/>
        <v>39</v>
      </c>
      <c r="U53" s="64">
        <f t="shared" si="11"/>
        <v>0.97499999999999998</v>
      </c>
      <c r="V53" s="6"/>
      <c r="W53" s="5"/>
      <c r="X53" s="5"/>
      <c r="Y53" s="5"/>
      <c r="Z53" s="5"/>
      <c r="AA53" s="7">
        <v>107</v>
      </c>
      <c r="AB53" s="5">
        <v>120</v>
      </c>
      <c r="AC53" s="46">
        <f t="shared" si="19"/>
        <v>1.1214953271028036</v>
      </c>
      <c r="AD53" s="58">
        <v>31</v>
      </c>
      <c r="AE53" s="46">
        <f t="shared" si="12"/>
        <v>0.28971962616822428</v>
      </c>
      <c r="AF53" s="55">
        <v>550</v>
      </c>
      <c r="AG53" s="55">
        <v>2</v>
      </c>
      <c r="AH53" s="55">
        <v>50</v>
      </c>
      <c r="AI53" s="54">
        <v>139</v>
      </c>
      <c r="AJ53" s="18">
        <f t="shared" si="13"/>
        <v>0.34727272727272729</v>
      </c>
      <c r="AK53" s="51">
        <f t="shared" si="20"/>
        <v>1188</v>
      </c>
      <c r="AL53" s="36">
        <f t="shared" si="21"/>
        <v>832</v>
      </c>
      <c r="AM53" s="37">
        <f t="shared" si="14"/>
        <v>0.70033670033670037</v>
      </c>
      <c r="AN53" s="36">
        <f t="shared" si="22"/>
        <v>358</v>
      </c>
      <c r="AO53" s="36">
        <f t="shared" si="23"/>
        <v>290</v>
      </c>
      <c r="AP53" s="38">
        <f t="shared" si="15"/>
        <v>0.81005586592178769</v>
      </c>
      <c r="AQ53" s="65">
        <f t="shared" si="16"/>
        <v>1546</v>
      </c>
      <c r="AR53" s="65">
        <f t="shared" si="17"/>
        <v>1122</v>
      </c>
      <c r="AS53" s="66">
        <f t="shared" si="18"/>
        <v>0.7257438551099612</v>
      </c>
    </row>
    <row r="54" spans="1:45" x14ac:dyDescent="0.25">
      <c r="A54" s="4" t="s">
        <v>30</v>
      </c>
      <c r="B54" s="17">
        <v>544</v>
      </c>
      <c r="C54" s="21">
        <v>403</v>
      </c>
      <c r="D54" s="22">
        <v>363</v>
      </c>
      <c r="E54" s="42">
        <f t="shared" si="24"/>
        <v>0.90074441687344908</v>
      </c>
      <c r="F54" s="25">
        <v>353</v>
      </c>
      <c r="G54" s="25">
        <v>353</v>
      </c>
      <c r="H54" s="43">
        <f t="shared" si="25"/>
        <v>1</v>
      </c>
      <c r="I54" s="61">
        <f t="shared" si="6"/>
        <v>756</v>
      </c>
      <c r="J54" s="61">
        <f t="shared" si="7"/>
        <v>716</v>
      </c>
      <c r="K54" s="62">
        <f t="shared" si="8"/>
        <v>0.94708994708994709</v>
      </c>
      <c r="L54" s="5"/>
      <c r="M54" s="28"/>
      <c r="N54" s="28"/>
      <c r="O54" s="44"/>
      <c r="P54" s="30"/>
      <c r="Q54" s="31"/>
      <c r="R54" s="45"/>
      <c r="S54" s="63">
        <f t="shared" si="9"/>
        <v>0</v>
      </c>
      <c r="T54" s="63">
        <f t="shared" si="10"/>
        <v>0</v>
      </c>
      <c r="U54" s="64" t="e">
        <f t="shared" si="11"/>
        <v>#DIV/0!</v>
      </c>
      <c r="V54" s="6"/>
      <c r="W54" s="5"/>
      <c r="X54" s="5"/>
      <c r="Y54" s="5"/>
      <c r="Z54" s="5"/>
      <c r="AA54" s="7">
        <v>96</v>
      </c>
      <c r="AB54" s="5">
        <v>74</v>
      </c>
      <c r="AC54" s="46">
        <f t="shared" si="19"/>
        <v>0.77083333333333337</v>
      </c>
      <c r="AD54" s="58">
        <v>74</v>
      </c>
      <c r="AE54" s="46">
        <f t="shared" si="12"/>
        <v>0.77083333333333337</v>
      </c>
      <c r="AF54" s="55">
        <v>470</v>
      </c>
      <c r="AG54" s="55"/>
      <c r="AH54" s="55">
        <v>200</v>
      </c>
      <c r="AI54" s="54">
        <v>110</v>
      </c>
      <c r="AJ54" s="18">
        <f t="shared" si="13"/>
        <v>0.65957446808510634</v>
      </c>
      <c r="AK54" s="51">
        <f t="shared" si="20"/>
        <v>969</v>
      </c>
      <c r="AL54" s="36">
        <f t="shared" si="21"/>
        <v>747</v>
      </c>
      <c r="AM54" s="37">
        <f t="shared" si="14"/>
        <v>0.77089783281733748</v>
      </c>
      <c r="AN54" s="36">
        <f t="shared" si="22"/>
        <v>449</v>
      </c>
      <c r="AO54" s="36">
        <f t="shared" si="23"/>
        <v>427</v>
      </c>
      <c r="AP54" s="38">
        <f t="shared" si="15"/>
        <v>0.95100222717149219</v>
      </c>
      <c r="AQ54" s="65">
        <f t="shared" si="16"/>
        <v>1418</v>
      </c>
      <c r="AR54" s="65">
        <f t="shared" si="17"/>
        <v>1174</v>
      </c>
      <c r="AS54" s="66">
        <f t="shared" si="18"/>
        <v>0.82792665726375181</v>
      </c>
    </row>
    <row r="55" spans="1:45" x14ac:dyDescent="0.25">
      <c r="A55" s="4" t="s">
        <v>29</v>
      </c>
      <c r="B55" s="17">
        <v>179</v>
      </c>
      <c r="C55" s="21">
        <v>115</v>
      </c>
      <c r="D55" s="22">
        <v>107</v>
      </c>
      <c r="E55" s="42">
        <f t="shared" si="24"/>
        <v>0.93043478260869561</v>
      </c>
      <c r="F55" s="25">
        <v>115</v>
      </c>
      <c r="G55" s="25">
        <v>81</v>
      </c>
      <c r="H55" s="43">
        <f t="shared" si="25"/>
        <v>0.70434782608695656</v>
      </c>
      <c r="I55" s="61">
        <f t="shared" si="6"/>
        <v>230</v>
      </c>
      <c r="J55" s="61">
        <f t="shared" si="7"/>
        <v>188</v>
      </c>
      <c r="K55" s="62">
        <f t="shared" si="8"/>
        <v>0.81739130434782614</v>
      </c>
      <c r="L55" s="5"/>
      <c r="M55" s="28"/>
      <c r="N55" s="28"/>
      <c r="O55" s="44"/>
      <c r="P55" s="30"/>
      <c r="Q55" s="31"/>
      <c r="R55" s="45"/>
      <c r="S55" s="63">
        <f t="shared" si="9"/>
        <v>0</v>
      </c>
      <c r="T55" s="63">
        <f t="shared" si="10"/>
        <v>0</v>
      </c>
      <c r="U55" s="64" t="e">
        <f t="shared" si="11"/>
        <v>#DIV/0!</v>
      </c>
      <c r="V55" s="6"/>
      <c r="W55" s="5"/>
      <c r="X55" s="5"/>
      <c r="Y55" s="5"/>
      <c r="Z55" s="5"/>
      <c r="AA55" s="7">
        <v>23</v>
      </c>
      <c r="AB55" s="5">
        <v>14</v>
      </c>
      <c r="AC55" s="46">
        <f t="shared" si="19"/>
        <v>0.60869565217391308</v>
      </c>
      <c r="AD55" s="58">
        <v>9</v>
      </c>
      <c r="AE55" s="46">
        <f t="shared" si="12"/>
        <v>0.39130434782608697</v>
      </c>
      <c r="AF55" s="55">
        <v>130</v>
      </c>
      <c r="AG55" s="55">
        <v>20</v>
      </c>
      <c r="AH55" s="55">
        <v>64</v>
      </c>
      <c r="AI55" s="54">
        <v>30</v>
      </c>
      <c r="AJ55" s="18">
        <f t="shared" si="13"/>
        <v>0.87692307692307692</v>
      </c>
      <c r="AK55" s="51">
        <f t="shared" si="20"/>
        <v>268</v>
      </c>
      <c r="AL55" s="36">
        <f t="shared" si="21"/>
        <v>235</v>
      </c>
      <c r="AM55" s="37">
        <f t="shared" si="14"/>
        <v>0.87686567164179108</v>
      </c>
      <c r="AN55" s="36">
        <f t="shared" si="22"/>
        <v>138</v>
      </c>
      <c r="AO55" s="36">
        <f t="shared" si="23"/>
        <v>90</v>
      </c>
      <c r="AP55" s="38">
        <f t="shared" si="15"/>
        <v>0.65217391304347827</v>
      </c>
      <c r="AQ55" s="65">
        <f t="shared" si="16"/>
        <v>406</v>
      </c>
      <c r="AR55" s="65">
        <f t="shared" si="17"/>
        <v>325</v>
      </c>
      <c r="AS55" s="66">
        <f t="shared" si="18"/>
        <v>0.80049261083743839</v>
      </c>
    </row>
    <row r="56" spans="1:45" x14ac:dyDescent="0.25">
      <c r="A56" s="4" t="s">
        <v>28</v>
      </c>
      <c r="B56" s="17">
        <v>3115</v>
      </c>
      <c r="C56" s="21">
        <v>2023</v>
      </c>
      <c r="D56" s="22">
        <v>1921</v>
      </c>
      <c r="E56" s="42">
        <f t="shared" si="24"/>
        <v>0.94957983193277307</v>
      </c>
      <c r="F56" s="25">
        <v>1052</v>
      </c>
      <c r="G56" s="25">
        <v>984</v>
      </c>
      <c r="H56" s="43">
        <f t="shared" si="25"/>
        <v>0.93536121673003803</v>
      </c>
      <c r="I56" s="61">
        <f t="shared" si="6"/>
        <v>3075</v>
      </c>
      <c r="J56" s="61">
        <f t="shared" si="7"/>
        <v>2905</v>
      </c>
      <c r="K56" s="62">
        <f t="shared" si="8"/>
        <v>0.94471544715447153</v>
      </c>
      <c r="L56" s="5">
        <v>36</v>
      </c>
      <c r="M56" s="28">
        <v>37</v>
      </c>
      <c r="N56" s="28">
        <v>36</v>
      </c>
      <c r="O56" s="48">
        <f>N56/L56</f>
        <v>1</v>
      </c>
      <c r="P56" s="33">
        <v>36</v>
      </c>
      <c r="Q56" s="31">
        <v>36</v>
      </c>
      <c r="R56" s="45">
        <f>Q56/L56</f>
        <v>1</v>
      </c>
      <c r="S56" s="63">
        <f t="shared" si="9"/>
        <v>73</v>
      </c>
      <c r="T56" s="63">
        <f t="shared" si="10"/>
        <v>72</v>
      </c>
      <c r="U56" s="64">
        <f t="shared" si="11"/>
        <v>0.98630136986301364</v>
      </c>
      <c r="V56" s="6"/>
      <c r="W56" s="5"/>
      <c r="X56" s="5"/>
      <c r="Y56" s="5"/>
      <c r="Z56" s="5"/>
      <c r="AA56" s="7">
        <v>266</v>
      </c>
      <c r="AB56" s="5">
        <v>202</v>
      </c>
      <c r="AC56" s="46">
        <f t="shared" si="19"/>
        <v>0.75939849624060152</v>
      </c>
      <c r="AD56" s="58">
        <v>92</v>
      </c>
      <c r="AE56" s="46">
        <f t="shared" si="12"/>
        <v>0.34586466165413532</v>
      </c>
      <c r="AF56" s="55">
        <v>1490</v>
      </c>
      <c r="AG56" s="55">
        <v>193</v>
      </c>
      <c r="AH56" s="55">
        <v>555</v>
      </c>
      <c r="AI56" s="54">
        <v>303</v>
      </c>
      <c r="AJ56" s="18">
        <f t="shared" si="13"/>
        <v>0.70536912751677849</v>
      </c>
      <c r="AK56" s="51">
        <f t="shared" si="20"/>
        <v>3816</v>
      </c>
      <c r="AL56" s="36">
        <f t="shared" si="21"/>
        <v>3210</v>
      </c>
      <c r="AM56" s="37">
        <f t="shared" si="14"/>
        <v>0.8411949685534591</v>
      </c>
      <c r="AN56" s="36">
        <f t="shared" si="22"/>
        <v>1354</v>
      </c>
      <c r="AO56" s="36">
        <f t="shared" si="23"/>
        <v>1112</v>
      </c>
      <c r="AP56" s="38">
        <f t="shared" si="15"/>
        <v>0.82127031019202368</v>
      </c>
      <c r="AQ56" s="65">
        <f t="shared" si="16"/>
        <v>5170</v>
      </c>
      <c r="AR56" s="65">
        <f t="shared" si="17"/>
        <v>4322</v>
      </c>
      <c r="AS56" s="66">
        <f t="shared" si="18"/>
        <v>0.83597678916827856</v>
      </c>
    </row>
    <row r="57" spans="1:45" x14ac:dyDescent="0.25">
      <c r="A57" s="4" t="s">
        <v>27</v>
      </c>
      <c r="B57" s="17">
        <v>184</v>
      </c>
      <c r="C57" s="21">
        <v>139</v>
      </c>
      <c r="D57" s="22">
        <v>123</v>
      </c>
      <c r="E57" s="42">
        <f t="shared" si="24"/>
        <v>0.8848920863309353</v>
      </c>
      <c r="F57" s="25">
        <v>119</v>
      </c>
      <c r="G57" s="25">
        <v>107</v>
      </c>
      <c r="H57" s="43">
        <f t="shared" si="25"/>
        <v>0.89915966386554624</v>
      </c>
      <c r="I57" s="61">
        <f t="shared" si="6"/>
        <v>258</v>
      </c>
      <c r="J57" s="61">
        <f t="shared" si="7"/>
        <v>230</v>
      </c>
      <c r="K57" s="62">
        <f t="shared" si="8"/>
        <v>0.89147286821705429</v>
      </c>
      <c r="L57" s="5"/>
      <c r="M57" s="28"/>
      <c r="N57" s="28"/>
      <c r="O57" s="44"/>
      <c r="P57" s="30"/>
      <c r="Q57" s="31"/>
      <c r="R57" s="45"/>
      <c r="S57" s="63">
        <f t="shared" si="9"/>
        <v>0</v>
      </c>
      <c r="T57" s="63">
        <f t="shared" si="10"/>
        <v>0</v>
      </c>
      <c r="U57" s="64" t="e">
        <f t="shared" si="11"/>
        <v>#DIV/0!</v>
      </c>
      <c r="V57" s="6"/>
      <c r="W57" s="5"/>
      <c r="X57" s="5"/>
      <c r="Y57" s="5"/>
      <c r="Z57" s="5"/>
      <c r="AA57" s="7">
        <v>47</v>
      </c>
      <c r="AB57" s="5">
        <v>42</v>
      </c>
      <c r="AC57" s="46">
        <f t="shared" si="19"/>
        <v>0.8936170212765957</v>
      </c>
      <c r="AD57" s="58">
        <v>34</v>
      </c>
      <c r="AE57" s="46">
        <f t="shared" si="12"/>
        <v>0.72340425531914898</v>
      </c>
      <c r="AF57" s="55">
        <v>220</v>
      </c>
      <c r="AG57" s="55">
        <v>4</v>
      </c>
      <c r="AH57" s="55">
        <v>108</v>
      </c>
      <c r="AI57" s="54">
        <v>51</v>
      </c>
      <c r="AJ57" s="18">
        <f t="shared" si="13"/>
        <v>0.74090909090909096</v>
      </c>
      <c r="AK57" s="51">
        <f t="shared" si="20"/>
        <v>406</v>
      </c>
      <c r="AL57" s="36">
        <f t="shared" si="21"/>
        <v>328</v>
      </c>
      <c r="AM57" s="37">
        <f t="shared" si="14"/>
        <v>0.80788177339901479</v>
      </c>
      <c r="AN57" s="36">
        <f t="shared" si="22"/>
        <v>166</v>
      </c>
      <c r="AO57" s="36">
        <f t="shared" si="23"/>
        <v>141</v>
      </c>
      <c r="AP57" s="38">
        <f t="shared" si="15"/>
        <v>0.8493975903614458</v>
      </c>
      <c r="AQ57" s="65">
        <f t="shared" si="16"/>
        <v>572</v>
      </c>
      <c r="AR57" s="65">
        <f t="shared" si="17"/>
        <v>469</v>
      </c>
      <c r="AS57" s="66">
        <f t="shared" si="18"/>
        <v>0.81993006993006989</v>
      </c>
    </row>
    <row r="58" spans="1:45" x14ac:dyDescent="0.25">
      <c r="A58" s="4" t="s">
        <v>26</v>
      </c>
      <c r="B58" s="17">
        <v>55</v>
      </c>
      <c r="C58" s="21">
        <v>46</v>
      </c>
      <c r="D58" s="22">
        <v>51</v>
      </c>
      <c r="E58" s="42">
        <f t="shared" si="24"/>
        <v>1.1086956521739131</v>
      </c>
      <c r="F58" s="25">
        <v>36</v>
      </c>
      <c r="G58" s="25">
        <v>41</v>
      </c>
      <c r="H58" s="43">
        <f t="shared" si="25"/>
        <v>1.1388888888888888</v>
      </c>
      <c r="I58" s="61">
        <f t="shared" si="6"/>
        <v>82</v>
      </c>
      <c r="J58" s="61">
        <f t="shared" si="7"/>
        <v>92</v>
      </c>
      <c r="K58" s="62">
        <f t="shared" si="8"/>
        <v>1.1219512195121952</v>
      </c>
      <c r="L58" s="5"/>
      <c r="M58" s="28"/>
      <c r="N58" s="28"/>
      <c r="O58" s="44"/>
      <c r="P58" s="30"/>
      <c r="Q58" s="31"/>
      <c r="R58" s="45"/>
      <c r="S58" s="63">
        <f t="shared" si="9"/>
        <v>0</v>
      </c>
      <c r="T58" s="63">
        <f t="shared" si="10"/>
        <v>0</v>
      </c>
      <c r="U58" s="64" t="e">
        <f t="shared" si="11"/>
        <v>#DIV/0!</v>
      </c>
      <c r="V58" s="6"/>
      <c r="W58" s="5"/>
      <c r="X58" s="5"/>
      <c r="Y58" s="5"/>
      <c r="Z58" s="5"/>
      <c r="AA58" s="7">
        <v>13</v>
      </c>
      <c r="AB58" s="5">
        <v>8</v>
      </c>
      <c r="AC58" s="46">
        <f t="shared" si="19"/>
        <v>0.61538461538461542</v>
      </c>
      <c r="AD58" s="57">
        <v>8</v>
      </c>
      <c r="AE58" s="46">
        <f t="shared" si="12"/>
        <v>0.61538461538461542</v>
      </c>
      <c r="AF58" s="55">
        <v>70</v>
      </c>
      <c r="AG58" s="55"/>
      <c r="AH58" s="55">
        <v>37</v>
      </c>
      <c r="AI58" s="54">
        <v>13</v>
      </c>
      <c r="AJ58" s="18">
        <f t="shared" si="13"/>
        <v>0.7142857142857143</v>
      </c>
      <c r="AK58" s="51">
        <f t="shared" si="20"/>
        <v>129</v>
      </c>
      <c r="AL58" s="36">
        <f t="shared" si="21"/>
        <v>109</v>
      </c>
      <c r="AM58" s="37">
        <f t="shared" si="14"/>
        <v>0.84496124031007747</v>
      </c>
      <c r="AN58" s="36">
        <f t="shared" si="22"/>
        <v>49</v>
      </c>
      <c r="AO58" s="36">
        <f t="shared" si="23"/>
        <v>49</v>
      </c>
      <c r="AP58" s="38">
        <f t="shared" si="15"/>
        <v>1</v>
      </c>
      <c r="AQ58" s="65">
        <f t="shared" si="16"/>
        <v>178</v>
      </c>
      <c r="AR58" s="65">
        <f t="shared" si="17"/>
        <v>158</v>
      </c>
      <c r="AS58" s="66">
        <f t="shared" si="18"/>
        <v>0.88764044943820219</v>
      </c>
    </row>
    <row r="59" spans="1:45" x14ac:dyDescent="0.25">
      <c r="A59" s="4" t="s">
        <v>25</v>
      </c>
      <c r="B59" s="17">
        <v>125</v>
      </c>
      <c r="C59" s="21">
        <v>91</v>
      </c>
      <c r="D59" s="22">
        <v>84</v>
      </c>
      <c r="E59" s="42">
        <f t="shared" si="24"/>
        <v>0.92307692307692313</v>
      </c>
      <c r="F59" s="25">
        <v>81</v>
      </c>
      <c r="G59" s="25">
        <v>74</v>
      </c>
      <c r="H59" s="43">
        <f t="shared" si="25"/>
        <v>0.9135802469135802</v>
      </c>
      <c r="I59" s="61">
        <f t="shared" si="6"/>
        <v>172</v>
      </c>
      <c r="J59" s="61">
        <f t="shared" si="7"/>
        <v>158</v>
      </c>
      <c r="K59" s="62">
        <f t="shared" si="8"/>
        <v>0.91860465116279066</v>
      </c>
      <c r="L59" s="5"/>
      <c r="M59" s="28"/>
      <c r="N59" s="28"/>
      <c r="O59" s="44"/>
      <c r="P59" s="30"/>
      <c r="Q59" s="31"/>
      <c r="R59" s="45"/>
      <c r="S59" s="63">
        <f t="shared" si="9"/>
        <v>0</v>
      </c>
      <c r="T59" s="63">
        <f t="shared" si="10"/>
        <v>0</v>
      </c>
      <c r="U59" s="64" t="e">
        <f t="shared" si="11"/>
        <v>#DIV/0!</v>
      </c>
      <c r="V59" s="6"/>
      <c r="W59" s="5"/>
      <c r="X59" s="5"/>
      <c r="Y59" s="5"/>
      <c r="Z59" s="5"/>
      <c r="AA59" s="7">
        <v>32</v>
      </c>
      <c r="AB59" s="5">
        <v>32</v>
      </c>
      <c r="AC59" s="46">
        <f t="shared" si="19"/>
        <v>1</v>
      </c>
      <c r="AD59" s="58">
        <v>22</v>
      </c>
      <c r="AE59" s="46">
        <f t="shared" si="12"/>
        <v>0.6875</v>
      </c>
      <c r="AF59" s="55">
        <v>160</v>
      </c>
      <c r="AG59" s="55"/>
      <c r="AH59" s="55">
        <v>54</v>
      </c>
      <c r="AI59" s="54">
        <v>47</v>
      </c>
      <c r="AJ59" s="18">
        <f t="shared" si="13"/>
        <v>0.63124999999999998</v>
      </c>
      <c r="AK59" s="51">
        <f t="shared" si="20"/>
        <v>283</v>
      </c>
      <c r="AL59" s="36">
        <f t="shared" si="21"/>
        <v>217</v>
      </c>
      <c r="AM59" s="37">
        <f t="shared" si="14"/>
        <v>0.7667844522968198</v>
      </c>
      <c r="AN59" s="36">
        <f t="shared" si="22"/>
        <v>113</v>
      </c>
      <c r="AO59" s="36">
        <f t="shared" si="23"/>
        <v>96</v>
      </c>
      <c r="AP59" s="38">
        <f t="shared" si="15"/>
        <v>0.84955752212389379</v>
      </c>
      <c r="AQ59" s="65">
        <f t="shared" si="16"/>
        <v>396</v>
      </c>
      <c r="AR59" s="65">
        <f t="shared" si="17"/>
        <v>313</v>
      </c>
      <c r="AS59" s="66">
        <f t="shared" si="18"/>
        <v>0.79040404040404044</v>
      </c>
    </row>
    <row r="60" spans="1:45" x14ac:dyDescent="0.25">
      <c r="A60" s="4" t="s">
        <v>2</v>
      </c>
      <c r="B60" s="17">
        <v>93</v>
      </c>
      <c r="C60" s="21">
        <v>71</v>
      </c>
      <c r="D60" s="22">
        <v>73</v>
      </c>
      <c r="E60" s="42">
        <f t="shared" si="24"/>
        <v>1.028169014084507</v>
      </c>
      <c r="F60" s="25">
        <v>61</v>
      </c>
      <c r="G60" s="25">
        <v>63</v>
      </c>
      <c r="H60" s="43">
        <f t="shared" si="25"/>
        <v>1.0327868852459017</v>
      </c>
      <c r="I60" s="61">
        <f t="shared" si="6"/>
        <v>132</v>
      </c>
      <c r="J60" s="61">
        <f t="shared" si="7"/>
        <v>136</v>
      </c>
      <c r="K60" s="62">
        <f t="shared" si="8"/>
        <v>1.0303030303030303</v>
      </c>
      <c r="L60" s="5"/>
      <c r="M60" s="28"/>
      <c r="N60" s="28"/>
      <c r="O60" s="44"/>
      <c r="P60" s="30"/>
      <c r="Q60" s="31"/>
      <c r="R60" s="45"/>
      <c r="S60" s="63">
        <f t="shared" si="9"/>
        <v>0</v>
      </c>
      <c r="T60" s="63">
        <f t="shared" si="10"/>
        <v>0</v>
      </c>
      <c r="U60" s="64" t="e">
        <f t="shared" si="11"/>
        <v>#DIV/0!</v>
      </c>
      <c r="V60" s="6"/>
      <c r="W60" s="5"/>
      <c r="X60" s="5"/>
      <c r="Y60" s="5"/>
      <c r="Z60" s="5"/>
      <c r="AA60" s="7">
        <v>30</v>
      </c>
      <c r="AB60" s="5">
        <v>25</v>
      </c>
      <c r="AC60" s="46">
        <f t="shared" si="19"/>
        <v>0.83333333333333337</v>
      </c>
      <c r="AD60" s="58">
        <v>11</v>
      </c>
      <c r="AE60" s="46">
        <f t="shared" si="12"/>
        <v>0.36666666666666664</v>
      </c>
      <c r="AF60" s="55">
        <v>150</v>
      </c>
      <c r="AG60" s="55">
        <v>6</v>
      </c>
      <c r="AH60" s="55">
        <v>31</v>
      </c>
      <c r="AI60" s="54">
        <v>32</v>
      </c>
      <c r="AJ60" s="18">
        <f t="shared" si="13"/>
        <v>0.46</v>
      </c>
      <c r="AK60" s="51">
        <f t="shared" si="20"/>
        <v>251</v>
      </c>
      <c r="AL60" s="36">
        <f t="shared" si="21"/>
        <v>167</v>
      </c>
      <c r="AM60" s="37">
        <f t="shared" si="14"/>
        <v>0.66533864541832666</v>
      </c>
      <c r="AN60" s="36">
        <f t="shared" si="22"/>
        <v>91</v>
      </c>
      <c r="AO60" s="36">
        <f t="shared" si="23"/>
        <v>74</v>
      </c>
      <c r="AP60" s="38">
        <f t="shared" si="15"/>
        <v>0.81318681318681318</v>
      </c>
      <c r="AQ60" s="65">
        <f t="shared" si="16"/>
        <v>342</v>
      </c>
      <c r="AR60" s="65">
        <f t="shared" si="17"/>
        <v>241</v>
      </c>
      <c r="AS60" s="66">
        <f t="shared" si="18"/>
        <v>0.70467836257309946</v>
      </c>
    </row>
    <row r="61" spans="1:45" x14ac:dyDescent="0.25">
      <c r="A61" s="4" t="s">
        <v>24</v>
      </c>
      <c r="B61" s="17">
        <v>189</v>
      </c>
      <c r="C61" s="21">
        <v>143</v>
      </c>
      <c r="D61" s="22">
        <v>147</v>
      </c>
      <c r="E61" s="42">
        <f t="shared" si="24"/>
        <v>1.0279720279720279</v>
      </c>
      <c r="F61" s="25">
        <v>123</v>
      </c>
      <c r="G61" s="25">
        <v>129</v>
      </c>
      <c r="H61" s="43">
        <f t="shared" si="25"/>
        <v>1.0487804878048781</v>
      </c>
      <c r="I61" s="61">
        <f t="shared" si="6"/>
        <v>266</v>
      </c>
      <c r="J61" s="61">
        <f t="shared" si="7"/>
        <v>276</v>
      </c>
      <c r="K61" s="62">
        <f t="shared" si="8"/>
        <v>1.0375939849624061</v>
      </c>
      <c r="L61" s="5"/>
      <c r="M61" s="28"/>
      <c r="N61" s="28"/>
      <c r="O61" s="44"/>
      <c r="P61" s="30"/>
      <c r="Q61" s="31"/>
      <c r="R61" s="45"/>
      <c r="S61" s="63">
        <f t="shared" si="9"/>
        <v>0</v>
      </c>
      <c r="T61" s="63">
        <f t="shared" si="10"/>
        <v>0</v>
      </c>
      <c r="U61" s="64" t="e">
        <f t="shared" si="11"/>
        <v>#DIV/0!</v>
      </c>
      <c r="V61" s="6"/>
      <c r="W61" s="5"/>
      <c r="X61" s="5"/>
      <c r="Y61" s="5"/>
      <c r="Z61" s="5"/>
      <c r="AA61" s="7">
        <v>26</v>
      </c>
      <c r="AB61" s="5">
        <v>24</v>
      </c>
      <c r="AC61" s="46">
        <f t="shared" si="19"/>
        <v>0.92307692307692313</v>
      </c>
      <c r="AD61" s="58">
        <v>24</v>
      </c>
      <c r="AE61" s="46">
        <f t="shared" si="12"/>
        <v>0.92307692307692313</v>
      </c>
      <c r="AF61" s="55">
        <v>150</v>
      </c>
      <c r="AG61" s="55"/>
      <c r="AH61" s="55">
        <v>63</v>
      </c>
      <c r="AI61" s="54">
        <v>43</v>
      </c>
      <c r="AJ61" s="18">
        <f t="shared" si="13"/>
        <v>0.70666666666666667</v>
      </c>
      <c r="AK61" s="51">
        <f t="shared" si="20"/>
        <v>319</v>
      </c>
      <c r="AL61" s="36">
        <f t="shared" si="21"/>
        <v>277</v>
      </c>
      <c r="AM61" s="37">
        <f t="shared" si="14"/>
        <v>0.86833855799373039</v>
      </c>
      <c r="AN61" s="36">
        <f t="shared" si="22"/>
        <v>149</v>
      </c>
      <c r="AO61" s="36">
        <f t="shared" si="23"/>
        <v>153</v>
      </c>
      <c r="AP61" s="38">
        <f t="shared" si="15"/>
        <v>1.0268456375838926</v>
      </c>
      <c r="AQ61" s="65">
        <f t="shared" si="16"/>
        <v>468</v>
      </c>
      <c r="AR61" s="65">
        <f t="shared" si="17"/>
        <v>430</v>
      </c>
      <c r="AS61" s="66">
        <f t="shared" si="18"/>
        <v>0.91880341880341876</v>
      </c>
    </row>
    <row r="62" spans="1:45" x14ac:dyDescent="0.25">
      <c r="A62" s="4" t="s">
        <v>23</v>
      </c>
      <c r="B62" s="17">
        <v>666</v>
      </c>
      <c r="C62" s="21">
        <v>435</v>
      </c>
      <c r="D62" s="22">
        <v>370</v>
      </c>
      <c r="E62" s="42">
        <f t="shared" si="24"/>
        <v>0.85057471264367812</v>
      </c>
      <c r="F62" s="25">
        <v>225</v>
      </c>
      <c r="G62" s="25">
        <v>230</v>
      </c>
      <c r="H62" s="43">
        <f t="shared" si="25"/>
        <v>1.0222222222222221</v>
      </c>
      <c r="I62" s="61">
        <f t="shared" si="6"/>
        <v>660</v>
      </c>
      <c r="J62" s="61">
        <f t="shared" si="7"/>
        <v>600</v>
      </c>
      <c r="K62" s="62">
        <f t="shared" si="8"/>
        <v>0.90909090909090906</v>
      </c>
      <c r="L62" s="5"/>
      <c r="M62" s="28"/>
      <c r="N62" s="28"/>
      <c r="O62" s="44"/>
      <c r="P62" s="30"/>
      <c r="Q62" s="31"/>
      <c r="R62" s="45"/>
      <c r="S62" s="63">
        <f t="shared" si="9"/>
        <v>0</v>
      </c>
      <c r="T62" s="63">
        <f t="shared" si="10"/>
        <v>0</v>
      </c>
      <c r="U62" s="64" t="e">
        <f t="shared" si="11"/>
        <v>#DIV/0!</v>
      </c>
      <c r="V62" s="6"/>
      <c r="W62" s="5"/>
      <c r="X62" s="5"/>
      <c r="Y62" s="5"/>
      <c r="Z62" s="5"/>
      <c r="AA62" s="7">
        <v>81</v>
      </c>
      <c r="AB62" s="5">
        <v>97</v>
      </c>
      <c r="AC62" s="46">
        <f t="shared" si="19"/>
        <v>1.1975308641975309</v>
      </c>
      <c r="AD62" s="57"/>
      <c r="AE62" s="46">
        <f t="shared" si="12"/>
        <v>0</v>
      </c>
      <c r="AF62" s="55">
        <v>420</v>
      </c>
      <c r="AG62" s="55"/>
      <c r="AH62" s="55">
        <v>180</v>
      </c>
      <c r="AI62" s="54">
        <v>105</v>
      </c>
      <c r="AJ62" s="18">
        <f t="shared" si="13"/>
        <v>0.6785714285714286</v>
      </c>
      <c r="AK62" s="51">
        <f t="shared" si="20"/>
        <v>936</v>
      </c>
      <c r="AL62" s="36">
        <f t="shared" si="21"/>
        <v>752</v>
      </c>
      <c r="AM62" s="37">
        <f t="shared" si="14"/>
        <v>0.80341880341880345</v>
      </c>
      <c r="AN62" s="36">
        <f t="shared" si="22"/>
        <v>306</v>
      </c>
      <c r="AO62" s="36">
        <f t="shared" si="23"/>
        <v>230</v>
      </c>
      <c r="AP62" s="38">
        <f t="shared" si="15"/>
        <v>0.75163398692810457</v>
      </c>
      <c r="AQ62" s="65">
        <f t="shared" si="16"/>
        <v>1242</v>
      </c>
      <c r="AR62" s="65">
        <f t="shared" si="17"/>
        <v>982</v>
      </c>
      <c r="AS62" s="66">
        <f t="shared" si="18"/>
        <v>0.7906602254428341</v>
      </c>
    </row>
    <row r="63" spans="1:45" x14ac:dyDescent="0.25">
      <c r="A63" s="4" t="s">
        <v>22</v>
      </c>
      <c r="B63" s="17">
        <v>341</v>
      </c>
      <c r="C63" s="21">
        <v>251</v>
      </c>
      <c r="D63" s="22">
        <v>244</v>
      </c>
      <c r="E63" s="42">
        <f t="shared" si="24"/>
        <v>0.97211155378486058</v>
      </c>
      <c r="F63" s="25">
        <v>221</v>
      </c>
      <c r="G63" s="25">
        <v>224</v>
      </c>
      <c r="H63" s="43">
        <f t="shared" si="25"/>
        <v>1.0135746606334841</v>
      </c>
      <c r="I63" s="61">
        <f t="shared" si="6"/>
        <v>472</v>
      </c>
      <c r="J63" s="61">
        <f t="shared" si="7"/>
        <v>468</v>
      </c>
      <c r="K63" s="62">
        <f t="shared" si="8"/>
        <v>0.99152542372881358</v>
      </c>
      <c r="L63" s="5"/>
      <c r="M63" s="28"/>
      <c r="N63" s="28"/>
      <c r="O63" s="44"/>
      <c r="P63" s="30"/>
      <c r="Q63" s="31"/>
      <c r="R63" s="45"/>
      <c r="S63" s="63">
        <f t="shared" si="9"/>
        <v>0</v>
      </c>
      <c r="T63" s="63">
        <f t="shared" si="10"/>
        <v>0</v>
      </c>
      <c r="U63" s="64" t="e">
        <f t="shared" si="11"/>
        <v>#DIV/0!</v>
      </c>
      <c r="V63" s="6"/>
      <c r="W63" s="5"/>
      <c r="X63" s="5"/>
      <c r="Y63" s="5"/>
      <c r="Z63" s="5"/>
      <c r="AA63" s="7">
        <v>117</v>
      </c>
      <c r="AB63" s="5">
        <v>82</v>
      </c>
      <c r="AC63" s="46">
        <f t="shared" si="19"/>
        <v>0.70085470085470081</v>
      </c>
      <c r="AD63" s="58">
        <v>30</v>
      </c>
      <c r="AE63" s="46">
        <f t="shared" si="12"/>
        <v>0.25641025641025639</v>
      </c>
      <c r="AF63" s="55">
        <v>570</v>
      </c>
      <c r="AG63" s="55">
        <v>70</v>
      </c>
      <c r="AH63" s="55">
        <v>232</v>
      </c>
      <c r="AI63" s="54">
        <v>159</v>
      </c>
      <c r="AJ63" s="18">
        <f t="shared" si="13"/>
        <v>0.80877192982456136</v>
      </c>
      <c r="AK63" s="51">
        <f t="shared" si="20"/>
        <v>938</v>
      </c>
      <c r="AL63" s="36">
        <f t="shared" si="21"/>
        <v>787</v>
      </c>
      <c r="AM63" s="37">
        <f t="shared" si="14"/>
        <v>0.83901918976545842</v>
      </c>
      <c r="AN63" s="36">
        <f t="shared" si="22"/>
        <v>338</v>
      </c>
      <c r="AO63" s="36">
        <f t="shared" si="23"/>
        <v>254</v>
      </c>
      <c r="AP63" s="38">
        <f t="shared" si="15"/>
        <v>0.75147928994082835</v>
      </c>
      <c r="AQ63" s="65">
        <f t="shared" si="16"/>
        <v>1276</v>
      </c>
      <c r="AR63" s="65">
        <f t="shared" si="17"/>
        <v>1041</v>
      </c>
      <c r="AS63" s="66">
        <f t="shared" si="18"/>
        <v>0.81583072100313481</v>
      </c>
    </row>
    <row r="64" spans="1:45" x14ac:dyDescent="0.25">
      <c r="A64" s="4" t="s">
        <v>21</v>
      </c>
      <c r="B64" s="17">
        <v>447</v>
      </c>
      <c r="C64" s="21">
        <v>337</v>
      </c>
      <c r="D64" s="22">
        <v>338</v>
      </c>
      <c r="E64" s="42">
        <f t="shared" si="24"/>
        <v>1.0029673590504451</v>
      </c>
      <c r="F64" s="25">
        <v>277</v>
      </c>
      <c r="G64" s="25">
        <v>260</v>
      </c>
      <c r="H64" s="43">
        <f t="shared" si="25"/>
        <v>0.93862815884476536</v>
      </c>
      <c r="I64" s="61">
        <f t="shared" si="6"/>
        <v>614</v>
      </c>
      <c r="J64" s="61">
        <f t="shared" si="7"/>
        <v>598</v>
      </c>
      <c r="K64" s="62">
        <f t="shared" si="8"/>
        <v>0.97394136807817588</v>
      </c>
      <c r="L64" s="5"/>
      <c r="M64" s="28"/>
      <c r="N64" s="28"/>
      <c r="O64" s="44"/>
      <c r="P64" s="30"/>
      <c r="Q64" s="31"/>
      <c r="R64" s="45"/>
      <c r="S64" s="63">
        <f t="shared" si="9"/>
        <v>0</v>
      </c>
      <c r="T64" s="63">
        <f t="shared" si="10"/>
        <v>0</v>
      </c>
      <c r="U64" s="64" t="e">
        <f t="shared" si="11"/>
        <v>#DIV/0!</v>
      </c>
      <c r="V64" s="8">
        <v>260</v>
      </c>
      <c r="W64" s="5">
        <v>260</v>
      </c>
      <c r="X64" s="18">
        <f>W64/V64</f>
        <v>1</v>
      </c>
      <c r="Y64" s="5">
        <v>248</v>
      </c>
      <c r="Z64" s="18">
        <f>Y64/V64</f>
        <v>0.9538461538461539</v>
      </c>
      <c r="AA64" s="7">
        <v>97</v>
      </c>
      <c r="AB64" s="5">
        <v>100</v>
      </c>
      <c r="AC64" s="46">
        <f t="shared" si="19"/>
        <v>1.0309278350515463</v>
      </c>
      <c r="AD64" s="58">
        <v>39</v>
      </c>
      <c r="AE64" s="46">
        <f t="shared" si="12"/>
        <v>0.40206185567010311</v>
      </c>
      <c r="AF64" s="55">
        <v>460</v>
      </c>
      <c r="AG64" s="55">
        <v>55</v>
      </c>
      <c r="AH64" s="55">
        <v>200</v>
      </c>
      <c r="AI64" s="54">
        <v>129</v>
      </c>
      <c r="AJ64" s="18">
        <f t="shared" si="13"/>
        <v>0.83478260869565213</v>
      </c>
      <c r="AK64" s="51">
        <f t="shared" si="20"/>
        <v>1154</v>
      </c>
      <c r="AL64" s="36">
        <f t="shared" si="21"/>
        <v>1082</v>
      </c>
      <c r="AM64" s="37">
        <f t="shared" si="14"/>
        <v>0.93760831889081453</v>
      </c>
      <c r="AN64" s="36">
        <f t="shared" si="22"/>
        <v>634</v>
      </c>
      <c r="AO64" s="36">
        <f t="shared" si="23"/>
        <v>547</v>
      </c>
      <c r="AP64" s="38">
        <f t="shared" si="15"/>
        <v>0.86277602523659302</v>
      </c>
      <c r="AQ64" s="65">
        <f t="shared" si="16"/>
        <v>1788</v>
      </c>
      <c r="AR64" s="65">
        <f t="shared" si="17"/>
        <v>1629</v>
      </c>
      <c r="AS64" s="66">
        <f t="shared" si="18"/>
        <v>0.91107382550335569</v>
      </c>
    </row>
    <row r="65" spans="1:45" x14ac:dyDescent="0.25">
      <c r="A65" s="4" t="s">
        <v>20</v>
      </c>
      <c r="B65" s="17">
        <v>809</v>
      </c>
      <c r="C65" s="21">
        <v>592</v>
      </c>
      <c r="D65" s="22">
        <v>572</v>
      </c>
      <c r="E65" s="42">
        <f t="shared" si="24"/>
        <v>0.96621621621621623</v>
      </c>
      <c r="F65" s="25">
        <v>522</v>
      </c>
      <c r="G65" s="25">
        <v>272</v>
      </c>
      <c r="H65" s="43">
        <f>G65/F65</f>
        <v>0.52107279693486586</v>
      </c>
      <c r="I65" s="61">
        <f t="shared" si="6"/>
        <v>1114</v>
      </c>
      <c r="J65" s="61">
        <f t="shared" si="7"/>
        <v>844</v>
      </c>
      <c r="K65" s="62">
        <f t="shared" si="8"/>
        <v>0.75763016157989227</v>
      </c>
      <c r="L65" s="5">
        <v>21</v>
      </c>
      <c r="M65" s="28">
        <v>21</v>
      </c>
      <c r="N65" s="28">
        <v>21</v>
      </c>
      <c r="O65" s="48">
        <f>N65/L65</f>
        <v>1</v>
      </c>
      <c r="P65" s="33">
        <v>21</v>
      </c>
      <c r="Q65" s="31">
        <v>21</v>
      </c>
      <c r="R65" s="45">
        <f>Q65/L65</f>
        <v>1</v>
      </c>
      <c r="S65" s="63">
        <f t="shared" si="9"/>
        <v>42</v>
      </c>
      <c r="T65" s="63">
        <f t="shared" si="10"/>
        <v>42</v>
      </c>
      <c r="U65" s="64">
        <f t="shared" si="11"/>
        <v>1</v>
      </c>
      <c r="V65" s="6"/>
      <c r="W65" s="5"/>
      <c r="X65" s="5"/>
      <c r="Y65" s="5"/>
      <c r="Z65" s="5"/>
      <c r="AA65" s="7">
        <v>106</v>
      </c>
      <c r="AB65" s="5">
        <v>85</v>
      </c>
      <c r="AC65" s="46">
        <f t="shared" si="19"/>
        <v>0.80188679245283023</v>
      </c>
      <c r="AD65" s="58">
        <v>40</v>
      </c>
      <c r="AE65" s="46">
        <f t="shared" si="12"/>
        <v>0.37735849056603776</v>
      </c>
      <c r="AF65" s="55">
        <v>500</v>
      </c>
      <c r="AG65" s="55"/>
      <c r="AH65" s="55">
        <v>194</v>
      </c>
      <c r="AI65" s="54">
        <v>176</v>
      </c>
      <c r="AJ65" s="18">
        <f t="shared" si="13"/>
        <v>0.74</v>
      </c>
      <c r="AK65" s="51">
        <f t="shared" si="20"/>
        <v>1219</v>
      </c>
      <c r="AL65" s="36">
        <f t="shared" si="21"/>
        <v>1048</v>
      </c>
      <c r="AM65" s="37">
        <f t="shared" si="14"/>
        <v>0.85972108285479898</v>
      </c>
      <c r="AN65" s="36">
        <f t="shared" si="22"/>
        <v>649</v>
      </c>
      <c r="AO65" s="36">
        <f t="shared" si="23"/>
        <v>333</v>
      </c>
      <c r="AP65" s="38">
        <f t="shared" si="15"/>
        <v>0.51309707241910629</v>
      </c>
      <c r="AQ65" s="65">
        <f t="shared" si="16"/>
        <v>1868</v>
      </c>
      <c r="AR65" s="65">
        <f t="shared" si="17"/>
        <v>1381</v>
      </c>
      <c r="AS65" s="66">
        <f t="shared" si="18"/>
        <v>0.73929336188436834</v>
      </c>
    </row>
    <row r="66" spans="1:45" x14ac:dyDescent="0.25">
      <c r="A66" s="4" t="s">
        <v>19</v>
      </c>
      <c r="B66" s="17">
        <v>484</v>
      </c>
      <c r="C66" s="21">
        <v>313</v>
      </c>
      <c r="D66" s="22">
        <v>300</v>
      </c>
      <c r="E66" s="42">
        <f t="shared" si="24"/>
        <v>0.95846645367412142</v>
      </c>
      <c r="F66" s="25">
        <v>313</v>
      </c>
      <c r="G66" s="25">
        <v>262</v>
      </c>
      <c r="H66" s="43">
        <f t="shared" si="25"/>
        <v>0.83706070287539935</v>
      </c>
      <c r="I66" s="61">
        <f t="shared" si="6"/>
        <v>626</v>
      </c>
      <c r="J66" s="61">
        <f t="shared" si="7"/>
        <v>562</v>
      </c>
      <c r="K66" s="62">
        <f t="shared" si="8"/>
        <v>0.89776357827476039</v>
      </c>
      <c r="L66" s="5"/>
      <c r="M66" s="28"/>
      <c r="N66" s="28"/>
      <c r="O66" s="44"/>
      <c r="P66" s="30"/>
      <c r="Q66" s="31"/>
      <c r="R66" s="45"/>
      <c r="S66" s="63">
        <f t="shared" si="9"/>
        <v>0</v>
      </c>
      <c r="T66" s="63">
        <f t="shared" si="10"/>
        <v>0</v>
      </c>
      <c r="U66" s="64" t="e">
        <f t="shared" si="11"/>
        <v>#DIV/0!</v>
      </c>
      <c r="V66" s="6"/>
      <c r="W66" s="5"/>
      <c r="X66" s="5"/>
      <c r="Y66" s="5"/>
      <c r="Z66" s="5"/>
      <c r="AA66" s="7">
        <v>78</v>
      </c>
      <c r="AB66" s="5">
        <v>70</v>
      </c>
      <c r="AC66" s="46">
        <f t="shared" si="19"/>
        <v>0.89743589743589747</v>
      </c>
      <c r="AD66" s="58">
        <v>62</v>
      </c>
      <c r="AE66" s="46">
        <f t="shared" si="12"/>
        <v>0.79487179487179482</v>
      </c>
      <c r="AF66" s="55">
        <v>380</v>
      </c>
      <c r="AG66" s="55">
        <v>49</v>
      </c>
      <c r="AH66" s="55">
        <v>222</v>
      </c>
      <c r="AI66" s="54">
        <v>83</v>
      </c>
      <c r="AJ66" s="18">
        <f t="shared" si="13"/>
        <v>0.93157894736842106</v>
      </c>
      <c r="AK66" s="51">
        <f t="shared" si="20"/>
        <v>771</v>
      </c>
      <c r="AL66" s="36">
        <f t="shared" si="21"/>
        <v>724</v>
      </c>
      <c r="AM66" s="37">
        <f t="shared" si="14"/>
        <v>0.93904020752269779</v>
      </c>
      <c r="AN66" s="36">
        <f t="shared" si="22"/>
        <v>391</v>
      </c>
      <c r="AO66" s="36">
        <f t="shared" si="23"/>
        <v>324</v>
      </c>
      <c r="AP66" s="38">
        <f t="shared" si="15"/>
        <v>0.82864450127877243</v>
      </c>
      <c r="AQ66" s="65">
        <f t="shared" si="16"/>
        <v>1162</v>
      </c>
      <c r="AR66" s="65">
        <f t="shared" si="17"/>
        <v>1048</v>
      </c>
      <c r="AS66" s="66">
        <f t="shared" si="18"/>
        <v>0.90189328743545616</v>
      </c>
    </row>
    <row r="67" spans="1:45" x14ac:dyDescent="0.25">
      <c r="A67" s="4" t="s">
        <v>18</v>
      </c>
      <c r="B67" s="17">
        <v>310</v>
      </c>
      <c r="C67" s="21">
        <v>201</v>
      </c>
      <c r="D67" s="22">
        <v>195</v>
      </c>
      <c r="E67" s="42">
        <f t="shared" si="24"/>
        <v>0.97014925373134331</v>
      </c>
      <c r="F67" s="25">
        <v>201</v>
      </c>
      <c r="G67" s="25">
        <v>190</v>
      </c>
      <c r="H67" s="43">
        <f t="shared" si="25"/>
        <v>0.94527363184079605</v>
      </c>
      <c r="I67" s="61">
        <f t="shared" si="6"/>
        <v>402</v>
      </c>
      <c r="J67" s="61">
        <f t="shared" si="7"/>
        <v>385</v>
      </c>
      <c r="K67" s="62">
        <f t="shared" si="8"/>
        <v>0.95771144278606968</v>
      </c>
      <c r="L67" s="5"/>
      <c r="M67" s="28"/>
      <c r="N67" s="28"/>
      <c r="O67" s="44"/>
      <c r="P67" s="30"/>
      <c r="Q67" s="31"/>
      <c r="R67" s="45"/>
      <c r="S67" s="63">
        <f t="shared" si="9"/>
        <v>0</v>
      </c>
      <c r="T67" s="63">
        <f t="shared" si="10"/>
        <v>0</v>
      </c>
      <c r="U67" s="64" t="e">
        <f t="shared" si="11"/>
        <v>#DIV/0!</v>
      </c>
      <c r="V67" s="6"/>
      <c r="W67" s="5"/>
      <c r="X67" s="5"/>
      <c r="Y67" s="5"/>
      <c r="Z67" s="5"/>
      <c r="AA67" s="7">
        <v>24</v>
      </c>
      <c r="AB67" s="5">
        <v>20</v>
      </c>
      <c r="AC67" s="46">
        <f t="shared" si="19"/>
        <v>0.83333333333333337</v>
      </c>
      <c r="AD67" s="57">
        <v>19</v>
      </c>
      <c r="AE67" s="46">
        <f t="shared" si="12"/>
        <v>0.79166666666666663</v>
      </c>
      <c r="AF67" s="55">
        <v>140</v>
      </c>
      <c r="AG67" s="55">
        <v>4</v>
      </c>
      <c r="AH67" s="55">
        <v>66</v>
      </c>
      <c r="AI67" s="54">
        <v>32</v>
      </c>
      <c r="AJ67" s="18">
        <f t="shared" si="13"/>
        <v>0.72857142857142854</v>
      </c>
      <c r="AK67" s="51">
        <f t="shared" si="20"/>
        <v>365</v>
      </c>
      <c r="AL67" s="36">
        <f t="shared" si="21"/>
        <v>317</v>
      </c>
      <c r="AM67" s="37">
        <f t="shared" si="14"/>
        <v>0.86849315068493149</v>
      </c>
      <c r="AN67" s="36">
        <f t="shared" si="22"/>
        <v>225</v>
      </c>
      <c r="AO67" s="36">
        <f t="shared" si="23"/>
        <v>209</v>
      </c>
      <c r="AP67" s="38">
        <f t="shared" si="15"/>
        <v>0.92888888888888888</v>
      </c>
      <c r="AQ67" s="65">
        <f t="shared" si="16"/>
        <v>590</v>
      </c>
      <c r="AR67" s="65">
        <f t="shared" si="17"/>
        <v>526</v>
      </c>
      <c r="AS67" s="66">
        <f t="shared" si="18"/>
        <v>0.8915254237288136</v>
      </c>
    </row>
    <row r="68" spans="1:45" x14ac:dyDescent="0.25">
      <c r="A68" s="4" t="s">
        <v>17</v>
      </c>
      <c r="B68" s="17">
        <v>378</v>
      </c>
      <c r="C68" s="21">
        <v>275</v>
      </c>
      <c r="D68" s="22">
        <v>277</v>
      </c>
      <c r="E68" s="42">
        <f t="shared" si="24"/>
        <v>1.0072727272727273</v>
      </c>
      <c r="F68" s="25">
        <v>245</v>
      </c>
      <c r="G68" s="25">
        <v>239</v>
      </c>
      <c r="H68" s="43">
        <f t="shared" si="25"/>
        <v>0.97551020408163269</v>
      </c>
      <c r="I68" s="61">
        <f t="shared" si="6"/>
        <v>520</v>
      </c>
      <c r="J68" s="61">
        <f t="shared" si="7"/>
        <v>516</v>
      </c>
      <c r="K68" s="62">
        <f t="shared" si="8"/>
        <v>0.99230769230769234</v>
      </c>
      <c r="L68" s="5">
        <v>48</v>
      </c>
      <c r="M68" s="28">
        <v>48</v>
      </c>
      <c r="N68" s="28">
        <v>48</v>
      </c>
      <c r="O68" s="48">
        <f>N68/L68</f>
        <v>1</v>
      </c>
      <c r="P68" s="33">
        <v>48</v>
      </c>
      <c r="Q68" s="31">
        <v>48</v>
      </c>
      <c r="R68" s="45">
        <f>Q68/L68</f>
        <v>1</v>
      </c>
      <c r="S68" s="63">
        <f t="shared" si="9"/>
        <v>96</v>
      </c>
      <c r="T68" s="63">
        <f t="shared" si="10"/>
        <v>96</v>
      </c>
      <c r="U68" s="64">
        <f t="shared" si="11"/>
        <v>1</v>
      </c>
      <c r="V68" s="6"/>
      <c r="W68" s="5"/>
      <c r="X68" s="5"/>
      <c r="Y68" s="5"/>
      <c r="Z68" s="5"/>
      <c r="AA68" s="7">
        <v>89</v>
      </c>
      <c r="AB68" s="5">
        <v>82</v>
      </c>
      <c r="AC68" s="46">
        <f t="shared" si="19"/>
        <v>0.9213483146067416</v>
      </c>
      <c r="AD68" s="58"/>
      <c r="AE68" s="46">
        <f t="shared" si="12"/>
        <v>0</v>
      </c>
      <c r="AF68" s="55">
        <v>430</v>
      </c>
      <c r="AG68" s="55">
        <v>16</v>
      </c>
      <c r="AH68" s="55">
        <v>170</v>
      </c>
      <c r="AI68" s="54">
        <v>128</v>
      </c>
      <c r="AJ68" s="18">
        <f t="shared" si="13"/>
        <v>0.73023255813953492</v>
      </c>
      <c r="AK68" s="51">
        <f t="shared" si="20"/>
        <v>842</v>
      </c>
      <c r="AL68" s="36">
        <f t="shared" si="21"/>
        <v>721</v>
      </c>
      <c r="AM68" s="37">
        <f t="shared" si="14"/>
        <v>0.8562945368171021</v>
      </c>
      <c r="AN68" s="36">
        <f t="shared" si="22"/>
        <v>382</v>
      </c>
      <c r="AO68" s="36">
        <f t="shared" si="23"/>
        <v>287</v>
      </c>
      <c r="AP68" s="38">
        <f t="shared" si="15"/>
        <v>0.75130890052356025</v>
      </c>
      <c r="AQ68" s="65">
        <f t="shared" si="16"/>
        <v>1224</v>
      </c>
      <c r="AR68" s="65">
        <f t="shared" si="17"/>
        <v>1008</v>
      </c>
      <c r="AS68" s="66">
        <f t="shared" si="18"/>
        <v>0.82352941176470584</v>
      </c>
    </row>
    <row r="69" spans="1:45" x14ac:dyDescent="0.25">
      <c r="A69" s="4" t="s">
        <v>16</v>
      </c>
      <c r="B69" s="17">
        <v>346</v>
      </c>
      <c r="C69" s="21">
        <v>254</v>
      </c>
      <c r="D69" s="22">
        <v>215</v>
      </c>
      <c r="E69" s="42">
        <f t="shared" si="24"/>
        <v>0.84645669291338588</v>
      </c>
      <c r="F69" s="25">
        <v>224</v>
      </c>
      <c r="G69" s="25">
        <v>185</v>
      </c>
      <c r="H69" s="43">
        <f t="shared" si="25"/>
        <v>0.8258928571428571</v>
      </c>
      <c r="I69" s="61">
        <f t="shared" si="6"/>
        <v>478</v>
      </c>
      <c r="J69" s="61">
        <f t="shared" si="7"/>
        <v>400</v>
      </c>
      <c r="K69" s="62">
        <f t="shared" si="8"/>
        <v>0.83682008368200833</v>
      </c>
      <c r="L69" s="5"/>
      <c r="M69" s="28"/>
      <c r="N69" s="28"/>
      <c r="O69" s="44"/>
      <c r="P69" s="30"/>
      <c r="Q69" s="31"/>
      <c r="R69" s="45"/>
      <c r="S69" s="63">
        <f t="shared" si="9"/>
        <v>0</v>
      </c>
      <c r="T69" s="63">
        <f t="shared" si="10"/>
        <v>0</v>
      </c>
      <c r="U69" s="64" t="e">
        <f t="shared" si="11"/>
        <v>#DIV/0!</v>
      </c>
      <c r="V69" s="6"/>
      <c r="W69" s="5"/>
      <c r="X69" s="5"/>
      <c r="Y69" s="5"/>
      <c r="Z69" s="5"/>
      <c r="AA69" s="7">
        <v>20</v>
      </c>
      <c r="AB69" s="5">
        <v>18</v>
      </c>
      <c r="AC69" s="46">
        <f t="shared" si="19"/>
        <v>0.9</v>
      </c>
      <c r="AD69" s="58">
        <v>9</v>
      </c>
      <c r="AE69" s="46">
        <f t="shared" si="12"/>
        <v>0.45</v>
      </c>
      <c r="AF69" s="55">
        <v>100</v>
      </c>
      <c r="AG69" s="55"/>
      <c r="AH69" s="55">
        <v>11</v>
      </c>
      <c r="AI69" s="54">
        <v>36</v>
      </c>
      <c r="AJ69" s="18">
        <f t="shared" si="13"/>
        <v>0.47</v>
      </c>
      <c r="AK69" s="51">
        <f t="shared" si="20"/>
        <v>374</v>
      </c>
      <c r="AL69" s="36">
        <f t="shared" si="21"/>
        <v>280</v>
      </c>
      <c r="AM69" s="37">
        <f t="shared" si="14"/>
        <v>0.74866310160427807</v>
      </c>
      <c r="AN69" s="36">
        <f t="shared" si="22"/>
        <v>244</v>
      </c>
      <c r="AO69" s="36">
        <f t="shared" si="23"/>
        <v>194</v>
      </c>
      <c r="AP69" s="38">
        <f t="shared" si="15"/>
        <v>0.79508196721311475</v>
      </c>
      <c r="AQ69" s="65">
        <f t="shared" si="16"/>
        <v>618</v>
      </c>
      <c r="AR69" s="65">
        <f t="shared" si="17"/>
        <v>474</v>
      </c>
      <c r="AS69" s="66">
        <f t="shared" si="18"/>
        <v>0.76699029126213591</v>
      </c>
    </row>
    <row r="70" spans="1:45" x14ac:dyDescent="0.25">
      <c r="A70" s="4" t="s">
        <v>15</v>
      </c>
      <c r="B70" s="17">
        <v>380</v>
      </c>
      <c r="C70" s="21">
        <v>246</v>
      </c>
      <c r="D70" s="22">
        <v>226</v>
      </c>
      <c r="E70" s="42">
        <f t="shared" si="24"/>
        <v>0.91869918699186992</v>
      </c>
      <c r="F70" s="25">
        <v>246</v>
      </c>
      <c r="G70" s="25">
        <v>177</v>
      </c>
      <c r="H70" s="43">
        <f t="shared" si="25"/>
        <v>0.71951219512195119</v>
      </c>
      <c r="I70" s="61">
        <f t="shared" si="6"/>
        <v>492</v>
      </c>
      <c r="J70" s="61">
        <f t="shared" si="7"/>
        <v>403</v>
      </c>
      <c r="K70" s="62">
        <f t="shared" si="8"/>
        <v>0.81910569105691056</v>
      </c>
      <c r="L70" s="5"/>
      <c r="M70" s="28"/>
      <c r="N70" s="28"/>
      <c r="O70" s="44"/>
      <c r="P70" s="30"/>
      <c r="Q70" s="31"/>
      <c r="R70" s="45"/>
      <c r="S70" s="63">
        <f t="shared" si="9"/>
        <v>0</v>
      </c>
      <c r="T70" s="63">
        <f t="shared" si="10"/>
        <v>0</v>
      </c>
      <c r="U70" s="64" t="e">
        <f t="shared" si="11"/>
        <v>#DIV/0!</v>
      </c>
      <c r="V70" s="6"/>
      <c r="W70" s="5"/>
      <c r="X70" s="5"/>
      <c r="Y70" s="5"/>
      <c r="Z70" s="5"/>
      <c r="AA70" s="7">
        <v>71</v>
      </c>
      <c r="AB70" s="5">
        <v>54</v>
      </c>
      <c r="AC70" s="46">
        <f t="shared" si="19"/>
        <v>0.76056338028169013</v>
      </c>
      <c r="AD70" s="57">
        <v>15</v>
      </c>
      <c r="AE70" s="46">
        <f t="shared" si="12"/>
        <v>0.21126760563380281</v>
      </c>
      <c r="AF70" s="55">
        <v>360</v>
      </c>
      <c r="AG70" s="55">
        <v>43</v>
      </c>
      <c r="AH70" s="55">
        <v>180</v>
      </c>
      <c r="AI70" s="54">
        <v>100</v>
      </c>
      <c r="AJ70" s="18">
        <f t="shared" si="13"/>
        <v>0.89722222222222225</v>
      </c>
      <c r="AK70" s="51">
        <f t="shared" si="20"/>
        <v>677</v>
      </c>
      <c r="AL70" s="36">
        <f t="shared" si="21"/>
        <v>603</v>
      </c>
      <c r="AM70" s="37">
        <f t="shared" ref="AM70:AM85" si="26">AL70/AK70</f>
        <v>0.89069423929098968</v>
      </c>
      <c r="AN70" s="36">
        <f t="shared" si="22"/>
        <v>317</v>
      </c>
      <c r="AO70" s="36">
        <f t="shared" si="23"/>
        <v>192</v>
      </c>
      <c r="AP70" s="38">
        <f t="shared" ref="AP70:AP85" si="27">AO70/AN70</f>
        <v>0.60567823343848581</v>
      </c>
      <c r="AQ70" s="65">
        <f t="shared" si="16"/>
        <v>994</v>
      </c>
      <c r="AR70" s="65">
        <f t="shared" si="17"/>
        <v>795</v>
      </c>
      <c r="AS70" s="66">
        <f t="shared" si="18"/>
        <v>0.7997987927565392</v>
      </c>
    </row>
    <row r="71" spans="1:45" x14ac:dyDescent="0.25">
      <c r="A71" s="4" t="s">
        <v>14</v>
      </c>
      <c r="B71" s="17">
        <v>207</v>
      </c>
      <c r="C71" s="21">
        <v>154</v>
      </c>
      <c r="D71" s="22">
        <v>129</v>
      </c>
      <c r="E71" s="42">
        <f t="shared" si="24"/>
        <v>0.83766233766233766</v>
      </c>
      <c r="F71" s="25">
        <v>134</v>
      </c>
      <c r="G71" s="25">
        <v>120</v>
      </c>
      <c r="H71" s="43">
        <f t="shared" si="25"/>
        <v>0.89552238805970152</v>
      </c>
      <c r="I71" s="61">
        <f t="shared" si="6"/>
        <v>288</v>
      </c>
      <c r="J71" s="61">
        <f t="shared" si="7"/>
        <v>249</v>
      </c>
      <c r="K71" s="62">
        <f t="shared" si="8"/>
        <v>0.86458333333333337</v>
      </c>
      <c r="L71" s="5"/>
      <c r="M71" s="28"/>
      <c r="N71" s="28"/>
      <c r="O71" s="44"/>
      <c r="P71" s="30"/>
      <c r="Q71" s="31"/>
      <c r="R71" s="45"/>
      <c r="S71" s="63">
        <f t="shared" si="9"/>
        <v>0</v>
      </c>
      <c r="T71" s="63">
        <f t="shared" si="10"/>
        <v>0</v>
      </c>
      <c r="U71" s="64" t="e">
        <f t="shared" si="11"/>
        <v>#DIV/0!</v>
      </c>
      <c r="V71" s="6"/>
      <c r="W71" s="5"/>
      <c r="X71" s="5"/>
      <c r="Y71" s="5"/>
      <c r="Z71" s="5"/>
      <c r="AA71" s="7">
        <v>32</v>
      </c>
      <c r="AB71" s="5">
        <v>24</v>
      </c>
      <c r="AC71" s="46">
        <f t="shared" si="19"/>
        <v>0.75</v>
      </c>
      <c r="AD71" s="57">
        <v>14</v>
      </c>
      <c r="AE71" s="46">
        <f t="shared" si="12"/>
        <v>0.4375</v>
      </c>
      <c r="AF71" s="55">
        <v>160</v>
      </c>
      <c r="AG71" s="55">
        <v>2</v>
      </c>
      <c r="AH71" s="55">
        <v>32</v>
      </c>
      <c r="AI71" s="54">
        <v>33</v>
      </c>
      <c r="AJ71" s="18">
        <f t="shared" si="13"/>
        <v>0.41875000000000001</v>
      </c>
      <c r="AK71" s="51">
        <f t="shared" si="20"/>
        <v>346</v>
      </c>
      <c r="AL71" s="36">
        <f t="shared" si="21"/>
        <v>220</v>
      </c>
      <c r="AM71" s="37">
        <f t="shared" si="26"/>
        <v>0.63583815028901736</v>
      </c>
      <c r="AN71" s="36">
        <f t="shared" si="22"/>
        <v>166</v>
      </c>
      <c r="AO71" s="36">
        <f t="shared" si="23"/>
        <v>134</v>
      </c>
      <c r="AP71" s="38">
        <f t="shared" si="27"/>
        <v>0.80722891566265065</v>
      </c>
      <c r="AQ71" s="65">
        <f t="shared" si="16"/>
        <v>512</v>
      </c>
      <c r="AR71" s="65">
        <f t="shared" si="17"/>
        <v>354</v>
      </c>
      <c r="AS71" s="66">
        <f t="shared" si="18"/>
        <v>0.69140625</v>
      </c>
    </row>
    <row r="72" spans="1:45" x14ac:dyDescent="0.25">
      <c r="A72" s="4" t="s">
        <v>13</v>
      </c>
      <c r="B72" s="17">
        <v>108</v>
      </c>
      <c r="C72" s="21">
        <v>79</v>
      </c>
      <c r="D72" s="22">
        <v>74</v>
      </c>
      <c r="E72" s="42">
        <f t="shared" si="24"/>
        <v>0.93670886075949367</v>
      </c>
      <c r="F72" s="25">
        <v>69</v>
      </c>
      <c r="G72" s="25">
        <v>70</v>
      </c>
      <c r="H72" s="43">
        <f t="shared" si="25"/>
        <v>1.0144927536231885</v>
      </c>
      <c r="I72" s="61">
        <f t="shared" si="6"/>
        <v>148</v>
      </c>
      <c r="J72" s="61">
        <f t="shared" si="7"/>
        <v>144</v>
      </c>
      <c r="K72" s="62">
        <f t="shared" si="8"/>
        <v>0.97297297297297303</v>
      </c>
      <c r="L72" s="5"/>
      <c r="M72" s="28"/>
      <c r="N72" s="28"/>
      <c r="O72" s="44"/>
      <c r="P72" s="30"/>
      <c r="Q72" s="31"/>
      <c r="R72" s="45"/>
      <c r="S72" s="63">
        <f t="shared" si="9"/>
        <v>0</v>
      </c>
      <c r="T72" s="63">
        <f t="shared" si="10"/>
        <v>0</v>
      </c>
      <c r="U72" s="64" t="e">
        <f t="shared" si="11"/>
        <v>#DIV/0!</v>
      </c>
      <c r="V72" s="6"/>
      <c r="W72" s="5"/>
      <c r="X72" s="5"/>
      <c r="Y72" s="5"/>
      <c r="Z72" s="5"/>
      <c r="AA72" s="7">
        <v>23</v>
      </c>
      <c r="AB72" s="5">
        <v>21</v>
      </c>
      <c r="AC72" s="46">
        <f t="shared" si="19"/>
        <v>0.91304347826086951</v>
      </c>
      <c r="AD72" s="58">
        <v>19</v>
      </c>
      <c r="AE72" s="46">
        <f t="shared" si="12"/>
        <v>0.82608695652173914</v>
      </c>
      <c r="AF72" s="55">
        <v>100</v>
      </c>
      <c r="AG72" s="55">
        <v>46</v>
      </c>
      <c r="AH72" s="55">
        <v>42</v>
      </c>
      <c r="AI72" s="54">
        <v>32</v>
      </c>
      <c r="AJ72" s="18">
        <f t="shared" si="13"/>
        <v>1.2</v>
      </c>
      <c r="AK72" s="51">
        <f t="shared" si="20"/>
        <v>202</v>
      </c>
      <c r="AL72" s="36">
        <f t="shared" si="21"/>
        <v>215</v>
      </c>
      <c r="AM72" s="37">
        <f t="shared" si="26"/>
        <v>1.0643564356435644</v>
      </c>
      <c r="AN72" s="36">
        <f t="shared" si="22"/>
        <v>92</v>
      </c>
      <c r="AO72" s="36">
        <f t="shared" si="23"/>
        <v>89</v>
      </c>
      <c r="AP72" s="38">
        <f t="shared" si="27"/>
        <v>0.96739130434782605</v>
      </c>
      <c r="AQ72" s="65">
        <f t="shared" si="16"/>
        <v>294</v>
      </c>
      <c r="AR72" s="65">
        <f t="shared" si="17"/>
        <v>304</v>
      </c>
      <c r="AS72" s="66">
        <f t="shared" si="18"/>
        <v>1.0340136054421769</v>
      </c>
    </row>
    <row r="73" spans="1:45" x14ac:dyDescent="0.25">
      <c r="A73" s="4" t="s">
        <v>1</v>
      </c>
      <c r="B73" s="17">
        <v>111</v>
      </c>
      <c r="C73" s="21">
        <v>83</v>
      </c>
      <c r="D73" s="22">
        <v>89</v>
      </c>
      <c r="E73" s="42">
        <f t="shared" si="24"/>
        <v>1.072289156626506</v>
      </c>
      <c r="F73" s="25">
        <v>73</v>
      </c>
      <c r="G73" s="25">
        <v>72</v>
      </c>
      <c r="H73" s="43">
        <f t="shared" si="25"/>
        <v>0.98630136986301364</v>
      </c>
      <c r="I73" s="61">
        <f t="shared" si="6"/>
        <v>156</v>
      </c>
      <c r="J73" s="61">
        <f t="shared" si="7"/>
        <v>161</v>
      </c>
      <c r="K73" s="62">
        <f t="shared" si="8"/>
        <v>1.0320512820512822</v>
      </c>
      <c r="L73" s="5"/>
      <c r="M73" s="28"/>
      <c r="N73" s="28"/>
      <c r="O73" s="44"/>
      <c r="P73" s="30"/>
      <c r="Q73" s="31"/>
      <c r="R73" s="45"/>
      <c r="S73" s="63">
        <f t="shared" si="9"/>
        <v>0</v>
      </c>
      <c r="T73" s="63">
        <f t="shared" si="10"/>
        <v>0</v>
      </c>
      <c r="U73" s="64" t="e">
        <f t="shared" si="11"/>
        <v>#DIV/0!</v>
      </c>
      <c r="V73" s="6"/>
      <c r="W73" s="5"/>
      <c r="X73" s="5"/>
      <c r="Y73" s="5"/>
      <c r="Z73" s="5"/>
      <c r="AA73" s="7">
        <v>18</v>
      </c>
      <c r="AB73" s="5">
        <v>15</v>
      </c>
      <c r="AC73" s="46">
        <f t="shared" si="19"/>
        <v>0.83333333333333337</v>
      </c>
      <c r="AD73" s="57">
        <v>6</v>
      </c>
      <c r="AE73" s="46">
        <f t="shared" si="12"/>
        <v>0.33333333333333331</v>
      </c>
      <c r="AF73" s="55">
        <v>110</v>
      </c>
      <c r="AG73" s="55"/>
      <c r="AH73" s="55">
        <v>26</v>
      </c>
      <c r="AI73" s="54">
        <v>34</v>
      </c>
      <c r="AJ73" s="18">
        <f t="shared" si="13"/>
        <v>0.54545454545454541</v>
      </c>
      <c r="AK73" s="51">
        <f t="shared" si="20"/>
        <v>211</v>
      </c>
      <c r="AL73" s="36">
        <f t="shared" si="21"/>
        <v>164</v>
      </c>
      <c r="AM73" s="37">
        <f t="shared" si="26"/>
        <v>0.77725118483412325</v>
      </c>
      <c r="AN73" s="36">
        <f t="shared" si="22"/>
        <v>91</v>
      </c>
      <c r="AO73" s="36">
        <f t="shared" si="23"/>
        <v>78</v>
      </c>
      <c r="AP73" s="38">
        <f t="shared" si="27"/>
        <v>0.8571428571428571</v>
      </c>
      <c r="AQ73" s="65">
        <f t="shared" si="16"/>
        <v>302</v>
      </c>
      <c r="AR73" s="65">
        <f t="shared" si="17"/>
        <v>242</v>
      </c>
      <c r="AS73" s="66">
        <f t="shared" si="18"/>
        <v>0.80132450331125826</v>
      </c>
    </row>
    <row r="74" spans="1:45" x14ac:dyDescent="0.25">
      <c r="A74" s="4" t="s">
        <v>12</v>
      </c>
      <c r="B74" s="17">
        <v>202</v>
      </c>
      <c r="C74" s="21">
        <v>151</v>
      </c>
      <c r="D74" s="22">
        <v>151</v>
      </c>
      <c r="E74" s="42">
        <f t="shared" si="24"/>
        <v>1</v>
      </c>
      <c r="F74" s="25">
        <v>131</v>
      </c>
      <c r="G74" s="25">
        <v>123</v>
      </c>
      <c r="H74" s="43">
        <f t="shared" si="25"/>
        <v>0.93893129770992367</v>
      </c>
      <c r="I74" s="61">
        <f t="shared" si="6"/>
        <v>282</v>
      </c>
      <c r="J74" s="61">
        <f t="shared" si="7"/>
        <v>274</v>
      </c>
      <c r="K74" s="62">
        <f t="shared" si="8"/>
        <v>0.97163120567375882</v>
      </c>
      <c r="L74" s="5"/>
      <c r="M74" s="28"/>
      <c r="N74" s="28"/>
      <c r="O74" s="44"/>
      <c r="P74" s="30"/>
      <c r="Q74" s="31"/>
      <c r="R74" s="45"/>
      <c r="S74" s="63">
        <f t="shared" si="9"/>
        <v>0</v>
      </c>
      <c r="T74" s="63">
        <f t="shared" si="10"/>
        <v>0</v>
      </c>
      <c r="U74" s="64" t="e">
        <f t="shared" si="11"/>
        <v>#DIV/0!</v>
      </c>
      <c r="V74" s="6"/>
      <c r="W74" s="5"/>
      <c r="X74" s="5"/>
      <c r="Y74" s="5"/>
      <c r="Z74" s="5"/>
      <c r="AA74" s="7">
        <v>42</v>
      </c>
      <c r="AB74" s="5">
        <v>39</v>
      </c>
      <c r="AC74" s="46">
        <f t="shared" si="19"/>
        <v>0.9285714285714286</v>
      </c>
      <c r="AD74" s="58">
        <v>4</v>
      </c>
      <c r="AE74" s="46">
        <f t="shared" si="12"/>
        <v>9.5238095238095233E-2</v>
      </c>
      <c r="AF74" s="55">
        <v>210</v>
      </c>
      <c r="AG74" s="55"/>
      <c r="AH74" s="55">
        <v>96</v>
      </c>
      <c r="AI74" s="54">
        <v>53</v>
      </c>
      <c r="AJ74" s="18">
        <f t="shared" si="13"/>
        <v>0.70952380952380956</v>
      </c>
      <c r="AK74" s="51">
        <f t="shared" ref="AK74:AK85" si="28">C74+M74+V74+AA74+AF74</f>
        <v>403</v>
      </c>
      <c r="AL74" s="36">
        <f t="shared" ref="AL74:AL84" si="29">D74+N74+W74+AB74+AG74+AH74+AI74</f>
        <v>339</v>
      </c>
      <c r="AM74" s="37">
        <f t="shared" si="26"/>
        <v>0.84119106699751856</v>
      </c>
      <c r="AN74" s="36">
        <f t="shared" si="22"/>
        <v>173</v>
      </c>
      <c r="AO74" s="36">
        <f t="shared" si="23"/>
        <v>127</v>
      </c>
      <c r="AP74" s="38">
        <f t="shared" si="27"/>
        <v>0.73410404624277459</v>
      </c>
      <c r="AQ74" s="65">
        <f t="shared" si="16"/>
        <v>576</v>
      </c>
      <c r="AR74" s="65">
        <f t="shared" si="17"/>
        <v>466</v>
      </c>
      <c r="AS74" s="66">
        <f t="shared" si="18"/>
        <v>0.80902777777777779</v>
      </c>
    </row>
    <row r="75" spans="1:45" x14ac:dyDescent="0.25">
      <c r="A75" s="4" t="s">
        <v>11</v>
      </c>
      <c r="B75" s="17">
        <v>1569</v>
      </c>
      <c r="C75" s="21">
        <v>1147</v>
      </c>
      <c r="D75" s="22">
        <v>1030</v>
      </c>
      <c r="E75" s="42">
        <f t="shared" si="24"/>
        <v>0.89799476896251085</v>
      </c>
      <c r="F75" s="25">
        <v>537</v>
      </c>
      <c r="G75" s="25">
        <v>520</v>
      </c>
      <c r="H75" s="43">
        <f t="shared" si="25"/>
        <v>0.96834264432029793</v>
      </c>
      <c r="I75" s="61">
        <f t="shared" ref="I75:I85" si="30">C75+F75</f>
        <v>1684</v>
      </c>
      <c r="J75" s="61">
        <f t="shared" ref="J75:J85" si="31">D75+G75</f>
        <v>1550</v>
      </c>
      <c r="K75" s="62">
        <f t="shared" ref="K75:K85" si="32">J75/I75</f>
        <v>0.92042755344418048</v>
      </c>
      <c r="L75" s="5">
        <v>24</v>
      </c>
      <c r="M75" s="28">
        <v>24</v>
      </c>
      <c r="N75" s="28">
        <v>26</v>
      </c>
      <c r="O75" s="48">
        <f>N75/L75</f>
        <v>1.0833333333333333</v>
      </c>
      <c r="P75" s="33">
        <v>24</v>
      </c>
      <c r="Q75" s="31">
        <v>23</v>
      </c>
      <c r="R75" s="45">
        <f>Q75/L75</f>
        <v>0.95833333333333337</v>
      </c>
      <c r="S75" s="63">
        <f t="shared" ref="S75:S85" si="33">M75+P75</f>
        <v>48</v>
      </c>
      <c r="T75" s="63">
        <f t="shared" ref="T75:T85" si="34">N75+Q75</f>
        <v>49</v>
      </c>
      <c r="U75" s="64">
        <f t="shared" ref="U75:U85" si="35">T75/S75</f>
        <v>1.0208333333333333</v>
      </c>
      <c r="V75" s="6"/>
      <c r="W75" s="5"/>
      <c r="X75" s="5"/>
      <c r="Y75" s="5"/>
      <c r="Z75" s="5"/>
      <c r="AA75" s="7">
        <v>201</v>
      </c>
      <c r="AB75" s="5">
        <v>161</v>
      </c>
      <c r="AC75" s="46">
        <f t="shared" si="19"/>
        <v>0.80099502487562191</v>
      </c>
      <c r="AD75" s="58">
        <v>49</v>
      </c>
      <c r="AE75" s="46">
        <f t="shared" ref="AE75:AE84" si="36">AD75/AA75</f>
        <v>0.24378109452736318</v>
      </c>
      <c r="AF75" s="55">
        <v>1030</v>
      </c>
      <c r="AG75" s="55"/>
      <c r="AH75" s="55">
        <v>341</v>
      </c>
      <c r="AI75" s="54">
        <v>207</v>
      </c>
      <c r="AJ75" s="18">
        <f t="shared" ref="AJ75:AJ84" si="37">(AI75+AG75+AH75)/AF75</f>
        <v>0.53203883495145632</v>
      </c>
      <c r="AK75" s="51">
        <f t="shared" si="28"/>
        <v>2402</v>
      </c>
      <c r="AL75" s="36">
        <f t="shared" si="29"/>
        <v>1765</v>
      </c>
      <c r="AM75" s="37">
        <f t="shared" si="26"/>
        <v>0.73480432972522902</v>
      </c>
      <c r="AN75" s="36">
        <f t="shared" ref="AN75:AN83" si="38">F75+P75+V75+AA75</f>
        <v>762</v>
      </c>
      <c r="AO75" s="36">
        <f t="shared" ref="AO75:AO84" si="39">G75+Q75+Y75+AD75</f>
        <v>592</v>
      </c>
      <c r="AP75" s="38">
        <f t="shared" si="27"/>
        <v>0.7769028871391076</v>
      </c>
      <c r="AQ75" s="65">
        <f t="shared" ref="AQ75:AQ85" si="40">AK75+AN75</f>
        <v>3164</v>
      </c>
      <c r="AR75" s="65">
        <f t="shared" ref="AR75:AR85" si="41">AL75+AO75</f>
        <v>2357</v>
      </c>
      <c r="AS75" s="66">
        <f t="shared" ref="AS75:AS85" si="42">AR75/AQ75</f>
        <v>0.7449431099873578</v>
      </c>
    </row>
    <row r="76" spans="1:45" x14ac:dyDescent="0.25">
      <c r="A76" s="4" t="s">
        <v>0</v>
      </c>
      <c r="B76" s="17">
        <v>143</v>
      </c>
      <c r="C76" s="21">
        <v>102</v>
      </c>
      <c r="D76" s="22">
        <v>104</v>
      </c>
      <c r="E76" s="42">
        <f t="shared" si="24"/>
        <v>1.0196078431372548</v>
      </c>
      <c r="F76" s="25">
        <v>92</v>
      </c>
      <c r="G76" s="25">
        <v>93</v>
      </c>
      <c r="H76" s="43">
        <f t="shared" si="25"/>
        <v>1.0108695652173914</v>
      </c>
      <c r="I76" s="61">
        <f t="shared" si="30"/>
        <v>194</v>
      </c>
      <c r="J76" s="61">
        <f t="shared" si="31"/>
        <v>197</v>
      </c>
      <c r="K76" s="62">
        <f t="shared" si="32"/>
        <v>1.0154639175257731</v>
      </c>
      <c r="L76" s="5"/>
      <c r="M76" s="28"/>
      <c r="N76" s="28"/>
      <c r="O76" s="44"/>
      <c r="P76" s="30"/>
      <c r="Q76" s="31"/>
      <c r="R76" s="45"/>
      <c r="S76" s="63">
        <f t="shared" si="33"/>
        <v>0</v>
      </c>
      <c r="T76" s="63">
        <f t="shared" si="34"/>
        <v>0</v>
      </c>
      <c r="U76" s="64" t="e">
        <f t="shared" si="35"/>
        <v>#DIV/0!</v>
      </c>
      <c r="V76" s="6"/>
      <c r="W76" s="5"/>
      <c r="X76" s="5"/>
      <c r="Y76" s="5"/>
      <c r="Z76" s="5"/>
      <c r="AA76" s="7">
        <v>44</v>
      </c>
      <c r="AB76" s="5">
        <v>37</v>
      </c>
      <c r="AC76" s="46">
        <f t="shared" si="19"/>
        <v>0.84090909090909094</v>
      </c>
      <c r="AD76" s="57">
        <v>29</v>
      </c>
      <c r="AE76" s="46">
        <f t="shared" si="36"/>
        <v>0.65909090909090906</v>
      </c>
      <c r="AF76" s="55">
        <v>220</v>
      </c>
      <c r="AG76" s="55"/>
      <c r="AH76" s="55">
        <v>39</v>
      </c>
      <c r="AI76" s="54">
        <v>61</v>
      </c>
      <c r="AJ76" s="18">
        <f t="shared" si="37"/>
        <v>0.45454545454545453</v>
      </c>
      <c r="AK76" s="51">
        <f t="shared" si="28"/>
        <v>366</v>
      </c>
      <c r="AL76" s="36">
        <f t="shared" si="29"/>
        <v>241</v>
      </c>
      <c r="AM76" s="37">
        <f t="shared" si="26"/>
        <v>0.65846994535519121</v>
      </c>
      <c r="AN76" s="36">
        <f t="shared" si="38"/>
        <v>136</v>
      </c>
      <c r="AO76" s="36">
        <f t="shared" si="39"/>
        <v>122</v>
      </c>
      <c r="AP76" s="38">
        <f t="shared" si="27"/>
        <v>0.8970588235294118</v>
      </c>
      <c r="AQ76" s="65">
        <f t="shared" si="40"/>
        <v>502</v>
      </c>
      <c r="AR76" s="65">
        <f t="shared" si="41"/>
        <v>363</v>
      </c>
      <c r="AS76" s="66">
        <f t="shared" si="42"/>
        <v>0.72310756972111556</v>
      </c>
    </row>
    <row r="77" spans="1:45" x14ac:dyDescent="0.25">
      <c r="A77" s="4" t="s">
        <v>3</v>
      </c>
      <c r="B77" s="17">
        <v>71</v>
      </c>
      <c r="C77" s="21">
        <v>56</v>
      </c>
      <c r="D77" s="22">
        <v>49</v>
      </c>
      <c r="E77" s="42">
        <f t="shared" si="24"/>
        <v>0.875</v>
      </c>
      <c r="F77" s="25">
        <v>46</v>
      </c>
      <c r="G77" s="25">
        <v>46</v>
      </c>
      <c r="H77" s="43">
        <f t="shared" si="25"/>
        <v>1</v>
      </c>
      <c r="I77" s="61">
        <f t="shared" si="30"/>
        <v>102</v>
      </c>
      <c r="J77" s="61">
        <f t="shared" si="31"/>
        <v>95</v>
      </c>
      <c r="K77" s="62">
        <f t="shared" si="32"/>
        <v>0.93137254901960786</v>
      </c>
      <c r="L77" s="5"/>
      <c r="M77" s="28"/>
      <c r="N77" s="28"/>
      <c r="O77" s="44"/>
      <c r="P77" s="30"/>
      <c r="Q77" s="31"/>
      <c r="R77" s="45"/>
      <c r="S77" s="63">
        <f t="shared" si="33"/>
        <v>0</v>
      </c>
      <c r="T77" s="63">
        <f t="shared" si="34"/>
        <v>0</v>
      </c>
      <c r="U77" s="64" t="e">
        <f t="shared" si="35"/>
        <v>#DIV/0!</v>
      </c>
      <c r="V77" s="6"/>
      <c r="W77" s="5"/>
      <c r="X77" s="5"/>
      <c r="Y77" s="5"/>
      <c r="Z77" s="5"/>
      <c r="AA77" s="7">
        <v>13</v>
      </c>
      <c r="AB77" s="5">
        <v>14</v>
      </c>
      <c r="AC77" s="46">
        <f t="shared" si="19"/>
        <v>1.0769230769230769</v>
      </c>
      <c r="AD77" s="58">
        <v>13</v>
      </c>
      <c r="AE77" s="46">
        <f t="shared" si="36"/>
        <v>1</v>
      </c>
      <c r="AF77" s="55">
        <v>70</v>
      </c>
      <c r="AG77" s="55">
        <v>8</v>
      </c>
      <c r="AH77" s="55">
        <v>30</v>
      </c>
      <c r="AI77" s="54">
        <v>0</v>
      </c>
      <c r="AJ77" s="18">
        <f t="shared" si="37"/>
        <v>0.54285714285714282</v>
      </c>
      <c r="AK77" s="51">
        <f t="shared" si="28"/>
        <v>139</v>
      </c>
      <c r="AL77" s="36">
        <f t="shared" si="29"/>
        <v>101</v>
      </c>
      <c r="AM77" s="37">
        <f t="shared" si="26"/>
        <v>0.72661870503597126</v>
      </c>
      <c r="AN77" s="36">
        <f t="shared" si="38"/>
        <v>59</v>
      </c>
      <c r="AO77" s="36">
        <f t="shared" si="39"/>
        <v>59</v>
      </c>
      <c r="AP77" s="38">
        <f t="shared" si="27"/>
        <v>1</v>
      </c>
      <c r="AQ77" s="65">
        <f t="shared" si="40"/>
        <v>198</v>
      </c>
      <c r="AR77" s="65">
        <f t="shared" si="41"/>
        <v>160</v>
      </c>
      <c r="AS77" s="66">
        <f t="shared" si="42"/>
        <v>0.80808080808080807</v>
      </c>
    </row>
    <row r="78" spans="1:45" x14ac:dyDescent="0.25">
      <c r="A78" s="4" t="s">
        <v>10</v>
      </c>
      <c r="B78" s="17">
        <v>108</v>
      </c>
      <c r="C78" s="21">
        <v>79</v>
      </c>
      <c r="D78" s="22">
        <v>69</v>
      </c>
      <c r="E78" s="42">
        <f t="shared" si="24"/>
        <v>0.87341772151898733</v>
      </c>
      <c r="F78" s="25">
        <v>69</v>
      </c>
      <c r="G78" s="25">
        <v>69</v>
      </c>
      <c r="H78" s="43">
        <f t="shared" si="25"/>
        <v>1</v>
      </c>
      <c r="I78" s="61">
        <f t="shared" si="30"/>
        <v>148</v>
      </c>
      <c r="J78" s="61">
        <f t="shared" si="31"/>
        <v>138</v>
      </c>
      <c r="K78" s="62">
        <f t="shared" si="32"/>
        <v>0.93243243243243246</v>
      </c>
      <c r="L78" s="5"/>
      <c r="M78" s="28"/>
      <c r="N78" s="28"/>
      <c r="O78" s="44"/>
      <c r="P78" s="30"/>
      <c r="Q78" s="31"/>
      <c r="R78" s="45"/>
      <c r="S78" s="63">
        <f t="shared" si="33"/>
        <v>0</v>
      </c>
      <c r="T78" s="63">
        <f t="shared" si="34"/>
        <v>0</v>
      </c>
      <c r="U78" s="64" t="e">
        <f t="shared" si="35"/>
        <v>#DIV/0!</v>
      </c>
      <c r="V78" s="6"/>
      <c r="W78" s="5"/>
      <c r="X78" s="5"/>
      <c r="Y78" s="5"/>
      <c r="Z78" s="5"/>
      <c r="AA78" s="7">
        <v>17</v>
      </c>
      <c r="AB78" s="5">
        <v>20</v>
      </c>
      <c r="AC78" s="46">
        <f t="shared" si="19"/>
        <v>1.1764705882352942</v>
      </c>
      <c r="AD78" s="58">
        <v>10</v>
      </c>
      <c r="AE78" s="46">
        <f t="shared" si="36"/>
        <v>0.58823529411764708</v>
      </c>
      <c r="AF78" s="55">
        <v>80</v>
      </c>
      <c r="AG78" s="55"/>
      <c r="AH78" s="55"/>
      <c r="AI78" s="54">
        <v>10</v>
      </c>
      <c r="AJ78" s="18">
        <f t="shared" si="37"/>
        <v>0.125</v>
      </c>
      <c r="AK78" s="51">
        <f t="shared" si="28"/>
        <v>176</v>
      </c>
      <c r="AL78" s="36">
        <f t="shared" si="29"/>
        <v>99</v>
      </c>
      <c r="AM78" s="37">
        <f t="shared" si="26"/>
        <v>0.5625</v>
      </c>
      <c r="AN78" s="36">
        <f t="shared" si="38"/>
        <v>86</v>
      </c>
      <c r="AO78" s="36">
        <f t="shared" si="39"/>
        <v>79</v>
      </c>
      <c r="AP78" s="38">
        <f t="shared" si="27"/>
        <v>0.91860465116279066</v>
      </c>
      <c r="AQ78" s="65">
        <f t="shared" si="40"/>
        <v>262</v>
      </c>
      <c r="AR78" s="65">
        <f t="shared" si="41"/>
        <v>178</v>
      </c>
      <c r="AS78" s="66">
        <f t="shared" si="42"/>
        <v>0.67938931297709926</v>
      </c>
    </row>
    <row r="79" spans="1:45" x14ac:dyDescent="0.25">
      <c r="A79" s="4" t="s">
        <v>9</v>
      </c>
      <c r="B79" s="17">
        <v>895</v>
      </c>
      <c r="C79" s="21">
        <v>652</v>
      </c>
      <c r="D79" s="22">
        <v>640</v>
      </c>
      <c r="E79" s="42">
        <f t="shared" si="24"/>
        <v>0.98159509202453987</v>
      </c>
      <c r="F79" s="25">
        <v>302</v>
      </c>
      <c r="G79" s="25">
        <v>294</v>
      </c>
      <c r="H79" s="43">
        <f t="shared" si="25"/>
        <v>0.97350993377483441</v>
      </c>
      <c r="I79" s="61">
        <f t="shared" si="30"/>
        <v>954</v>
      </c>
      <c r="J79" s="61">
        <f t="shared" si="31"/>
        <v>934</v>
      </c>
      <c r="K79" s="62">
        <f t="shared" si="32"/>
        <v>0.97903563941299787</v>
      </c>
      <c r="L79" s="5">
        <v>12</v>
      </c>
      <c r="M79" s="28">
        <v>12</v>
      </c>
      <c r="N79" s="28">
        <v>12</v>
      </c>
      <c r="O79" s="48">
        <f>N79/L79</f>
        <v>1</v>
      </c>
      <c r="P79" s="33">
        <v>12</v>
      </c>
      <c r="Q79" s="31">
        <v>12</v>
      </c>
      <c r="R79" s="45">
        <f>Q79/L79</f>
        <v>1</v>
      </c>
      <c r="S79" s="63">
        <f t="shared" si="33"/>
        <v>24</v>
      </c>
      <c r="T79" s="63">
        <f t="shared" si="34"/>
        <v>24</v>
      </c>
      <c r="U79" s="64">
        <f t="shared" si="35"/>
        <v>1</v>
      </c>
      <c r="V79" s="6"/>
      <c r="W79" s="5"/>
      <c r="X79" s="5"/>
      <c r="Y79" s="5"/>
      <c r="Z79" s="5"/>
      <c r="AA79" s="7">
        <v>186</v>
      </c>
      <c r="AB79" s="5">
        <v>180</v>
      </c>
      <c r="AC79" s="46">
        <f t="shared" ref="AC79:AC85" si="43">AB79/AA79</f>
        <v>0.967741935483871</v>
      </c>
      <c r="AD79" s="57">
        <v>44</v>
      </c>
      <c r="AE79" s="46">
        <f t="shared" si="36"/>
        <v>0.23655913978494625</v>
      </c>
      <c r="AF79" s="55">
        <v>880</v>
      </c>
      <c r="AG79" s="55">
        <v>1</v>
      </c>
      <c r="AH79" s="55">
        <v>154</v>
      </c>
      <c r="AI79" s="54">
        <v>323</v>
      </c>
      <c r="AJ79" s="18">
        <f t="shared" si="37"/>
        <v>0.54318181818181821</v>
      </c>
      <c r="AK79" s="51">
        <f t="shared" si="28"/>
        <v>1730</v>
      </c>
      <c r="AL79" s="36">
        <f t="shared" si="29"/>
        <v>1310</v>
      </c>
      <c r="AM79" s="37">
        <f t="shared" si="26"/>
        <v>0.75722543352601157</v>
      </c>
      <c r="AN79" s="36">
        <f t="shared" si="38"/>
        <v>500</v>
      </c>
      <c r="AO79" s="36">
        <f t="shared" si="39"/>
        <v>350</v>
      </c>
      <c r="AP79" s="38">
        <f t="shared" si="27"/>
        <v>0.7</v>
      </c>
      <c r="AQ79" s="65">
        <f t="shared" si="40"/>
        <v>2230</v>
      </c>
      <c r="AR79" s="65">
        <f t="shared" si="41"/>
        <v>1660</v>
      </c>
      <c r="AS79" s="66">
        <f t="shared" si="42"/>
        <v>0.74439461883408076</v>
      </c>
    </row>
    <row r="80" spans="1:45" x14ac:dyDescent="0.25">
      <c r="A80" s="4" t="s">
        <v>8</v>
      </c>
      <c r="B80" s="17">
        <v>157</v>
      </c>
      <c r="C80" s="21">
        <v>112</v>
      </c>
      <c r="D80" s="22">
        <v>112</v>
      </c>
      <c r="E80" s="42">
        <f t="shared" si="24"/>
        <v>1</v>
      </c>
      <c r="F80" s="25">
        <v>102</v>
      </c>
      <c r="G80" s="25">
        <v>101</v>
      </c>
      <c r="H80" s="43">
        <f t="shared" si="25"/>
        <v>0.99019607843137258</v>
      </c>
      <c r="I80" s="61">
        <f t="shared" si="30"/>
        <v>214</v>
      </c>
      <c r="J80" s="61">
        <f t="shared" si="31"/>
        <v>213</v>
      </c>
      <c r="K80" s="62">
        <f t="shared" si="32"/>
        <v>0.99532710280373837</v>
      </c>
      <c r="L80" s="5"/>
      <c r="M80" s="28"/>
      <c r="N80" s="28"/>
      <c r="O80" s="44"/>
      <c r="P80" s="30"/>
      <c r="Q80" s="31"/>
      <c r="R80" s="45"/>
      <c r="S80" s="63">
        <f t="shared" si="33"/>
        <v>0</v>
      </c>
      <c r="T80" s="63">
        <f t="shared" si="34"/>
        <v>0</v>
      </c>
      <c r="U80" s="64" t="e">
        <f t="shared" si="35"/>
        <v>#DIV/0!</v>
      </c>
      <c r="V80" s="6"/>
      <c r="W80" s="5"/>
      <c r="X80" s="5"/>
      <c r="Y80" s="5"/>
      <c r="Z80" s="5"/>
      <c r="AA80" s="7">
        <v>31</v>
      </c>
      <c r="AB80" s="5">
        <v>32</v>
      </c>
      <c r="AC80" s="46">
        <f t="shared" si="43"/>
        <v>1.032258064516129</v>
      </c>
      <c r="AD80" s="57">
        <v>28</v>
      </c>
      <c r="AE80" s="46">
        <f>AD80/AA80</f>
        <v>0.90322580645161288</v>
      </c>
      <c r="AF80" s="55">
        <v>150</v>
      </c>
      <c r="AG80" s="55">
        <v>8</v>
      </c>
      <c r="AH80" s="55">
        <v>78</v>
      </c>
      <c r="AI80" s="54">
        <v>41</v>
      </c>
      <c r="AJ80" s="18">
        <f t="shared" si="37"/>
        <v>0.84666666666666668</v>
      </c>
      <c r="AK80" s="51">
        <f t="shared" si="28"/>
        <v>293</v>
      </c>
      <c r="AL80" s="36">
        <f t="shared" si="29"/>
        <v>271</v>
      </c>
      <c r="AM80" s="37">
        <f t="shared" si="26"/>
        <v>0.92491467576791808</v>
      </c>
      <c r="AN80" s="36">
        <f t="shared" si="38"/>
        <v>133</v>
      </c>
      <c r="AO80" s="36">
        <f t="shared" si="39"/>
        <v>129</v>
      </c>
      <c r="AP80" s="38">
        <f t="shared" si="27"/>
        <v>0.96992481203007519</v>
      </c>
      <c r="AQ80" s="65">
        <f t="shared" si="40"/>
        <v>426</v>
      </c>
      <c r="AR80" s="65">
        <f t="shared" si="41"/>
        <v>400</v>
      </c>
      <c r="AS80" s="66">
        <f t="shared" si="42"/>
        <v>0.93896713615023475</v>
      </c>
    </row>
    <row r="81" spans="1:45" x14ac:dyDescent="0.25">
      <c r="A81" s="4" t="s">
        <v>7</v>
      </c>
      <c r="B81" s="17">
        <v>107</v>
      </c>
      <c r="C81" s="21">
        <v>79</v>
      </c>
      <c r="D81" s="22">
        <v>73</v>
      </c>
      <c r="E81" s="42">
        <f t="shared" si="24"/>
        <v>0.92405063291139244</v>
      </c>
      <c r="F81" s="25">
        <v>69</v>
      </c>
      <c r="G81" s="25">
        <v>65</v>
      </c>
      <c r="H81" s="43">
        <f t="shared" si="25"/>
        <v>0.94202898550724634</v>
      </c>
      <c r="I81" s="61">
        <f t="shared" si="30"/>
        <v>148</v>
      </c>
      <c r="J81" s="61">
        <f t="shared" si="31"/>
        <v>138</v>
      </c>
      <c r="K81" s="62">
        <f t="shared" si="32"/>
        <v>0.93243243243243246</v>
      </c>
      <c r="L81" s="5"/>
      <c r="M81" s="28"/>
      <c r="N81" s="28"/>
      <c r="O81" s="44"/>
      <c r="P81" s="30"/>
      <c r="Q81" s="31"/>
      <c r="R81" s="45"/>
      <c r="S81" s="63">
        <f t="shared" si="33"/>
        <v>0</v>
      </c>
      <c r="T81" s="63">
        <f t="shared" si="34"/>
        <v>0</v>
      </c>
      <c r="U81" s="64" t="e">
        <f t="shared" si="35"/>
        <v>#DIV/0!</v>
      </c>
      <c r="V81" s="6"/>
      <c r="W81" s="5"/>
      <c r="X81" s="5"/>
      <c r="Y81" s="5"/>
      <c r="Z81" s="5"/>
      <c r="AA81" s="7">
        <v>10</v>
      </c>
      <c r="AB81" s="5">
        <v>10</v>
      </c>
      <c r="AC81" s="46">
        <f t="shared" si="43"/>
        <v>1</v>
      </c>
      <c r="AD81" s="58">
        <v>10</v>
      </c>
      <c r="AE81" s="46">
        <f t="shared" si="36"/>
        <v>1</v>
      </c>
      <c r="AF81" s="55">
        <v>50</v>
      </c>
      <c r="AG81" s="55"/>
      <c r="AH81" s="55">
        <v>20</v>
      </c>
      <c r="AI81" s="54">
        <v>12</v>
      </c>
      <c r="AJ81" s="18">
        <f t="shared" si="37"/>
        <v>0.64</v>
      </c>
      <c r="AK81" s="51">
        <f t="shared" si="28"/>
        <v>139</v>
      </c>
      <c r="AL81" s="36">
        <f t="shared" si="29"/>
        <v>115</v>
      </c>
      <c r="AM81" s="37">
        <f t="shared" si="26"/>
        <v>0.82733812949640284</v>
      </c>
      <c r="AN81" s="36">
        <f t="shared" si="38"/>
        <v>79</v>
      </c>
      <c r="AO81" s="36">
        <f t="shared" si="39"/>
        <v>75</v>
      </c>
      <c r="AP81" s="38">
        <f t="shared" si="27"/>
        <v>0.94936708860759489</v>
      </c>
      <c r="AQ81" s="65">
        <f t="shared" si="40"/>
        <v>218</v>
      </c>
      <c r="AR81" s="65">
        <f t="shared" si="41"/>
        <v>190</v>
      </c>
      <c r="AS81" s="66">
        <f t="shared" si="42"/>
        <v>0.87155963302752293</v>
      </c>
    </row>
    <row r="82" spans="1:45" x14ac:dyDescent="0.25">
      <c r="A82" s="4" t="s">
        <v>6</v>
      </c>
      <c r="B82" s="17">
        <v>1091</v>
      </c>
      <c r="C82" s="21">
        <v>803</v>
      </c>
      <c r="D82" s="22">
        <v>840</v>
      </c>
      <c r="E82" s="42">
        <f t="shared" si="24"/>
        <v>1.0460772104607721</v>
      </c>
      <c r="F82" s="25">
        <v>373</v>
      </c>
      <c r="G82" s="25">
        <v>394</v>
      </c>
      <c r="H82" s="43">
        <f t="shared" si="25"/>
        <v>1.0563002680965148</v>
      </c>
      <c r="I82" s="61">
        <f t="shared" si="30"/>
        <v>1176</v>
      </c>
      <c r="J82" s="61">
        <f t="shared" si="31"/>
        <v>1234</v>
      </c>
      <c r="K82" s="62">
        <f t="shared" si="32"/>
        <v>1.0493197278911566</v>
      </c>
      <c r="L82" s="5">
        <v>33</v>
      </c>
      <c r="M82" s="28">
        <v>33</v>
      </c>
      <c r="N82" s="28">
        <v>33</v>
      </c>
      <c r="O82" s="48">
        <f>N82/L82</f>
        <v>1</v>
      </c>
      <c r="P82" s="33">
        <v>33</v>
      </c>
      <c r="Q82" s="31">
        <v>33</v>
      </c>
      <c r="R82" s="45">
        <f>Q82/L82</f>
        <v>1</v>
      </c>
      <c r="S82" s="63">
        <f t="shared" si="33"/>
        <v>66</v>
      </c>
      <c r="T82" s="63">
        <f t="shared" si="34"/>
        <v>66</v>
      </c>
      <c r="U82" s="64">
        <f t="shared" si="35"/>
        <v>1</v>
      </c>
      <c r="V82" s="6"/>
      <c r="W82" s="5"/>
      <c r="X82" s="5"/>
      <c r="Y82" s="5"/>
      <c r="Z82" s="5"/>
      <c r="AA82" s="7">
        <v>212</v>
      </c>
      <c r="AB82" s="5">
        <v>212</v>
      </c>
      <c r="AC82" s="46">
        <f t="shared" si="43"/>
        <v>1</v>
      </c>
      <c r="AD82" s="35">
        <v>212</v>
      </c>
      <c r="AE82" s="46">
        <f t="shared" si="36"/>
        <v>1</v>
      </c>
      <c r="AF82" s="55">
        <v>1050</v>
      </c>
      <c r="AG82" s="55">
        <v>54</v>
      </c>
      <c r="AH82" s="55">
        <v>439</v>
      </c>
      <c r="AI82" s="54">
        <v>296</v>
      </c>
      <c r="AJ82" s="18">
        <f>(AI82+AG82+AH82)/AF82</f>
        <v>0.75142857142857145</v>
      </c>
      <c r="AK82" s="51">
        <f t="shared" si="28"/>
        <v>2098</v>
      </c>
      <c r="AL82" s="36">
        <f t="shared" si="29"/>
        <v>1874</v>
      </c>
      <c r="AM82" s="37">
        <f t="shared" si="26"/>
        <v>0.89323164918970444</v>
      </c>
      <c r="AN82" s="36">
        <f t="shared" si="38"/>
        <v>618</v>
      </c>
      <c r="AO82" s="36">
        <f t="shared" si="39"/>
        <v>639</v>
      </c>
      <c r="AP82" s="38">
        <f t="shared" si="27"/>
        <v>1.0339805825242718</v>
      </c>
      <c r="AQ82" s="65">
        <f t="shared" si="40"/>
        <v>2716</v>
      </c>
      <c r="AR82" s="65">
        <f t="shared" si="41"/>
        <v>2513</v>
      </c>
      <c r="AS82" s="66">
        <f t="shared" si="42"/>
        <v>0.92525773195876293</v>
      </c>
    </row>
    <row r="83" spans="1:45" x14ac:dyDescent="0.25">
      <c r="A83" s="4" t="s">
        <v>5</v>
      </c>
      <c r="B83" s="17">
        <v>161</v>
      </c>
      <c r="C83" s="21">
        <v>114</v>
      </c>
      <c r="D83" s="22">
        <v>125</v>
      </c>
      <c r="E83" s="42">
        <f t="shared" si="24"/>
        <v>1.0964912280701755</v>
      </c>
      <c r="F83" s="25">
        <v>104</v>
      </c>
      <c r="G83" s="25">
        <v>105</v>
      </c>
      <c r="H83" s="43">
        <f t="shared" si="25"/>
        <v>1.0096153846153846</v>
      </c>
      <c r="I83" s="61">
        <f t="shared" si="30"/>
        <v>218</v>
      </c>
      <c r="J83" s="61">
        <f t="shared" si="31"/>
        <v>230</v>
      </c>
      <c r="K83" s="62">
        <f t="shared" si="32"/>
        <v>1.0550458715596329</v>
      </c>
      <c r="L83" s="5"/>
      <c r="M83" s="28"/>
      <c r="N83" s="28"/>
      <c r="O83" s="44"/>
      <c r="P83" s="30"/>
      <c r="Q83" s="31"/>
      <c r="R83" s="45"/>
      <c r="S83" s="63">
        <f t="shared" si="33"/>
        <v>0</v>
      </c>
      <c r="T83" s="63">
        <f t="shared" si="34"/>
        <v>0</v>
      </c>
      <c r="U83" s="64" t="e">
        <f t="shared" si="35"/>
        <v>#DIV/0!</v>
      </c>
      <c r="V83" s="6"/>
      <c r="W83" s="5"/>
      <c r="X83" s="5"/>
      <c r="Y83" s="5"/>
      <c r="Z83" s="5"/>
      <c r="AA83" s="7">
        <v>42</v>
      </c>
      <c r="AB83" s="5">
        <v>29</v>
      </c>
      <c r="AC83" s="46">
        <f t="shared" si="43"/>
        <v>0.69047619047619047</v>
      </c>
      <c r="AD83" s="35">
        <v>11</v>
      </c>
      <c r="AE83" s="46">
        <f t="shared" si="36"/>
        <v>0.26190476190476192</v>
      </c>
      <c r="AF83" s="55">
        <v>210</v>
      </c>
      <c r="AG83" s="55">
        <v>4</v>
      </c>
      <c r="AH83" s="55">
        <v>24</v>
      </c>
      <c r="AI83" s="54">
        <v>36</v>
      </c>
      <c r="AJ83" s="18">
        <f t="shared" si="37"/>
        <v>0.30476190476190479</v>
      </c>
      <c r="AK83" s="51">
        <f t="shared" si="28"/>
        <v>366</v>
      </c>
      <c r="AL83" s="36">
        <f t="shared" si="29"/>
        <v>218</v>
      </c>
      <c r="AM83" s="37">
        <f t="shared" si="26"/>
        <v>0.59562841530054644</v>
      </c>
      <c r="AN83" s="36">
        <f t="shared" si="38"/>
        <v>146</v>
      </c>
      <c r="AO83" s="36">
        <f>G83+Q83+Y83+AD83</f>
        <v>116</v>
      </c>
      <c r="AP83" s="38">
        <f t="shared" si="27"/>
        <v>0.79452054794520544</v>
      </c>
      <c r="AQ83" s="65">
        <f t="shared" si="40"/>
        <v>512</v>
      </c>
      <c r="AR83" s="65">
        <f t="shared" si="41"/>
        <v>334</v>
      </c>
      <c r="AS83" s="66">
        <f t="shared" si="42"/>
        <v>0.65234375</v>
      </c>
    </row>
    <row r="84" spans="1:45" x14ac:dyDescent="0.25">
      <c r="A84" s="4" t="s">
        <v>4</v>
      </c>
      <c r="B84" s="17">
        <v>610</v>
      </c>
      <c r="C84" s="21">
        <v>395</v>
      </c>
      <c r="D84" s="22">
        <v>363</v>
      </c>
      <c r="E84" s="42">
        <f t="shared" si="24"/>
        <v>0.91898734177215191</v>
      </c>
      <c r="F84" s="25">
        <v>395</v>
      </c>
      <c r="G84" s="25">
        <v>150</v>
      </c>
      <c r="H84" s="43">
        <f t="shared" si="25"/>
        <v>0.379746835443038</v>
      </c>
      <c r="I84" s="61">
        <f t="shared" si="30"/>
        <v>790</v>
      </c>
      <c r="J84" s="61">
        <f t="shared" si="31"/>
        <v>513</v>
      </c>
      <c r="K84" s="62">
        <f t="shared" si="32"/>
        <v>0.64936708860759496</v>
      </c>
      <c r="L84" s="5"/>
      <c r="M84" s="28"/>
      <c r="N84" s="28"/>
      <c r="O84" s="44"/>
      <c r="P84" s="30"/>
      <c r="Q84" s="31"/>
      <c r="R84" s="45"/>
      <c r="S84" s="63">
        <f t="shared" si="33"/>
        <v>0</v>
      </c>
      <c r="T84" s="63">
        <f t="shared" si="34"/>
        <v>0</v>
      </c>
      <c r="U84" s="64" t="e">
        <f t="shared" si="35"/>
        <v>#DIV/0!</v>
      </c>
      <c r="V84" s="6"/>
      <c r="W84" s="5"/>
      <c r="X84" s="5"/>
      <c r="Y84" s="5"/>
      <c r="Z84" s="5"/>
      <c r="AA84" s="7">
        <v>63</v>
      </c>
      <c r="AB84" s="5">
        <v>63</v>
      </c>
      <c r="AC84" s="46">
        <f t="shared" si="43"/>
        <v>1</v>
      </c>
      <c r="AD84" s="35"/>
      <c r="AE84" s="46">
        <f t="shared" si="36"/>
        <v>0</v>
      </c>
      <c r="AF84" s="55">
        <v>330</v>
      </c>
      <c r="AG84" s="55"/>
      <c r="AH84" s="55"/>
      <c r="AI84" s="54"/>
      <c r="AJ84" s="18">
        <f t="shared" si="37"/>
        <v>0</v>
      </c>
      <c r="AK84" s="51">
        <f t="shared" si="28"/>
        <v>788</v>
      </c>
      <c r="AL84" s="36">
        <f t="shared" si="29"/>
        <v>426</v>
      </c>
      <c r="AM84" s="37">
        <f t="shared" si="26"/>
        <v>0.54060913705583757</v>
      </c>
      <c r="AN84" s="36">
        <f>F84+P84+V84+AA84</f>
        <v>458</v>
      </c>
      <c r="AO84" s="36">
        <f t="shared" si="39"/>
        <v>150</v>
      </c>
      <c r="AP84" s="38">
        <f t="shared" si="27"/>
        <v>0.32751091703056767</v>
      </c>
      <c r="AQ84" s="65">
        <f t="shared" si="40"/>
        <v>1246</v>
      </c>
      <c r="AR84" s="65">
        <f t="shared" si="41"/>
        <v>576</v>
      </c>
      <c r="AS84" s="66">
        <f t="shared" si="42"/>
        <v>0.4622792937399679</v>
      </c>
    </row>
    <row r="85" spans="1:45" ht="15.75" thickBot="1" x14ac:dyDescent="0.3">
      <c r="A85" s="3" t="s">
        <v>78</v>
      </c>
      <c r="B85" s="9">
        <v>66987</v>
      </c>
      <c r="C85" s="23">
        <f>SUM(C10:C84)</f>
        <v>48535</v>
      </c>
      <c r="D85" s="20">
        <f>SUM(D10:D84)</f>
        <v>40424</v>
      </c>
      <c r="E85" s="42">
        <f>D85/C85</f>
        <v>0.83288348614401975</v>
      </c>
      <c r="F85" s="26">
        <f>SUM(F10:F84)</f>
        <v>27349</v>
      </c>
      <c r="G85" s="26">
        <f>SUM(G10:G84)</f>
        <v>26251</v>
      </c>
      <c r="H85" s="43">
        <f t="shared" si="25"/>
        <v>0.95985227979085164</v>
      </c>
      <c r="I85" s="61">
        <f t="shared" si="30"/>
        <v>75884</v>
      </c>
      <c r="J85" s="61">
        <f t="shared" si="31"/>
        <v>66675</v>
      </c>
      <c r="K85" s="62">
        <f t="shared" si="32"/>
        <v>0.87864371936113017</v>
      </c>
      <c r="L85" s="9">
        <f>SUM(L10:L84)</f>
        <v>654</v>
      </c>
      <c r="M85" s="29">
        <f>SUM(M10:M84)</f>
        <v>655</v>
      </c>
      <c r="N85" s="29">
        <f>SUM(N10:N84)</f>
        <v>695</v>
      </c>
      <c r="O85" s="48">
        <f>N85/L85</f>
        <v>1.0626911314984711</v>
      </c>
      <c r="P85" s="32">
        <f>SUM(P10:P84)</f>
        <v>649</v>
      </c>
      <c r="Q85" s="32">
        <f>SUM(Q10:Q84)</f>
        <v>678</v>
      </c>
      <c r="R85" s="45">
        <f>Q85/L85</f>
        <v>1.036697247706422</v>
      </c>
      <c r="S85" s="63">
        <f t="shared" si="33"/>
        <v>1304</v>
      </c>
      <c r="T85" s="63">
        <f t="shared" si="34"/>
        <v>1373</v>
      </c>
      <c r="U85" s="64">
        <f t="shared" si="35"/>
        <v>1.0529141104294479</v>
      </c>
      <c r="V85" s="9">
        <f>SUM(V10:V84)</f>
        <v>260</v>
      </c>
      <c r="W85" s="9">
        <f>SUM(W10:W84)</f>
        <v>260</v>
      </c>
      <c r="X85" s="9"/>
      <c r="Y85" s="9">
        <f>SUM(Y10:Y84)</f>
        <v>248</v>
      </c>
      <c r="Z85" s="9"/>
      <c r="AA85" s="9">
        <f>SUM(AA10:AA84)</f>
        <v>7119</v>
      </c>
      <c r="AB85" s="9">
        <f>SUM(AB10:AB84)</f>
        <v>6898</v>
      </c>
      <c r="AC85" s="49">
        <f t="shared" si="43"/>
        <v>0.96895631408905747</v>
      </c>
      <c r="AD85" s="57">
        <f>SUM(AD10:AD84)</f>
        <v>2180</v>
      </c>
      <c r="AE85" s="59">
        <f>AD85/AA85</f>
        <v>0.30622278409889031</v>
      </c>
      <c r="AF85" s="56">
        <f>SUM(AF9:AF84)</f>
        <v>36061</v>
      </c>
      <c r="AG85" s="56">
        <f>SUM(AG10:AG84)</f>
        <v>1487</v>
      </c>
      <c r="AH85" s="56">
        <f>SUM(AH10:AH84)</f>
        <v>7470</v>
      </c>
      <c r="AI85" s="56">
        <f>SUM(AI10:AI84)</f>
        <v>16787</v>
      </c>
      <c r="AJ85" s="18">
        <f>(AI85+AG85+AH85)/AF85</f>
        <v>0.71390144477413275</v>
      </c>
      <c r="AK85" s="51">
        <f t="shared" si="28"/>
        <v>92630</v>
      </c>
      <c r="AL85" s="36">
        <f>SUM(AL10:AL84)</f>
        <v>74021</v>
      </c>
      <c r="AM85" s="40">
        <f t="shared" si="26"/>
        <v>0.7991039619993523</v>
      </c>
      <c r="AN85" s="36">
        <f>F85+P85+V85+AA85</f>
        <v>35377</v>
      </c>
      <c r="AO85" s="39">
        <f>SUM(AO10:AO84)</f>
        <v>29357</v>
      </c>
      <c r="AP85" s="41">
        <f t="shared" si="27"/>
        <v>0.82983294230714866</v>
      </c>
      <c r="AQ85" s="65">
        <f t="shared" si="40"/>
        <v>128007</v>
      </c>
      <c r="AR85" s="65">
        <f t="shared" si="41"/>
        <v>103378</v>
      </c>
      <c r="AS85" s="66">
        <f t="shared" si="42"/>
        <v>0.80759645956861736</v>
      </c>
    </row>
    <row r="87" spans="1:45" x14ac:dyDescent="0.25">
      <c r="A87" s="60" t="s">
        <v>109</v>
      </c>
    </row>
  </sheetData>
  <mergeCells count="59">
    <mergeCell ref="A4:AE4"/>
    <mergeCell ref="AB7:AE8"/>
    <mergeCell ref="A5:A9"/>
    <mergeCell ref="G8:G9"/>
    <mergeCell ref="F8:F9"/>
    <mergeCell ref="B7:B8"/>
    <mergeCell ref="C8:C9"/>
    <mergeCell ref="D8:D9"/>
    <mergeCell ref="E8:E9"/>
    <mergeCell ref="L7:L8"/>
    <mergeCell ref="H8:H9"/>
    <mergeCell ref="F7:H7"/>
    <mergeCell ref="C7:E7"/>
    <mergeCell ref="V5:Z6"/>
    <mergeCell ref="Y7:Z7"/>
    <mergeCell ref="Y8:Y9"/>
    <mergeCell ref="Z8:Z9"/>
    <mergeCell ref="V7:V8"/>
    <mergeCell ref="W8:W9"/>
    <mergeCell ref="X8:X9"/>
    <mergeCell ref="W7:X7"/>
    <mergeCell ref="AA7:AA9"/>
    <mergeCell ref="M8:M9"/>
    <mergeCell ref="M7:O7"/>
    <mergeCell ref="P7:R7"/>
    <mergeCell ref="P8:P9"/>
    <mergeCell ref="N8:N9"/>
    <mergeCell ref="O8:O9"/>
    <mergeCell ref="Q8:Q9"/>
    <mergeCell ref="R8:R9"/>
    <mergeCell ref="AP8:AP9"/>
    <mergeCell ref="AH8:AH9"/>
    <mergeCell ref="AI8:AI9"/>
    <mergeCell ref="AG7:AI7"/>
    <mergeCell ref="AG8:AG9"/>
    <mergeCell ref="B5:K6"/>
    <mergeCell ref="I7:I9"/>
    <mergeCell ref="J7:J9"/>
    <mergeCell ref="K7:K9"/>
    <mergeCell ref="L5:U6"/>
    <mergeCell ref="S7:S9"/>
    <mergeCell ref="T7:T9"/>
    <mergeCell ref="U7:U9"/>
    <mergeCell ref="AQ7:AS7"/>
    <mergeCell ref="AQ8:AQ9"/>
    <mergeCell ref="AR8:AR9"/>
    <mergeCell ref="AS8:AS9"/>
    <mergeCell ref="AA5:AE6"/>
    <mergeCell ref="AK5:AS6"/>
    <mergeCell ref="AF5:AJ6"/>
    <mergeCell ref="AF7:AF9"/>
    <mergeCell ref="AJ7:AJ9"/>
    <mergeCell ref="AK7:AM7"/>
    <mergeCell ref="AN7:AP7"/>
    <mergeCell ref="AK8:AK9"/>
    <mergeCell ref="AL8:AL9"/>
    <mergeCell ref="AM8:AM9"/>
    <mergeCell ref="AN8:AN9"/>
    <mergeCell ref="AO8:AO9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2021-03-08T22:25:22Z</dcterms:modified>
</cp:coreProperties>
</file>