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aogoes\Documents\VACINA COVID\Planilhas diárias\"/>
    </mc:Choice>
  </mc:AlternateContent>
  <xr:revisionPtr revIDLastSave="0" documentId="8_{67F9DF44-740C-417A-AEF4-BDF6E0D375A9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Plan 1" sheetId="4" r:id="rId1"/>
  </sheets>
  <calcPr calcId="181029" iterateDelta="1E-4"/>
</workbook>
</file>

<file path=xl/calcChain.xml><?xml version="1.0" encoding="utf-8"?>
<calcChain xmlns="http://schemas.openxmlformats.org/spreadsheetml/2006/main">
  <c r="F79" i="4" l="1"/>
  <c r="G79" i="4"/>
  <c r="J79" i="4"/>
  <c r="K79" i="4"/>
  <c r="L79" i="4"/>
  <c r="M79" i="4"/>
  <c r="N79" i="4"/>
  <c r="O79" i="4"/>
  <c r="P79" i="4"/>
  <c r="Q79" i="4"/>
  <c r="R79" i="4"/>
  <c r="S79" i="4"/>
  <c r="T79" i="4"/>
  <c r="U79" i="4"/>
  <c r="X79" i="4"/>
  <c r="Y79" i="4"/>
  <c r="Z79" i="4"/>
  <c r="AA79" i="4"/>
  <c r="AB79" i="4"/>
  <c r="AH79" i="4" s="1"/>
  <c r="AC79" i="4"/>
  <c r="AD79" i="4"/>
  <c r="AE79" i="4"/>
  <c r="AG79" i="4"/>
  <c r="I6" i="4" l="1"/>
  <c r="I7" i="4"/>
  <c r="I8" i="4"/>
  <c r="I9" i="4"/>
  <c r="I10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H6" i="4"/>
  <c r="H7" i="4"/>
  <c r="H8" i="4"/>
  <c r="H9" i="4"/>
  <c r="H10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I4" i="4"/>
  <c r="H4" i="4"/>
  <c r="AF4" i="4" l="1"/>
  <c r="AJ68" i="4"/>
  <c r="AJ4" i="4"/>
  <c r="AJ6" i="4" l="1"/>
  <c r="AF6" i="4"/>
  <c r="AG4" i="4" l="1"/>
  <c r="AO65" i="4" l="1"/>
  <c r="AO59" i="4" l="1"/>
  <c r="AH63" i="4" l="1"/>
  <c r="AI63" i="4"/>
  <c r="AH4" i="4" l="1"/>
  <c r="AL5" i="4" l="1"/>
  <c r="AG6" i="4"/>
  <c r="AH6" i="4"/>
  <c r="AI6" i="4"/>
  <c r="AL6" i="4"/>
  <c r="AM6" i="4"/>
  <c r="AN6" i="4"/>
  <c r="AG7" i="4"/>
  <c r="AH7" i="4"/>
  <c r="AI7" i="4"/>
  <c r="AL7" i="4"/>
  <c r="AM7" i="4"/>
  <c r="AN7" i="4"/>
  <c r="AG8" i="4"/>
  <c r="AH8" i="4"/>
  <c r="AI8" i="4"/>
  <c r="AL8" i="4"/>
  <c r="AM8" i="4"/>
  <c r="AN8" i="4"/>
  <c r="AG9" i="4"/>
  <c r="AH9" i="4"/>
  <c r="AI9" i="4"/>
  <c r="AL9" i="4"/>
  <c r="AM9" i="4"/>
  <c r="AN9" i="4"/>
  <c r="AG10" i="4"/>
  <c r="AH10" i="4"/>
  <c r="AI10" i="4"/>
  <c r="AL10" i="4"/>
  <c r="AM10" i="4"/>
  <c r="AN10" i="4"/>
  <c r="AL11" i="4"/>
  <c r="AG12" i="4"/>
  <c r="AH12" i="4"/>
  <c r="AI12" i="4"/>
  <c r="AL12" i="4"/>
  <c r="AM12" i="4"/>
  <c r="AN12" i="4"/>
  <c r="AG13" i="4"/>
  <c r="AH13" i="4"/>
  <c r="AI13" i="4"/>
  <c r="AL13" i="4"/>
  <c r="AM13" i="4"/>
  <c r="AN13" i="4"/>
  <c r="AG14" i="4"/>
  <c r="AH14" i="4"/>
  <c r="AI14" i="4"/>
  <c r="AL14" i="4"/>
  <c r="AM14" i="4"/>
  <c r="AN14" i="4"/>
  <c r="AG15" i="4"/>
  <c r="AH15" i="4"/>
  <c r="AI15" i="4"/>
  <c r="AL15" i="4"/>
  <c r="AM15" i="4"/>
  <c r="AN15" i="4"/>
  <c r="AG16" i="4"/>
  <c r="AH16" i="4"/>
  <c r="AI16" i="4"/>
  <c r="AL16" i="4"/>
  <c r="AM16" i="4"/>
  <c r="AN16" i="4"/>
  <c r="AG17" i="4"/>
  <c r="AH17" i="4"/>
  <c r="AI17" i="4"/>
  <c r="AL17" i="4"/>
  <c r="AM17" i="4"/>
  <c r="AN17" i="4"/>
  <c r="AG18" i="4"/>
  <c r="AH18" i="4"/>
  <c r="AI18" i="4"/>
  <c r="AL18" i="4"/>
  <c r="AM18" i="4"/>
  <c r="AN18" i="4"/>
  <c r="AG19" i="4"/>
  <c r="AH19" i="4"/>
  <c r="AI19" i="4"/>
  <c r="AL19" i="4"/>
  <c r="AM19" i="4"/>
  <c r="AN19" i="4"/>
  <c r="AG20" i="4"/>
  <c r="AH20" i="4"/>
  <c r="AI20" i="4"/>
  <c r="AL20" i="4"/>
  <c r="AM20" i="4"/>
  <c r="AN20" i="4"/>
  <c r="AG21" i="4"/>
  <c r="AH21" i="4"/>
  <c r="AI21" i="4"/>
  <c r="AL21" i="4"/>
  <c r="AM21" i="4"/>
  <c r="AN21" i="4"/>
  <c r="AG22" i="4"/>
  <c r="AH22" i="4"/>
  <c r="AI22" i="4"/>
  <c r="AL22" i="4"/>
  <c r="AM22" i="4"/>
  <c r="AN22" i="4"/>
  <c r="AG23" i="4"/>
  <c r="AH23" i="4"/>
  <c r="AI23" i="4"/>
  <c r="AL23" i="4"/>
  <c r="AM23" i="4"/>
  <c r="AN23" i="4"/>
  <c r="AG24" i="4"/>
  <c r="AH24" i="4"/>
  <c r="AI24" i="4"/>
  <c r="AL24" i="4"/>
  <c r="AM24" i="4"/>
  <c r="AN24" i="4"/>
  <c r="AG25" i="4"/>
  <c r="AH25" i="4"/>
  <c r="AI25" i="4"/>
  <c r="AL25" i="4"/>
  <c r="AM25" i="4"/>
  <c r="AN25" i="4"/>
  <c r="AG26" i="4"/>
  <c r="AH26" i="4"/>
  <c r="AI26" i="4"/>
  <c r="AL26" i="4"/>
  <c r="AM26" i="4"/>
  <c r="AN26" i="4"/>
  <c r="AG27" i="4"/>
  <c r="AH27" i="4"/>
  <c r="AI27" i="4"/>
  <c r="AL27" i="4"/>
  <c r="AM27" i="4"/>
  <c r="AN27" i="4"/>
  <c r="AG28" i="4"/>
  <c r="AH28" i="4"/>
  <c r="AI28" i="4"/>
  <c r="AL28" i="4"/>
  <c r="AM28" i="4"/>
  <c r="AN28" i="4"/>
  <c r="AG29" i="4"/>
  <c r="AH29" i="4"/>
  <c r="AI29" i="4"/>
  <c r="AL29" i="4"/>
  <c r="AM29" i="4"/>
  <c r="AN29" i="4"/>
  <c r="AG30" i="4"/>
  <c r="AH30" i="4"/>
  <c r="AI30" i="4"/>
  <c r="AL30" i="4"/>
  <c r="AM30" i="4"/>
  <c r="AN30" i="4"/>
  <c r="AG31" i="4"/>
  <c r="AH31" i="4"/>
  <c r="AI31" i="4"/>
  <c r="AL31" i="4"/>
  <c r="AM31" i="4"/>
  <c r="AN31" i="4"/>
  <c r="AG32" i="4"/>
  <c r="AH32" i="4"/>
  <c r="AI32" i="4"/>
  <c r="AL32" i="4"/>
  <c r="AM32" i="4"/>
  <c r="AN32" i="4"/>
  <c r="AG33" i="4"/>
  <c r="AH33" i="4"/>
  <c r="AI33" i="4"/>
  <c r="AL33" i="4"/>
  <c r="AM33" i="4"/>
  <c r="AN33" i="4"/>
  <c r="AG34" i="4"/>
  <c r="AH34" i="4"/>
  <c r="AI34" i="4"/>
  <c r="AL34" i="4"/>
  <c r="AM34" i="4"/>
  <c r="AN34" i="4"/>
  <c r="AG35" i="4"/>
  <c r="AH35" i="4"/>
  <c r="AI35" i="4"/>
  <c r="AL35" i="4"/>
  <c r="AM35" i="4"/>
  <c r="AN35" i="4"/>
  <c r="AG36" i="4"/>
  <c r="AH36" i="4"/>
  <c r="AI36" i="4"/>
  <c r="AL36" i="4"/>
  <c r="AM36" i="4"/>
  <c r="AN36" i="4"/>
  <c r="AG37" i="4"/>
  <c r="AH37" i="4"/>
  <c r="AI37" i="4"/>
  <c r="AL37" i="4"/>
  <c r="AM37" i="4"/>
  <c r="AN37" i="4"/>
  <c r="AG38" i="4"/>
  <c r="AH38" i="4"/>
  <c r="AI38" i="4"/>
  <c r="AL38" i="4"/>
  <c r="AM38" i="4"/>
  <c r="AN38" i="4"/>
  <c r="AG39" i="4"/>
  <c r="AH39" i="4"/>
  <c r="AI39" i="4"/>
  <c r="AL39" i="4"/>
  <c r="AM39" i="4"/>
  <c r="AN39" i="4"/>
  <c r="AG40" i="4"/>
  <c r="AH40" i="4"/>
  <c r="AI40" i="4"/>
  <c r="AL40" i="4"/>
  <c r="AM40" i="4"/>
  <c r="AN40" i="4"/>
  <c r="AG41" i="4"/>
  <c r="AH41" i="4"/>
  <c r="AI41" i="4"/>
  <c r="AL41" i="4"/>
  <c r="AM41" i="4"/>
  <c r="AN41" i="4"/>
  <c r="AG42" i="4"/>
  <c r="AH42" i="4"/>
  <c r="AI42" i="4"/>
  <c r="AL42" i="4"/>
  <c r="AM42" i="4"/>
  <c r="AN42" i="4"/>
  <c r="AG43" i="4"/>
  <c r="AH43" i="4"/>
  <c r="AI43" i="4"/>
  <c r="AL43" i="4"/>
  <c r="AM43" i="4"/>
  <c r="AN43" i="4"/>
  <c r="AG44" i="4"/>
  <c r="AH44" i="4"/>
  <c r="AI44" i="4"/>
  <c r="AL44" i="4"/>
  <c r="AM44" i="4"/>
  <c r="AN44" i="4"/>
  <c r="AG45" i="4"/>
  <c r="AH45" i="4"/>
  <c r="AI45" i="4"/>
  <c r="AL45" i="4"/>
  <c r="AM45" i="4"/>
  <c r="AN45" i="4"/>
  <c r="AG46" i="4"/>
  <c r="AH46" i="4"/>
  <c r="AI46" i="4"/>
  <c r="AL46" i="4"/>
  <c r="AM46" i="4"/>
  <c r="AN46" i="4"/>
  <c r="AG47" i="4"/>
  <c r="AH47" i="4"/>
  <c r="AI47" i="4"/>
  <c r="AL47" i="4"/>
  <c r="AM47" i="4"/>
  <c r="AN47" i="4"/>
  <c r="AG48" i="4"/>
  <c r="AH48" i="4"/>
  <c r="AI48" i="4"/>
  <c r="AL48" i="4"/>
  <c r="AM48" i="4"/>
  <c r="AN48" i="4"/>
  <c r="AG49" i="4"/>
  <c r="AH49" i="4"/>
  <c r="AI49" i="4"/>
  <c r="AL49" i="4"/>
  <c r="AM49" i="4"/>
  <c r="AN49" i="4"/>
  <c r="AG50" i="4"/>
  <c r="AH50" i="4"/>
  <c r="AI50" i="4"/>
  <c r="AL50" i="4"/>
  <c r="AM50" i="4"/>
  <c r="AN50" i="4"/>
  <c r="AG51" i="4"/>
  <c r="AH51" i="4"/>
  <c r="AI51" i="4"/>
  <c r="AL51" i="4"/>
  <c r="AM51" i="4"/>
  <c r="AN51" i="4"/>
  <c r="AG52" i="4"/>
  <c r="AH52" i="4"/>
  <c r="AI52" i="4"/>
  <c r="AL52" i="4"/>
  <c r="AM52" i="4"/>
  <c r="AN52" i="4"/>
  <c r="AG53" i="4"/>
  <c r="AH53" i="4"/>
  <c r="AI53" i="4"/>
  <c r="AL53" i="4"/>
  <c r="AM53" i="4"/>
  <c r="AN53" i="4"/>
  <c r="AG54" i="4"/>
  <c r="AH54" i="4"/>
  <c r="AI54" i="4"/>
  <c r="AL54" i="4"/>
  <c r="AM54" i="4"/>
  <c r="AN54" i="4"/>
  <c r="AG55" i="4"/>
  <c r="AH55" i="4"/>
  <c r="AI55" i="4"/>
  <c r="AL55" i="4"/>
  <c r="AM55" i="4"/>
  <c r="AN55" i="4"/>
  <c r="AG56" i="4"/>
  <c r="AH56" i="4"/>
  <c r="AI56" i="4"/>
  <c r="AL56" i="4"/>
  <c r="AM56" i="4"/>
  <c r="AN56" i="4"/>
  <c r="AG57" i="4"/>
  <c r="AH57" i="4"/>
  <c r="AI57" i="4"/>
  <c r="AL57" i="4"/>
  <c r="AM57" i="4"/>
  <c r="AN57" i="4"/>
  <c r="AG58" i="4"/>
  <c r="AH58" i="4"/>
  <c r="AI58" i="4"/>
  <c r="AL58" i="4"/>
  <c r="AM58" i="4"/>
  <c r="AN58" i="4"/>
  <c r="AG59" i="4"/>
  <c r="AH59" i="4"/>
  <c r="AI59" i="4"/>
  <c r="AL59" i="4"/>
  <c r="AM59" i="4"/>
  <c r="AN59" i="4"/>
  <c r="AG60" i="4"/>
  <c r="AH60" i="4"/>
  <c r="AI60" i="4"/>
  <c r="AL60" i="4"/>
  <c r="AM60" i="4"/>
  <c r="AN60" i="4"/>
  <c r="AG61" i="4"/>
  <c r="AH61" i="4"/>
  <c r="AI61" i="4"/>
  <c r="AL61" i="4"/>
  <c r="AM61" i="4"/>
  <c r="AN61" i="4"/>
  <c r="AG62" i="4"/>
  <c r="AH62" i="4"/>
  <c r="AI62" i="4"/>
  <c r="AL62" i="4"/>
  <c r="AM62" i="4"/>
  <c r="AN62" i="4"/>
  <c r="AG63" i="4"/>
  <c r="AL63" i="4"/>
  <c r="AM63" i="4"/>
  <c r="AN63" i="4"/>
  <c r="AG64" i="4"/>
  <c r="AH64" i="4"/>
  <c r="AI64" i="4"/>
  <c r="AL64" i="4"/>
  <c r="AM64" i="4"/>
  <c r="AN64" i="4"/>
  <c r="AG65" i="4"/>
  <c r="AH65" i="4"/>
  <c r="AI65" i="4"/>
  <c r="AL65" i="4"/>
  <c r="AM65" i="4"/>
  <c r="AN65" i="4"/>
  <c r="AG66" i="4"/>
  <c r="AH66" i="4"/>
  <c r="AI66" i="4"/>
  <c r="AL66" i="4"/>
  <c r="AM66" i="4"/>
  <c r="AN66" i="4"/>
  <c r="AG67" i="4"/>
  <c r="AH67" i="4"/>
  <c r="AI67" i="4"/>
  <c r="AL67" i="4"/>
  <c r="AM67" i="4"/>
  <c r="AN67" i="4"/>
  <c r="AG68" i="4"/>
  <c r="AH68" i="4"/>
  <c r="AI68" i="4"/>
  <c r="AL68" i="4"/>
  <c r="AM68" i="4"/>
  <c r="AN68" i="4"/>
  <c r="AG69" i="4"/>
  <c r="AH69" i="4"/>
  <c r="AI69" i="4"/>
  <c r="AL69" i="4"/>
  <c r="AM69" i="4"/>
  <c r="AN69" i="4"/>
  <c r="AG70" i="4"/>
  <c r="AH70" i="4"/>
  <c r="AI70" i="4"/>
  <c r="AL70" i="4"/>
  <c r="AM70" i="4"/>
  <c r="AN70" i="4"/>
  <c r="AG71" i="4"/>
  <c r="AH71" i="4"/>
  <c r="AI71" i="4"/>
  <c r="AL71" i="4"/>
  <c r="AM71" i="4"/>
  <c r="AN71" i="4"/>
  <c r="AG72" i="4"/>
  <c r="AH72" i="4"/>
  <c r="AI72" i="4"/>
  <c r="AL72" i="4"/>
  <c r="AM72" i="4"/>
  <c r="AN72" i="4"/>
  <c r="AG73" i="4"/>
  <c r="AH73" i="4"/>
  <c r="AI73" i="4"/>
  <c r="AL73" i="4"/>
  <c r="AM73" i="4"/>
  <c r="AN73" i="4"/>
  <c r="AG74" i="4"/>
  <c r="AH74" i="4"/>
  <c r="AI74" i="4"/>
  <c r="AL74" i="4"/>
  <c r="AM74" i="4"/>
  <c r="AN74" i="4"/>
  <c r="AG75" i="4"/>
  <c r="AH75" i="4"/>
  <c r="AI75" i="4"/>
  <c r="AL75" i="4"/>
  <c r="AM75" i="4"/>
  <c r="AN75" i="4"/>
  <c r="AG76" i="4"/>
  <c r="AH76" i="4"/>
  <c r="AI76" i="4"/>
  <c r="AL76" i="4"/>
  <c r="AM76" i="4"/>
  <c r="AN76" i="4"/>
  <c r="AG77" i="4"/>
  <c r="AH77" i="4"/>
  <c r="AI77" i="4"/>
  <c r="AL77" i="4"/>
  <c r="AM77" i="4"/>
  <c r="AN77" i="4"/>
  <c r="AG78" i="4"/>
  <c r="AH78" i="4"/>
  <c r="AI78" i="4"/>
  <c r="AL78" i="4"/>
  <c r="AM78" i="4"/>
  <c r="AN78" i="4"/>
  <c r="AL79" i="4"/>
  <c r="AN4" i="4"/>
  <c r="AM4" i="4"/>
  <c r="AL4" i="4"/>
  <c r="AI4" i="4"/>
  <c r="AK12" i="4" l="1"/>
  <c r="AK15" i="4"/>
  <c r="AO22" i="4"/>
  <c r="AJ41" i="4"/>
  <c r="AJ62" i="4"/>
  <c r="AJ63" i="4"/>
  <c r="AO4" i="4" l="1"/>
  <c r="AK4" i="4"/>
  <c r="AF74" i="4"/>
  <c r="AJ74" i="4"/>
  <c r="AF70" i="4"/>
  <c r="AJ70" i="4"/>
  <c r="AF68" i="4"/>
  <c r="AF64" i="4"/>
  <c r="AJ64" i="4"/>
  <c r="AF58" i="4"/>
  <c r="AJ58" i="4"/>
  <c r="AF54" i="4"/>
  <c r="AJ54" i="4"/>
  <c r="AF50" i="4"/>
  <c r="AJ50" i="4"/>
  <c r="AF46" i="4"/>
  <c r="AJ46" i="4"/>
  <c r="AF42" i="4"/>
  <c r="AJ42" i="4"/>
  <c r="AF40" i="4"/>
  <c r="AJ40" i="4"/>
  <c r="AF36" i="4"/>
  <c r="AJ36" i="4"/>
  <c r="AF32" i="4"/>
  <c r="AJ32" i="4"/>
  <c r="AF28" i="4"/>
  <c r="AJ28" i="4"/>
  <c r="AF26" i="4"/>
  <c r="AJ26" i="4"/>
  <c r="AF22" i="4"/>
  <c r="AJ22" i="4"/>
  <c r="AF18" i="4"/>
  <c r="AJ18" i="4"/>
  <c r="AF14" i="4"/>
  <c r="AJ14" i="4"/>
  <c r="AF12" i="4"/>
  <c r="AJ12" i="4"/>
  <c r="AF8" i="4"/>
  <c r="AJ8" i="4"/>
  <c r="AO77" i="4"/>
  <c r="AK77" i="4"/>
  <c r="AK73" i="4"/>
  <c r="AO73" i="4"/>
  <c r="AK69" i="4"/>
  <c r="AO69" i="4"/>
  <c r="AK65" i="4"/>
  <c r="AK61" i="4"/>
  <c r="AO61" i="4"/>
  <c r="AK59" i="4"/>
  <c r="AK55" i="4"/>
  <c r="AO55" i="4"/>
  <c r="AK51" i="4"/>
  <c r="AO51" i="4"/>
  <c r="AK47" i="4"/>
  <c r="AO47" i="4"/>
  <c r="AK43" i="4"/>
  <c r="AO43" i="4"/>
  <c r="AK39" i="4"/>
  <c r="AO39" i="4"/>
  <c r="AK35" i="4"/>
  <c r="AO35" i="4"/>
  <c r="AK31" i="4"/>
  <c r="AO31" i="4"/>
  <c r="AK27" i="4"/>
  <c r="AO27" i="4"/>
  <c r="AK23" i="4"/>
  <c r="AO23" i="4"/>
  <c r="AK21" i="4"/>
  <c r="AO21" i="4"/>
  <c r="AK17" i="4"/>
  <c r="AO17" i="4"/>
  <c r="AO15" i="4"/>
  <c r="AK9" i="4"/>
  <c r="AO9" i="4"/>
  <c r="AK7" i="4"/>
  <c r="AO7" i="4"/>
  <c r="AF77" i="4"/>
  <c r="AJ77" i="4"/>
  <c r="AF75" i="4"/>
  <c r="AJ75" i="4"/>
  <c r="AF73" i="4"/>
  <c r="AJ73" i="4"/>
  <c r="AF71" i="4"/>
  <c r="AJ71" i="4"/>
  <c r="AF69" i="4"/>
  <c r="AJ69" i="4"/>
  <c r="AF67" i="4"/>
  <c r="AJ67" i="4"/>
  <c r="AF65" i="4"/>
  <c r="AJ65" i="4"/>
  <c r="AF63" i="4"/>
  <c r="AF61" i="4"/>
  <c r="AJ61" i="4"/>
  <c r="AF59" i="4"/>
  <c r="AJ59" i="4"/>
  <c r="AF57" i="4"/>
  <c r="AJ57" i="4"/>
  <c r="AF53" i="4"/>
  <c r="AJ53" i="4"/>
  <c r="AF51" i="4"/>
  <c r="AJ51" i="4"/>
  <c r="AF49" i="4"/>
  <c r="AJ49" i="4"/>
  <c r="AF47" i="4"/>
  <c r="AJ47" i="4"/>
  <c r="AF45" i="4"/>
  <c r="AJ45" i="4"/>
  <c r="AF43" i="4"/>
  <c r="AJ43" i="4"/>
  <c r="AF41" i="4"/>
  <c r="AF39" i="4"/>
  <c r="AJ39" i="4"/>
  <c r="AF37" i="4"/>
  <c r="AJ37" i="4"/>
  <c r="AF35" i="4"/>
  <c r="AJ35" i="4"/>
  <c r="AF33" i="4"/>
  <c r="AJ33" i="4"/>
  <c r="AF31" i="4"/>
  <c r="AJ31" i="4"/>
  <c r="AF29" i="4"/>
  <c r="AJ29" i="4"/>
  <c r="AF27" i="4"/>
  <c r="AJ27" i="4"/>
  <c r="AF25" i="4"/>
  <c r="AJ25" i="4"/>
  <c r="AF23" i="4"/>
  <c r="AJ23" i="4"/>
  <c r="AF21" i="4"/>
  <c r="AJ21" i="4"/>
  <c r="AF19" i="4"/>
  <c r="AJ19" i="4"/>
  <c r="AF17" i="4"/>
  <c r="AJ17" i="4"/>
  <c r="AF15" i="4"/>
  <c r="AJ15" i="4"/>
  <c r="AF13" i="4"/>
  <c r="AJ13" i="4"/>
  <c r="AF9" i="4"/>
  <c r="AJ9" i="4"/>
  <c r="AF7" i="4"/>
  <c r="AJ7" i="4"/>
  <c r="AK78" i="4"/>
  <c r="AO78" i="4"/>
  <c r="AK76" i="4"/>
  <c r="AO76" i="4"/>
  <c r="AK74" i="4"/>
  <c r="AO74" i="4"/>
  <c r="AK72" i="4"/>
  <c r="AO72" i="4"/>
  <c r="AK70" i="4"/>
  <c r="AO70" i="4"/>
  <c r="AK68" i="4"/>
  <c r="AO68" i="4"/>
  <c r="AK66" i="4"/>
  <c r="AO66" i="4"/>
  <c r="AK64" i="4"/>
  <c r="AO64" i="4"/>
  <c r="AK62" i="4"/>
  <c r="AO62" i="4"/>
  <c r="AK60" i="4"/>
  <c r="AO60" i="4"/>
  <c r="AK58" i="4"/>
  <c r="AO58" i="4"/>
  <c r="AK56" i="4"/>
  <c r="AO56" i="4"/>
  <c r="AK54" i="4"/>
  <c r="AO54" i="4"/>
  <c r="AK52" i="4"/>
  <c r="AO52" i="4"/>
  <c r="AK50" i="4"/>
  <c r="AO50" i="4"/>
  <c r="AK48" i="4"/>
  <c r="AO48" i="4"/>
  <c r="AK46" i="4"/>
  <c r="AO46" i="4"/>
  <c r="AK44" i="4"/>
  <c r="AO44" i="4"/>
  <c r="AK42" i="4"/>
  <c r="AO42" i="4"/>
  <c r="AK40" i="4"/>
  <c r="AO40" i="4"/>
  <c r="AK38" i="4"/>
  <c r="AO38" i="4"/>
  <c r="AK36" i="4"/>
  <c r="AO36" i="4"/>
  <c r="AK34" i="4"/>
  <c r="AO34" i="4"/>
  <c r="AK32" i="4"/>
  <c r="AO32" i="4"/>
  <c r="AK30" i="4"/>
  <c r="AO30" i="4"/>
  <c r="AK28" i="4"/>
  <c r="AO28" i="4"/>
  <c r="AK26" i="4"/>
  <c r="AO26" i="4"/>
  <c r="AK24" i="4"/>
  <c r="AO24" i="4"/>
  <c r="AK22" i="4"/>
  <c r="AK20" i="4"/>
  <c r="AO20" i="4"/>
  <c r="AK18" i="4"/>
  <c r="AO18" i="4"/>
  <c r="AK16" i="4"/>
  <c r="AO16" i="4"/>
  <c r="AK14" i="4"/>
  <c r="AO14" i="4"/>
  <c r="AO12" i="4"/>
  <c r="AK10" i="4"/>
  <c r="AO10" i="4"/>
  <c r="AK8" i="4"/>
  <c r="AO8" i="4"/>
  <c r="AK6" i="4"/>
  <c r="AO6" i="4"/>
  <c r="AF78" i="4"/>
  <c r="AJ78" i="4"/>
  <c r="AF76" i="4"/>
  <c r="AJ76" i="4"/>
  <c r="AF72" i="4"/>
  <c r="AJ72" i="4"/>
  <c r="AF66" i="4"/>
  <c r="AJ66" i="4"/>
  <c r="AF62" i="4"/>
  <c r="AF60" i="4"/>
  <c r="AJ60" i="4"/>
  <c r="AF56" i="4"/>
  <c r="AJ56" i="4"/>
  <c r="AF52" i="4"/>
  <c r="AJ52" i="4"/>
  <c r="AF48" i="4"/>
  <c r="AJ48" i="4"/>
  <c r="AF44" i="4"/>
  <c r="AJ44" i="4"/>
  <c r="AF38" i="4"/>
  <c r="AJ38" i="4"/>
  <c r="AF34" i="4"/>
  <c r="AJ34" i="4"/>
  <c r="AF30" i="4"/>
  <c r="AJ30" i="4"/>
  <c r="AF24" i="4"/>
  <c r="AJ24" i="4"/>
  <c r="AF20" i="4"/>
  <c r="AJ20" i="4"/>
  <c r="AF16" i="4"/>
  <c r="AJ16" i="4"/>
  <c r="AF10" i="4"/>
  <c r="AJ10" i="4"/>
  <c r="AK75" i="4"/>
  <c r="AO75" i="4"/>
  <c r="AO71" i="4"/>
  <c r="AK71" i="4"/>
  <c r="AO67" i="4"/>
  <c r="AK67" i="4"/>
  <c r="AK63" i="4"/>
  <c r="AO63" i="4"/>
  <c r="AK57" i="4"/>
  <c r="AO57" i="4"/>
  <c r="AK53" i="4"/>
  <c r="AO53" i="4"/>
  <c r="AK49" i="4"/>
  <c r="AO49" i="4"/>
  <c r="AK45" i="4"/>
  <c r="AO45" i="4"/>
  <c r="AK41" i="4"/>
  <c r="AO41" i="4"/>
  <c r="AK37" i="4"/>
  <c r="AO37" i="4"/>
  <c r="AK33" i="4"/>
  <c r="AO33" i="4"/>
  <c r="AK29" i="4"/>
  <c r="AO29" i="4"/>
  <c r="AK25" i="4"/>
  <c r="AO25" i="4"/>
  <c r="AK19" i="4"/>
  <c r="AO19" i="4"/>
  <c r="AK13" i="4"/>
  <c r="AO13" i="4"/>
  <c r="AF55" i="4"/>
  <c r="AJ55" i="4"/>
  <c r="AH11" i="4"/>
  <c r="AI11" i="4"/>
  <c r="AM11" i="4"/>
  <c r="I11" i="4"/>
  <c r="AN11" i="4"/>
  <c r="H11" i="4"/>
  <c r="AF11" i="4" s="1"/>
  <c r="AG11" i="4"/>
  <c r="AO11" i="4" l="1"/>
  <c r="AJ11" i="4"/>
  <c r="AK11" i="4"/>
  <c r="AG5" i="4" l="1"/>
  <c r="AM79" i="4"/>
  <c r="AN79" i="4"/>
  <c r="AN5" i="4"/>
  <c r="AI79" i="4"/>
  <c r="AI5" i="4"/>
  <c r="AM5" i="4"/>
  <c r="I5" i="4"/>
  <c r="H5" i="4"/>
  <c r="AH5" i="4"/>
  <c r="AJ5" i="4" l="1"/>
  <c r="H79" i="4"/>
  <c r="AF79" i="4" s="1"/>
  <c r="AK5" i="4"/>
  <c r="I79" i="4"/>
  <c r="AO79" i="4" s="1"/>
  <c r="AO5" i="4"/>
  <c r="AF5" i="4"/>
  <c r="AK79" i="4" l="1"/>
  <c r="AJ79" i="4"/>
</calcChain>
</file>

<file path=xl/sharedStrings.xml><?xml version="1.0" encoding="utf-8"?>
<sst xmlns="http://schemas.openxmlformats.org/spreadsheetml/2006/main" count="143" uniqueCount="114">
  <si>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</si>
  <si>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</si>
  <si>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</si>
  <si>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</si>
  <si>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</si>
  <si>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</si>
  <si>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</si>
  <si>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</si>
  <si>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</si>
  <si>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</si>
  <si>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</si>
  <si>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</si>
  <si>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</si>
  <si>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</si>
  <si>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</si>
  <si>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</si>
  <si>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</si>
  <si>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</si>
  <si>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</si>
  <si>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</si>
  <si>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</si>
  <si>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</si>
  <si>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</si>
  <si>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</si>
  <si>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</si>
  <si>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</si>
  <si>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</si>
  <si>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</si>
  <si>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</si>
  <si>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</si>
  <si>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</si>
  <si>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</si>
  <si>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</si>
  <si>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</si>
  <si>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</si>
  <si>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</si>
  <si>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</si>
  <si>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</si>
  <si>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</si>
  <si>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</si>
  <si>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</si>
  <si>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</si>
  <si>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</si>
  <si>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</si>
  <si>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</si>
  <si>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</si>
  <si>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</si>
  <si>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</si>
  <si>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</si>
  <si>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</si>
  <si>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</si>
  <si>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</si>
  <si>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</si>
  <si>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</si>
  <si>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</si>
  <si>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</si>
  <si>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</si>
  <si>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</si>
  <si>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</si>
  <si>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</si>
  <si>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</si>
  <si>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</si>
  <si>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</si>
  <si>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</si>
  <si>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</si>
  <si>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</si>
  <si>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</si>
  <si>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</si>
  <si>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</si>
  <si>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</si>
  <si>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</si>
  <si>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</si>
  <si>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</si>
  <si>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</si>
  <si>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</si>
  <si>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</si>
  <si>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</si>
  <si>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</si>
  <si>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</si>
  <si>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</si>
  <si>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</si>
  <si>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</si>
  <si>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</si>
  <si>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</si>
  <si>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</si>
  <si>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</si>
  <si>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</si>
  <si>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</si>
  <si>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</si>
  <si>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</si>
  <si>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</si>
  <si>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</si>
  <si>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</si>
  <si>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</si>
  <si>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</si>
  <si>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</si>
  <si>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</si>
  <si>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</si>
  <si>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</si>
  <si>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</si>
  <si>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</si>
  <si>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</si>
  <si>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</si>
  <si>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</si>
  <si>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</si>
  <si>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</si>
  <si>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</si>
  <si>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</si>
  <si>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</si>
  <si>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</si>
  <si>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</si>
  <si>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Outros****</t>
  </si>
  <si>
    <t>**** População vacinada com resíduos da vacina aos final do dia</t>
  </si>
  <si>
    <t>FONTE: Planilha CEAD/GIM/COVEP/DVS (Data de atualização: 01.05.2021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</si>
</sst>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0" borderId="0" xfId="0" applyFont="1"/>
    <xf numFmtId="0" fontId="3" fillId="6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" fontId="1" fillId="7" borderId="1" xfId="1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1" fillId="6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1" fillId="4" borderId="1" xfId="1" applyNumberFormat="1" applyFont="1" applyFill="1" applyBorder="1" applyAlignment="1">
      <alignment horizontal="center"/>
    </xf>
    <xf numFmtId="10" fontId="1" fillId="8" borderId="1" xfId="1" applyNumberFormat="1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wrapText="1"/>
    </xf>
    <xf numFmtId="1" fontId="3" fillId="5" borderId="1" xfId="0" applyNumberFormat="1" applyFont="1" applyFill="1" applyBorder="1" applyAlignment="1">
      <alignment horizontal="center"/>
    </xf>
    <xf numFmtId="1" fontId="1" fillId="5" borderId="1" xfId="0" applyNumberFormat="1" applyFont="1" applyFill="1" applyBorder="1" applyAlignment="1">
      <alignment horizontal="center"/>
    </xf>
    <xf numFmtId="3" fontId="3" fillId="0" borderId="0" xfId="0" applyNumberFormat="1" applyFont="1" applyFill="1"/>
    <xf numFmtId="1" fontId="0" fillId="0" borderId="0" xfId="0" applyNumberFormat="1"/>
    <xf numFmtId="1" fontId="1" fillId="7" borderId="1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5" fillId="7" borderId="1" xfId="0" applyFont="1" applyFill="1" applyBorder="1" applyAlignment="1">
      <alignment horizontal="center" wrapText="1"/>
    </xf>
    <xf numFmtId="3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3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3" fontId="7" fillId="7" borderId="1" xfId="0" applyNumberFormat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0"/>
  <sheetViews>
    <sheetView tabSelected="1" zoomScale="70" zoomScaleNormal="70" workbookViewId="0">
      <pane xSplit="1" topLeftCell="B1" activePane="topRight" state="frozen"/>
      <selection pane="topRight" activeCell="A82" sqref="A82"/>
    </sheetView>
  </sheetViews>
  <sheetFormatPr defaultRowHeight="15" x14ac:dyDescent="0.25"/>
  <cols>
    <col min="1" max="1" width="30.28515625" customWidth="1"/>
    <col min="2" max="2" width="11.5703125" style="1" customWidth="1"/>
    <col min="3" max="3" width="10.8554687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8" width="8.7109375" style="1" customWidth="1"/>
    <col min="19" max="19" width="11.5703125" style="1" customWidth="1"/>
    <col min="20" max="25" width="8.7109375" style="1" customWidth="1"/>
    <col min="26" max="26" width="12.140625" style="36" customWidth="1"/>
    <col min="27" max="27" width="11.7109375" style="37" customWidth="1"/>
    <col min="28" max="28" width="8.5703125" style="36" customWidth="1"/>
    <col min="29" max="29" width="8.85546875" style="36" bestFit="1" customWidth="1"/>
    <col min="30" max="30" width="10" style="37" customWidth="1"/>
    <col min="31" max="31" width="8.5703125" style="37" customWidth="1"/>
    <col min="32" max="32" width="11.42578125" style="1" customWidth="1"/>
    <col min="33" max="33" width="10.140625" style="1" bestFit="1" customWidth="1"/>
    <col min="34" max="34" width="11.42578125" style="1" bestFit="1" customWidth="1"/>
    <col min="35" max="35" width="13.28515625" style="1" customWidth="1"/>
    <col min="36" max="36" width="12" style="1" customWidth="1"/>
    <col min="37" max="37" width="10.85546875" customWidth="1"/>
    <col min="38" max="38" width="9" customWidth="1"/>
    <col min="39" max="39" width="10.28515625" bestFit="1" customWidth="1"/>
    <col min="40" max="40" width="10.7109375" bestFit="1" customWidth="1"/>
    <col min="41" max="41" width="12.28515625" customWidth="1"/>
    <col min="42" max="57" width="9.140625" style="20"/>
  </cols>
  <sheetData>
    <row r="1" spans="1:57" x14ac:dyDescent="0.25">
      <c r="A1" s="55" t="s">
        <v>2</v>
      </c>
      <c r="B1" s="60" t="s">
        <v>99</v>
      </c>
      <c r="C1" s="61"/>
      <c r="D1" s="61"/>
      <c r="E1" s="62"/>
      <c r="F1" s="56" t="s">
        <v>90</v>
      </c>
      <c r="G1" s="57"/>
      <c r="H1" s="66" t="s">
        <v>91</v>
      </c>
      <c r="I1" s="67"/>
      <c r="J1" s="49" t="s">
        <v>102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71" t="s">
        <v>101</v>
      </c>
      <c r="AG1" s="71"/>
      <c r="AH1" s="71"/>
      <c r="AI1" s="71"/>
      <c r="AJ1" s="71"/>
      <c r="AK1" s="71"/>
      <c r="AL1" s="71"/>
      <c r="AM1" s="71"/>
      <c r="AN1" s="71"/>
      <c r="AO1" s="71"/>
    </row>
    <row r="2" spans="1:57" ht="42.95" customHeight="1" x14ac:dyDescent="0.25">
      <c r="A2" s="55"/>
      <c r="B2" s="63"/>
      <c r="C2" s="64"/>
      <c r="D2" s="64"/>
      <c r="E2" s="65"/>
      <c r="F2" s="58"/>
      <c r="G2" s="59"/>
      <c r="H2" s="58"/>
      <c r="I2" s="59"/>
      <c r="J2" s="72" t="s">
        <v>86</v>
      </c>
      <c r="K2" s="73"/>
      <c r="L2" s="51" t="s">
        <v>0</v>
      </c>
      <c r="M2" s="52"/>
      <c r="N2" s="74" t="s">
        <v>89</v>
      </c>
      <c r="O2" s="74"/>
      <c r="P2" s="51" t="s">
        <v>107</v>
      </c>
      <c r="Q2" s="52"/>
      <c r="R2" s="51" t="s">
        <v>110</v>
      </c>
      <c r="S2" s="52"/>
      <c r="T2" s="51" t="s">
        <v>109</v>
      </c>
      <c r="U2" s="52"/>
      <c r="V2" s="51" t="s">
        <v>111</v>
      </c>
      <c r="W2" s="52"/>
      <c r="X2" s="51" t="s">
        <v>108</v>
      </c>
      <c r="Y2" s="52"/>
      <c r="Z2" s="49" t="s">
        <v>83</v>
      </c>
      <c r="AA2" s="49"/>
      <c r="AB2" s="49" t="s">
        <v>84</v>
      </c>
      <c r="AC2" s="49"/>
      <c r="AD2" s="49" t="s">
        <v>85</v>
      </c>
      <c r="AE2" s="49"/>
      <c r="AF2" s="68" t="s">
        <v>94</v>
      </c>
      <c r="AG2" s="69"/>
      <c r="AH2" s="69"/>
      <c r="AI2" s="69"/>
      <c r="AJ2" s="70"/>
      <c r="AK2" s="50" t="s">
        <v>95</v>
      </c>
      <c r="AL2" s="50"/>
      <c r="AM2" s="50"/>
      <c r="AN2" s="50"/>
      <c r="AO2" s="50"/>
    </row>
    <row r="3" spans="1:57" s="10" customFormat="1" ht="30" x14ac:dyDescent="0.25">
      <c r="A3" s="55"/>
      <c r="B3" s="12" t="s">
        <v>100</v>
      </c>
      <c r="C3" s="12" t="s">
        <v>83</v>
      </c>
      <c r="D3" s="12" t="s">
        <v>84</v>
      </c>
      <c r="E3" s="12" t="s">
        <v>85</v>
      </c>
      <c r="F3" s="4" t="s">
        <v>80</v>
      </c>
      <c r="G3" s="5" t="s">
        <v>81</v>
      </c>
      <c r="H3" s="6" t="s">
        <v>82</v>
      </c>
      <c r="I3" s="6" t="s">
        <v>105</v>
      </c>
      <c r="J3" s="7" t="s">
        <v>87</v>
      </c>
      <c r="K3" s="7" t="s">
        <v>88</v>
      </c>
      <c r="L3" s="7" t="s">
        <v>87</v>
      </c>
      <c r="M3" s="7" t="s">
        <v>88</v>
      </c>
      <c r="N3" s="7" t="s">
        <v>87</v>
      </c>
      <c r="O3" s="7" t="s">
        <v>88</v>
      </c>
      <c r="P3" s="7" t="s">
        <v>87</v>
      </c>
      <c r="Q3" s="7" t="s">
        <v>88</v>
      </c>
      <c r="R3" s="7" t="s">
        <v>87</v>
      </c>
      <c r="S3" s="7" t="s">
        <v>88</v>
      </c>
      <c r="T3" s="7" t="s">
        <v>87</v>
      </c>
      <c r="U3" s="7" t="s">
        <v>88</v>
      </c>
      <c r="V3" s="7" t="s">
        <v>87</v>
      </c>
      <c r="W3" s="7" t="s">
        <v>88</v>
      </c>
      <c r="X3" s="7" t="s">
        <v>87</v>
      </c>
      <c r="Y3" s="7" t="s">
        <v>88</v>
      </c>
      <c r="Z3" s="7" t="s">
        <v>87</v>
      </c>
      <c r="AA3" s="7" t="s">
        <v>88</v>
      </c>
      <c r="AB3" s="7" t="s">
        <v>87</v>
      </c>
      <c r="AC3" s="7" t="s">
        <v>88</v>
      </c>
      <c r="AD3" s="7" t="s">
        <v>87</v>
      </c>
      <c r="AE3" s="7" t="s">
        <v>88</v>
      </c>
      <c r="AF3" s="8" t="s">
        <v>1</v>
      </c>
      <c r="AG3" s="8" t="s">
        <v>83</v>
      </c>
      <c r="AH3" s="8" t="s">
        <v>84</v>
      </c>
      <c r="AI3" s="8" t="s">
        <v>96</v>
      </c>
      <c r="AJ3" s="8" t="s">
        <v>92</v>
      </c>
      <c r="AK3" s="9" t="s">
        <v>1</v>
      </c>
      <c r="AL3" s="9" t="s">
        <v>83</v>
      </c>
      <c r="AM3" s="9" t="s">
        <v>84</v>
      </c>
      <c r="AN3" s="9" t="s">
        <v>85</v>
      </c>
      <c r="AO3" s="9" t="s">
        <v>93</v>
      </c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</row>
    <row r="4" spans="1:57" s="13" customFormat="1" x14ac:dyDescent="0.25">
      <c r="A4" s="13" t="s">
        <v>3</v>
      </c>
      <c r="B4" s="14">
        <v>2380</v>
      </c>
      <c r="C4" s="14">
        <v>140</v>
      </c>
      <c r="D4" s="14">
        <v>89</v>
      </c>
      <c r="E4" s="14">
        <v>51</v>
      </c>
      <c r="F4" s="31">
        <v>571.72</v>
      </c>
      <c r="G4" s="31">
        <v>212</v>
      </c>
      <c r="H4" s="15">
        <f>J4+L4+N4+Z4+AB4+AD4+P4+X4+R4+T4+V4</f>
        <v>492</v>
      </c>
      <c r="I4" s="31">
        <f>K4+M4+O4+AA4+AC4+AE4+Q4+Y4+W4</f>
        <v>189</v>
      </c>
      <c r="J4" s="41">
        <v>63</v>
      </c>
      <c r="K4" s="40">
        <v>54</v>
      </c>
      <c r="L4" s="41"/>
      <c r="M4" s="41"/>
      <c r="N4" s="41"/>
      <c r="O4" s="41"/>
      <c r="P4" s="41">
        <v>153</v>
      </c>
      <c r="Q4" s="41"/>
      <c r="R4" s="41">
        <v>21</v>
      </c>
      <c r="S4" s="41"/>
      <c r="T4" s="41">
        <v>0</v>
      </c>
      <c r="U4" s="41"/>
      <c r="V4" s="41"/>
      <c r="W4" s="41"/>
      <c r="X4" s="41"/>
      <c r="Y4" s="41"/>
      <c r="Z4" s="42">
        <v>117</v>
      </c>
      <c r="AA4" s="42">
        <v>26</v>
      </c>
      <c r="AB4" s="42">
        <v>96</v>
      </c>
      <c r="AC4" s="42">
        <v>83</v>
      </c>
      <c r="AD4" s="42">
        <v>42</v>
      </c>
      <c r="AE4" s="42">
        <v>26</v>
      </c>
      <c r="AF4" s="16">
        <f t="shared" ref="AF4:AF35" si="0">H4/B4</f>
        <v>0.20672268907563024</v>
      </c>
      <c r="AG4" s="16">
        <f>AB4:AB26/C4</f>
        <v>0.68571428571428572</v>
      </c>
      <c r="AH4" s="16">
        <f t="shared" ref="AH4:AH35" si="1">AB4/D4</f>
        <v>1.0786516853932584</v>
      </c>
      <c r="AI4" s="16">
        <f t="shared" ref="AI4:AI35" si="2">AD4/E4</f>
        <v>0.82352941176470584</v>
      </c>
      <c r="AJ4" s="16">
        <f>H4/F4</f>
        <v>0.86056111383194567</v>
      </c>
      <c r="AK4" s="17">
        <f t="shared" ref="AK4:AK35" si="3">I4/B4</f>
        <v>7.9411764705882348E-2</v>
      </c>
      <c r="AL4" s="17">
        <f t="shared" ref="AL4:AL35" si="4">AA4/C4</f>
        <v>0.18571428571428572</v>
      </c>
      <c r="AM4" s="17">
        <f t="shared" ref="AM4:AM35" si="5">AC4/D4</f>
        <v>0.93258426966292129</v>
      </c>
      <c r="AN4" s="17">
        <f t="shared" ref="AN4:AN35" si="6">AE4/E4</f>
        <v>0.50980392156862742</v>
      </c>
      <c r="AO4" s="17">
        <f t="shared" ref="AO4:AO35" si="7">I4/G4</f>
        <v>0.89150943396226412</v>
      </c>
      <c r="AP4" s="22"/>
      <c r="AQ4" s="22"/>
      <c r="AR4" s="22"/>
      <c r="AS4" s="30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</row>
    <row r="5" spans="1:57" s="13" customFormat="1" x14ac:dyDescent="0.25">
      <c r="A5" s="13" t="s">
        <v>4</v>
      </c>
      <c r="B5" s="14">
        <v>21681</v>
      </c>
      <c r="C5" s="14">
        <v>1543</v>
      </c>
      <c r="D5" s="14">
        <v>932</v>
      </c>
      <c r="E5" s="14">
        <v>481</v>
      </c>
      <c r="F5" s="31">
        <v>3904.14</v>
      </c>
      <c r="G5" s="31">
        <v>2004.1399999999999</v>
      </c>
      <c r="H5" s="15">
        <f t="shared" ref="H5:H68" si="8">J5+L5+N5+Z5+AB5+AD5+P5+X5+R5+T5+V5</f>
        <v>3106</v>
      </c>
      <c r="I5" s="31">
        <f t="shared" ref="I5:I68" si="9">K5+M5+O5+AA5+AC5+AE5+Q5+Y5+W5</f>
        <v>1556</v>
      </c>
      <c r="J5" s="43">
        <v>394</v>
      </c>
      <c r="K5" s="43">
        <v>351</v>
      </c>
      <c r="L5" s="41">
        <v>18</v>
      </c>
      <c r="M5" s="41">
        <v>17</v>
      </c>
      <c r="N5" s="41"/>
      <c r="O5" s="41"/>
      <c r="P5" s="41">
        <v>144</v>
      </c>
      <c r="Q5" s="41"/>
      <c r="R5" s="41">
        <v>20</v>
      </c>
      <c r="S5" s="41"/>
      <c r="T5" s="41">
        <v>9</v>
      </c>
      <c r="U5" s="41"/>
      <c r="V5" s="41"/>
      <c r="W5" s="41"/>
      <c r="X5" s="41"/>
      <c r="Y5" s="41"/>
      <c r="Z5" s="43">
        <v>1193</v>
      </c>
      <c r="AA5" s="43">
        <v>295</v>
      </c>
      <c r="AB5" s="43">
        <v>850</v>
      </c>
      <c r="AC5" s="43">
        <v>736</v>
      </c>
      <c r="AD5" s="43">
        <v>478</v>
      </c>
      <c r="AE5" s="43">
        <v>157</v>
      </c>
      <c r="AF5" s="16">
        <f t="shared" si="0"/>
        <v>0.14325907476592409</v>
      </c>
      <c r="AG5" s="16">
        <f t="shared" ref="AG5:AG36" si="10">Z5/C5</f>
        <v>0.77316915100453665</v>
      </c>
      <c r="AH5" s="16">
        <f t="shared" si="1"/>
        <v>0.91201716738197425</v>
      </c>
      <c r="AI5" s="16">
        <f t="shared" si="2"/>
        <v>0.99376299376299382</v>
      </c>
      <c r="AJ5" s="16">
        <f t="shared" ref="AJ5:AJ35" si="11">H5/F5</f>
        <v>0.79556573278622178</v>
      </c>
      <c r="AK5" s="17">
        <f t="shared" si="3"/>
        <v>7.1767907384345742E-2</v>
      </c>
      <c r="AL5" s="17">
        <f t="shared" si="4"/>
        <v>0.19118600129617627</v>
      </c>
      <c r="AM5" s="17">
        <f t="shared" si="5"/>
        <v>0.78969957081545061</v>
      </c>
      <c r="AN5" s="17">
        <f t="shared" si="6"/>
        <v>0.32640332640332642</v>
      </c>
      <c r="AO5" s="17">
        <f t="shared" si="7"/>
        <v>0.77639286676579489</v>
      </c>
      <c r="AP5" s="22"/>
      <c r="AQ5" s="22"/>
      <c r="AR5" s="22"/>
      <c r="AS5" s="30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</row>
    <row r="6" spans="1:57" s="13" customFormat="1" ht="15" customHeight="1" x14ac:dyDescent="0.25">
      <c r="A6" s="13" t="s">
        <v>5</v>
      </c>
      <c r="B6" s="14">
        <v>664908</v>
      </c>
      <c r="C6" s="14">
        <v>47854</v>
      </c>
      <c r="D6" s="14">
        <v>24138</v>
      </c>
      <c r="E6" s="14">
        <v>10149</v>
      </c>
      <c r="F6" s="31">
        <v>128375</v>
      </c>
      <c r="G6" s="31">
        <v>55200</v>
      </c>
      <c r="H6" s="15">
        <f t="shared" si="8"/>
        <v>110463</v>
      </c>
      <c r="I6" s="31">
        <f t="shared" si="9"/>
        <v>35284</v>
      </c>
      <c r="J6" s="39">
        <v>28583</v>
      </c>
      <c r="K6" s="40">
        <v>17324</v>
      </c>
      <c r="L6" s="41">
        <v>249</v>
      </c>
      <c r="M6" s="41">
        <v>239</v>
      </c>
      <c r="N6" s="41"/>
      <c r="O6" s="41"/>
      <c r="P6" s="41">
        <v>202</v>
      </c>
      <c r="Q6" s="41">
        <v>50</v>
      </c>
      <c r="R6" s="41">
        <v>2301</v>
      </c>
      <c r="S6" s="41">
        <v>1</v>
      </c>
      <c r="T6" s="41">
        <v>350</v>
      </c>
      <c r="U6" s="41"/>
      <c r="V6" s="41">
        <v>36</v>
      </c>
      <c r="W6" s="41"/>
      <c r="X6" s="41">
        <v>73</v>
      </c>
      <c r="Y6" s="41">
        <v>41</v>
      </c>
      <c r="Z6" s="44">
        <v>42199</v>
      </c>
      <c r="AA6" s="44">
        <v>1557</v>
      </c>
      <c r="AB6" s="44">
        <v>24707</v>
      </c>
      <c r="AC6" s="44">
        <v>15164</v>
      </c>
      <c r="AD6" s="44">
        <v>11763</v>
      </c>
      <c r="AE6" s="45">
        <v>909</v>
      </c>
      <c r="AF6" s="16">
        <f t="shared" si="0"/>
        <v>0.16613275821617426</v>
      </c>
      <c r="AG6" s="16">
        <f t="shared" si="10"/>
        <v>0.88182806035023198</v>
      </c>
      <c r="AH6" s="16">
        <f t="shared" si="1"/>
        <v>1.0235727897920293</v>
      </c>
      <c r="AI6" s="16">
        <f t="shared" si="2"/>
        <v>1.1590304463493941</v>
      </c>
      <c r="AJ6" s="16">
        <f>H6/F6</f>
        <v>0.86047127555988312</v>
      </c>
      <c r="AK6" s="17">
        <f t="shared" si="3"/>
        <v>5.3065988076545931E-2</v>
      </c>
      <c r="AL6" s="17">
        <f t="shared" si="4"/>
        <v>3.2536465081288921E-2</v>
      </c>
      <c r="AM6" s="17">
        <f t="shared" si="5"/>
        <v>0.62822106222553653</v>
      </c>
      <c r="AN6" s="17">
        <f t="shared" si="6"/>
        <v>8.9565474430978426E-2</v>
      </c>
      <c r="AO6" s="17">
        <f t="shared" si="7"/>
        <v>0.63920289855072465</v>
      </c>
      <c r="AP6" s="33"/>
      <c r="AQ6" s="22"/>
      <c r="AR6" s="22"/>
      <c r="AS6" s="30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</row>
    <row r="7" spans="1:57" s="13" customFormat="1" x14ac:dyDescent="0.25">
      <c r="A7" s="13" t="s">
        <v>6</v>
      </c>
      <c r="B7" s="14">
        <v>9947</v>
      </c>
      <c r="C7" s="14">
        <v>644</v>
      </c>
      <c r="D7" s="14">
        <v>348</v>
      </c>
      <c r="E7" s="14">
        <v>149</v>
      </c>
      <c r="F7" s="31">
        <v>1502.1</v>
      </c>
      <c r="G7" s="31">
        <v>811.79578712196042</v>
      </c>
      <c r="H7" s="15">
        <f t="shared" si="8"/>
        <v>1326</v>
      </c>
      <c r="I7" s="31">
        <f t="shared" si="9"/>
        <v>736</v>
      </c>
      <c r="J7" s="43">
        <v>162</v>
      </c>
      <c r="K7" s="43">
        <v>162</v>
      </c>
      <c r="L7" s="41"/>
      <c r="M7" s="41"/>
      <c r="N7" s="41"/>
      <c r="O7" s="41"/>
      <c r="P7" s="41"/>
      <c r="Q7" s="41"/>
      <c r="R7" s="41">
        <v>7</v>
      </c>
      <c r="S7" s="41"/>
      <c r="T7" s="41">
        <v>9</v>
      </c>
      <c r="U7" s="41"/>
      <c r="V7" s="41"/>
      <c r="W7" s="41"/>
      <c r="X7" s="41"/>
      <c r="Y7" s="41"/>
      <c r="Z7" s="42">
        <v>471</v>
      </c>
      <c r="AA7" s="42">
        <v>0</v>
      </c>
      <c r="AB7" s="42">
        <v>466</v>
      </c>
      <c r="AC7" s="42">
        <v>461</v>
      </c>
      <c r="AD7" s="42">
        <v>211</v>
      </c>
      <c r="AE7" s="42">
        <v>113</v>
      </c>
      <c r="AF7" s="16">
        <f t="shared" si="0"/>
        <v>0.13330652458027545</v>
      </c>
      <c r="AG7" s="16">
        <f t="shared" si="10"/>
        <v>0.73136645962732916</v>
      </c>
      <c r="AH7" s="16">
        <f t="shared" si="1"/>
        <v>1.3390804597701149</v>
      </c>
      <c r="AI7" s="16">
        <f t="shared" si="2"/>
        <v>1.4161073825503356</v>
      </c>
      <c r="AJ7" s="16">
        <f t="shared" si="11"/>
        <v>0.88276413021769529</v>
      </c>
      <c r="AK7" s="17">
        <f t="shared" si="3"/>
        <v>7.3992158439730574E-2</v>
      </c>
      <c r="AL7" s="17">
        <f t="shared" si="4"/>
        <v>0</v>
      </c>
      <c r="AM7" s="17">
        <f t="shared" si="5"/>
        <v>1.3247126436781609</v>
      </c>
      <c r="AN7" s="17">
        <f t="shared" si="6"/>
        <v>0.75838926174496646</v>
      </c>
      <c r="AO7" s="17">
        <f t="shared" si="7"/>
        <v>0.90663195310402223</v>
      </c>
      <c r="AP7" s="22"/>
      <c r="AQ7" s="22"/>
      <c r="AR7" s="22"/>
      <c r="AS7" s="30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</row>
    <row r="8" spans="1:57" s="13" customFormat="1" x14ac:dyDescent="0.25">
      <c r="A8" s="13" t="s">
        <v>7</v>
      </c>
      <c r="B8" s="14">
        <v>18686</v>
      </c>
      <c r="C8" s="14">
        <v>1047</v>
      </c>
      <c r="D8" s="14">
        <v>548</v>
      </c>
      <c r="E8" s="14">
        <v>281</v>
      </c>
      <c r="F8" s="31">
        <v>2541.8000000000002</v>
      </c>
      <c r="G8" s="31">
        <v>1371</v>
      </c>
      <c r="H8" s="15">
        <f t="shared" si="8"/>
        <v>2131</v>
      </c>
      <c r="I8" s="31">
        <f t="shared" si="9"/>
        <v>1192</v>
      </c>
      <c r="J8" s="43">
        <v>260</v>
      </c>
      <c r="K8" s="43">
        <v>242</v>
      </c>
      <c r="L8" s="41"/>
      <c r="M8" s="41"/>
      <c r="N8" s="41"/>
      <c r="O8" s="41"/>
      <c r="P8" s="41"/>
      <c r="Q8" s="41"/>
      <c r="R8" s="42">
        <v>61</v>
      </c>
      <c r="S8" s="41"/>
      <c r="T8" s="42">
        <v>7</v>
      </c>
      <c r="U8" s="41"/>
      <c r="V8" s="41"/>
      <c r="W8" s="41"/>
      <c r="X8" s="41"/>
      <c r="Y8" s="41"/>
      <c r="Z8" s="43">
        <v>899</v>
      </c>
      <c r="AA8" s="43">
        <v>278</v>
      </c>
      <c r="AB8" s="43">
        <v>569</v>
      </c>
      <c r="AC8" s="43">
        <v>529</v>
      </c>
      <c r="AD8" s="43">
        <v>335</v>
      </c>
      <c r="AE8" s="43">
        <v>143</v>
      </c>
      <c r="AF8" s="16">
        <f t="shared" si="0"/>
        <v>0.11404259873702237</v>
      </c>
      <c r="AG8" s="16">
        <f t="shared" si="10"/>
        <v>0.85864374403056354</v>
      </c>
      <c r="AH8" s="16">
        <f t="shared" si="1"/>
        <v>1.0383211678832116</v>
      </c>
      <c r="AI8" s="16">
        <f t="shared" si="2"/>
        <v>1.1921708185053381</v>
      </c>
      <c r="AJ8" s="16">
        <f t="shared" si="11"/>
        <v>0.83838224880006285</v>
      </c>
      <c r="AK8" s="17">
        <f t="shared" si="3"/>
        <v>6.3791073530985759E-2</v>
      </c>
      <c r="AL8" s="17">
        <f t="shared" si="4"/>
        <v>0.26552053486150906</v>
      </c>
      <c r="AM8" s="17">
        <f t="shared" si="5"/>
        <v>0.96532846715328469</v>
      </c>
      <c r="AN8" s="17">
        <f t="shared" si="6"/>
        <v>0.50889679715302494</v>
      </c>
      <c r="AO8" s="17">
        <f t="shared" si="7"/>
        <v>0.86943836615609049</v>
      </c>
      <c r="AP8" s="22"/>
      <c r="AQ8" s="22"/>
      <c r="AR8" s="22"/>
      <c r="AS8" s="30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</row>
    <row r="9" spans="1:57" s="13" customFormat="1" x14ac:dyDescent="0.25">
      <c r="A9" s="13" t="s">
        <v>8</v>
      </c>
      <c r="B9" s="14">
        <v>30930</v>
      </c>
      <c r="C9" s="14">
        <v>1754</v>
      </c>
      <c r="D9" s="14">
        <v>816</v>
      </c>
      <c r="E9" s="14">
        <v>358</v>
      </c>
      <c r="F9" s="31">
        <v>4275</v>
      </c>
      <c r="G9" s="31">
        <v>2195</v>
      </c>
      <c r="H9" s="15">
        <f t="shared" si="8"/>
        <v>3516</v>
      </c>
      <c r="I9" s="31">
        <f t="shared" si="9"/>
        <v>1603</v>
      </c>
      <c r="J9" s="43">
        <v>560</v>
      </c>
      <c r="K9" s="43">
        <v>280</v>
      </c>
      <c r="L9" s="41"/>
      <c r="M9" s="41"/>
      <c r="N9" s="41"/>
      <c r="O9" s="41"/>
      <c r="P9" s="41">
        <v>201</v>
      </c>
      <c r="Q9" s="41"/>
      <c r="R9" s="42">
        <v>70</v>
      </c>
      <c r="S9" s="41"/>
      <c r="T9" s="42">
        <v>22</v>
      </c>
      <c r="U9" s="41"/>
      <c r="V9" s="41"/>
      <c r="W9" s="41"/>
      <c r="X9" s="41"/>
      <c r="Y9" s="41"/>
      <c r="Z9" s="43">
        <v>1372</v>
      </c>
      <c r="AA9" s="43">
        <v>358</v>
      </c>
      <c r="AB9" s="43">
        <v>867</v>
      </c>
      <c r="AC9" s="43">
        <v>787</v>
      </c>
      <c r="AD9" s="43">
        <v>424</v>
      </c>
      <c r="AE9" s="43">
        <v>178</v>
      </c>
      <c r="AF9" s="16">
        <f t="shared" si="0"/>
        <v>0.1136760426770126</v>
      </c>
      <c r="AG9" s="16">
        <f t="shared" si="10"/>
        <v>0.78221208665906494</v>
      </c>
      <c r="AH9" s="16">
        <f t="shared" si="1"/>
        <v>1.0625</v>
      </c>
      <c r="AI9" s="16">
        <f t="shared" si="2"/>
        <v>1.1843575418994414</v>
      </c>
      <c r="AJ9" s="16">
        <f t="shared" si="11"/>
        <v>0.82245614035087722</v>
      </c>
      <c r="AK9" s="17">
        <f t="shared" si="3"/>
        <v>5.1826705463950858E-2</v>
      </c>
      <c r="AL9" s="17">
        <f t="shared" si="4"/>
        <v>0.20410490307867732</v>
      </c>
      <c r="AM9" s="17">
        <f t="shared" si="5"/>
        <v>0.96446078431372551</v>
      </c>
      <c r="AN9" s="17">
        <f t="shared" si="6"/>
        <v>0.4972067039106145</v>
      </c>
      <c r="AO9" s="17">
        <f t="shared" si="7"/>
        <v>0.73029612756264239</v>
      </c>
      <c r="AP9" s="22"/>
      <c r="AQ9" s="22"/>
      <c r="AR9" s="22"/>
      <c r="AS9" s="30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</row>
    <row r="10" spans="1:57" s="13" customFormat="1" x14ac:dyDescent="0.25">
      <c r="A10" s="13" t="s">
        <v>9</v>
      </c>
      <c r="B10" s="14">
        <v>26899</v>
      </c>
      <c r="C10" s="14">
        <v>1852</v>
      </c>
      <c r="D10" s="14">
        <v>1158</v>
      </c>
      <c r="E10" s="14">
        <v>476</v>
      </c>
      <c r="F10" s="31">
        <v>4716</v>
      </c>
      <c r="G10" s="31">
        <v>2746</v>
      </c>
      <c r="H10" s="15">
        <f t="shared" si="8"/>
        <v>3869</v>
      </c>
      <c r="I10" s="31">
        <f t="shared" si="9"/>
        <v>2121</v>
      </c>
      <c r="J10" s="43">
        <v>598</v>
      </c>
      <c r="K10" s="43">
        <v>324</v>
      </c>
      <c r="L10" s="41">
        <v>9</v>
      </c>
      <c r="M10" s="41">
        <v>9</v>
      </c>
      <c r="N10" s="41"/>
      <c r="O10" s="41"/>
      <c r="P10" s="41"/>
      <c r="Q10" s="41"/>
      <c r="R10" s="42">
        <v>27</v>
      </c>
      <c r="S10" s="41"/>
      <c r="T10" s="42">
        <v>18</v>
      </c>
      <c r="U10" s="41"/>
      <c r="V10" s="41"/>
      <c r="W10" s="41"/>
      <c r="X10" s="41"/>
      <c r="Y10" s="41"/>
      <c r="Z10" s="43">
        <v>1468</v>
      </c>
      <c r="AA10" s="43">
        <v>428</v>
      </c>
      <c r="AB10" s="43">
        <v>1186</v>
      </c>
      <c r="AC10" s="43">
        <v>1134</v>
      </c>
      <c r="AD10" s="43">
        <v>563</v>
      </c>
      <c r="AE10" s="43">
        <v>226</v>
      </c>
      <c r="AF10" s="16">
        <f t="shared" si="0"/>
        <v>0.14383434328413697</v>
      </c>
      <c r="AG10" s="16">
        <f t="shared" si="10"/>
        <v>0.79265658747300216</v>
      </c>
      <c r="AH10" s="16">
        <f t="shared" si="1"/>
        <v>1.0241796200345423</v>
      </c>
      <c r="AI10" s="16">
        <f t="shared" si="2"/>
        <v>1.1827731092436975</v>
      </c>
      <c r="AJ10" s="16">
        <f t="shared" si="11"/>
        <v>0.82039864291772691</v>
      </c>
      <c r="AK10" s="17">
        <f t="shared" si="3"/>
        <v>7.8850514889029333E-2</v>
      </c>
      <c r="AL10" s="17">
        <f t="shared" si="4"/>
        <v>0.23110151187904968</v>
      </c>
      <c r="AM10" s="17">
        <f t="shared" si="5"/>
        <v>0.97927461139896377</v>
      </c>
      <c r="AN10" s="17">
        <f t="shared" si="6"/>
        <v>0.47478991596638653</v>
      </c>
      <c r="AO10" s="17">
        <f t="shared" si="7"/>
        <v>0.77239621267297887</v>
      </c>
      <c r="AP10" s="22"/>
      <c r="AQ10" s="22"/>
      <c r="AR10" s="22"/>
      <c r="AS10" s="30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 s="13" customFormat="1" x14ac:dyDescent="0.25">
      <c r="A11" s="13" t="s">
        <v>10</v>
      </c>
      <c r="B11" s="14">
        <v>8353</v>
      </c>
      <c r="C11" s="14">
        <v>417</v>
      </c>
      <c r="D11" s="14">
        <v>199</v>
      </c>
      <c r="E11" s="14">
        <v>121</v>
      </c>
      <c r="F11" s="31">
        <v>1978</v>
      </c>
      <c r="G11" s="31">
        <v>458</v>
      </c>
      <c r="H11" s="15">
        <f t="shared" si="8"/>
        <v>1545</v>
      </c>
      <c r="I11" s="31">
        <f t="shared" si="9"/>
        <v>347</v>
      </c>
      <c r="J11" s="43">
        <v>133</v>
      </c>
      <c r="K11" s="43">
        <v>101</v>
      </c>
      <c r="L11" s="41"/>
      <c r="M11" s="41"/>
      <c r="N11" s="41"/>
      <c r="O11" s="41"/>
      <c r="P11" s="41">
        <v>657</v>
      </c>
      <c r="Q11" s="41"/>
      <c r="R11" s="42">
        <v>13</v>
      </c>
      <c r="S11" s="41"/>
      <c r="T11" s="42">
        <v>0</v>
      </c>
      <c r="U11" s="41"/>
      <c r="V11" s="41"/>
      <c r="W11" s="41"/>
      <c r="X11" s="41"/>
      <c r="Y11" s="41"/>
      <c r="Z11" s="43">
        <v>391</v>
      </c>
      <c r="AA11" s="43">
        <v>1</v>
      </c>
      <c r="AB11" s="43">
        <v>197</v>
      </c>
      <c r="AC11" s="43">
        <v>180</v>
      </c>
      <c r="AD11" s="43">
        <v>154</v>
      </c>
      <c r="AE11" s="43">
        <v>65</v>
      </c>
      <c r="AF11" s="16">
        <f t="shared" si="0"/>
        <v>0.18496348617263259</v>
      </c>
      <c r="AG11" s="16">
        <f t="shared" si="10"/>
        <v>0.93764988009592332</v>
      </c>
      <c r="AH11" s="16">
        <f t="shared" si="1"/>
        <v>0.98994974874371855</v>
      </c>
      <c r="AI11" s="16">
        <f t="shared" si="2"/>
        <v>1.2727272727272727</v>
      </c>
      <c r="AJ11" s="16">
        <f t="shared" si="11"/>
        <v>0.78109201213346813</v>
      </c>
      <c r="AK11" s="17">
        <f t="shared" si="3"/>
        <v>4.1541960972105829E-2</v>
      </c>
      <c r="AL11" s="17">
        <f t="shared" si="4"/>
        <v>2.3980815347721821E-3</v>
      </c>
      <c r="AM11" s="17">
        <f t="shared" si="5"/>
        <v>0.90452261306532666</v>
      </c>
      <c r="AN11" s="17">
        <f t="shared" si="6"/>
        <v>0.53719008264462809</v>
      </c>
      <c r="AO11" s="17">
        <f t="shared" si="7"/>
        <v>0.75764192139737996</v>
      </c>
      <c r="AP11" s="22"/>
      <c r="AQ11" s="22"/>
      <c r="AR11" s="22"/>
      <c r="AS11" s="30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</row>
    <row r="12" spans="1:57" s="13" customFormat="1" x14ac:dyDescent="0.25">
      <c r="A12" s="13" t="s">
        <v>11</v>
      </c>
      <c r="B12" s="14">
        <v>18218</v>
      </c>
      <c r="C12" s="14">
        <v>1318</v>
      </c>
      <c r="D12" s="14">
        <v>774</v>
      </c>
      <c r="E12" s="14">
        <v>408</v>
      </c>
      <c r="F12" s="31">
        <v>3094.9</v>
      </c>
      <c r="G12" s="31">
        <v>1954.9</v>
      </c>
      <c r="H12" s="15">
        <f t="shared" si="8"/>
        <v>2664</v>
      </c>
      <c r="I12" s="31">
        <f t="shared" si="9"/>
        <v>1555</v>
      </c>
      <c r="J12" s="42">
        <v>259</v>
      </c>
      <c r="K12" s="42">
        <v>238</v>
      </c>
      <c r="L12" s="41"/>
      <c r="M12" s="41"/>
      <c r="N12" s="41"/>
      <c r="O12" s="41"/>
      <c r="P12" s="41"/>
      <c r="Q12" s="41"/>
      <c r="R12" s="41">
        <v>10</v>
      </c>
      <c r="S12" s="41"/>
      <c r="T12" s="41">
        <v>19</v>
      </c>
      <c r="U12" s="41"/>
      <c r="V12" s="41"/>
      <c r="W12" s="41"/>
      <c r="X12" s="41"/>
      <c r="Y12" s="41"/>
      <c r="Z12" s="42">
        <v>1153</v>
      </c>
      <c r="AA12" s="42">
        <v>196</v>
      </c>
      <c r="AB12" s="42">
        <v>784</v>
      </c>
      <c r="AC12" s="42">
        <v>692</v>
      </c>
      <c r="AD12" s="42">
        <v>439</v>
      </c>
      <c r="AE12" s="42">
        <v>429</v>
      </c>
      <c r="AF12" s="16">
        <f t="shared" si="0"/>
        <v>0.14622900428147986</v>
      </c>
      <c r="AG12" s="16">
        <f t="shared" si="10"/>
        <v>0.87481031866464343</v>
      </c>
      <c r="AH12" s="16">
        <f t="shared" si="1"/>
        <v>1.0129198966408268</v>
      </c>
      <c r="AI12" s="16">
        <f t="shared" si="2"/>
        <v>1.0759803921568627</v>
      </c>
      <c r="AJ12" s="16">
        <f t="shared" si="11"/>
        <v>0.86077094574945878</v>
      </c>
      <c r="AK12" s="17">
        <f t="shared" si="3"/>
        <v>8.5355143264902844E-2</v>
      </c>
      <c r="AL12" s="17">
        <f t="shared" si="4"/>
        <v>0.14871016691957512</v>
      </c>
      <c r="AM12" s="17">
        <f t="shared" si="5"/>
        <v>0.89405684754521964</v>
      </c>
      <c r="AN12" s="17">
        <f t="shared" si="6"/>
        <v>1.0514705882352942</v>
      </c>
      <c r="AO12" s="17">
        <f t="shared" si="7"/>
        <v>0.79543710675737889</v>
      </c>
      <c r="AP12" s="22"/>
      <c r="AQ12" s="22"/>
      <c r="AR12" s="22"/>
      <c r="AS12" s="30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</row>
    <row r="13" spans="1:57" s="13" customFormat="1" x14ac:dyDescent="0.25">
      <c r="A13" s="13" t="s">
        <v>12</v>
      </c>
      <c r="B13" s="14">
        <v>4006</v>
      </c>
      <c r="C13" s="14">
        <v>232</v>
      </c>
      <c r="D13" s="14">
        <v>156</v>
      </c>
      <c r="E13" s="14">
        <v>72</v>
      </c>
      <c r="F13" s="31">
        <v>608</v>
      </c>
      <c r="G13" s="31">
        <v>348</v>
      </c>
      <c r="H13" s="15">
        <f t="shared" si="8"/>
        <v>589</v>
      </c>
      <c r="I13" s="31">
        <f t="shared" si="9"/>
        <v>294</v>
      </c>
      <c r="J13" s="42">
        <v>82</v>
      </c>
      <c r="K13" s="42">
        <v>74</v>
      </c>
      <c r="L13" s="41"/>
      <c r="M13" s="41"/>
      <c r="N13" s="41"/>
      <c r="O13" s="41"/>
      <c r="P13" s="41"/>
      <c r="Q13" s="41"/>
      <c r="R13" s="41">
        <v>10</v>
      </c>
      <c r="S13" s="41"/>
      <c r="T13" s="41">
        <v>0</v>
      </c>
      <c r="U13" s="41"/>
      <c r="V13" s="41"/>
      <c r="W13" s="41"/>
      <c r="X13" s="41"/>
      <c r="Y13" s="41"/>
      <c r="Z13" s="43">
        <v>226</v>
      </c>
      <c r="AA13" s="43">
        <v>35</v>
      </c>
      <c r="AB13" s="43">
        <v>173</v>
      </c>
      <c r="AC13" s="43">
        <v>143</v>
      </c>
      <c r="AD13" s="43">
        <v>98</v>
      </c>
      <c r="AE13" s="43">
        <v>42</v>
      </c>
      <c r="AF13" s="16">
        <f t="shared" si="0"/>
        <v>0.14702945581627558</v>
      </c>
      <c r="AG13" s="16">
        <f t="shared" si="10"/>
        <v>0.97413793103448276</v>
      </c>
      <c r="AH13" s="16">
        <f t="shared" si="1"/>
        <v>1.108974358974359</v>
      </c>
      <c r="AI13" s="16">
        <f t="shared" si="2"/>
        <v>1.3611111111111112</v>
      </c>
      <c r="AJ13" s="16">
        <f t="shared" si="11"/>
        <v>0.96875</v>
      </c>
      <c r="AK13" s="17">
        <f t="shared" si="3"/>
        <v>7.3389915127309038E-2</v>
      </c>
      <c r="AL13" s="17">
        <f t="shared" si="4"/>
        <v>0.15086206896551724</v>
      </c>
      <c r="AM13" s="17">
        <f t="shared" si="5"/>
        <v>0.91666666666666663</v>
      </c>
      <c r="AN13" s="17">
        <f t="shared" si="6"/>
        <v>0.58333333333333337</v>
      </c>
      <c r="AO13" s="17">
        <f t="shared" si="7"/>
        <v>0.84482758620689657</v>
      </c>
      <c r="AP13" s="22"/>
      <c r="AQ13" s="22"/>
      <c r="AR13" s="22"/>
      <c r="AS13" s="30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</row>
    <row r="14" spans="1:57" s="13" customFormat="1" x14ac:dyDescent="0.25">
      <c r="A14" s="13" t="s">
        <v>13</v>
      </c>
      <c r="B14" s="14">
        <v>30402</v>
      </c>
      <c r="C14" s="14">
        <v>1214</v>
      </c>
      <c r="D14" s="14">
        <v>703</v>
      </c>
      <c r="E14" s="14">
        <v>278</v>
      </c>
      <c r="F14" s="31">
        <v>3390.3361257177403</v>
      </c>
      <c r="G14" s="31">
        <v>1735.38</v>
      </c>
      <c r="H14" s="15">
        <f t="shared" si="8"/>
        <v>3028</v>
      </c>
      <c r="I14" s="31">
        <f t="shared" si="9"/>
        <v>1606</v>
      </c>
      <c r="J14" s="43">
        <v>420</v>
      </c>
      <c r="K14" s="43">
        <v>350</v>
      </c>
      <c r="L14" s="41"/>
      <c r="M14" s="41"/>
      <c r="N14" s="41"/>
      <c r="O14" s="41"/>
      <c r="P14" s="43">
        <v>392</v>
      </c>
      <c r="Q14" s="41"/>
      <c r="R14" s="43">
        <v>39</v>
      </c>
      <c r="S14" s="41"/>
      <c r="T14" s="43">
        <v>10</v>
      </c>
      <c r="U14" s="41"/>
      <c r="V14" s="41"/>
      <c r="W14" s="41"/>
      <c r="X14" s="41"/>
      <c r="Y14" s="41"/>
      <c r="Z14" s="43">
        <v>1032</v>
      </c>
      <c r="AA14" s="43">
        <v>197</v>
      </c>
      <c r="AB14" s="43">
        <v>794</v>
      </c>
      <c r="AC14" s="43">
        <v>733</v>
      </c>
      <c r="AD14" s="43">
        <v>341</v>
      </c>
      <c r="AE14" s="43">
        <v>326</v>
      </c>
      <c r="AF14" s="16">
        <f t="shared" si="0"/>
        <v>9.9598710611144003E-2</v>
      </c>
      <c r="AG14" s="16">
        <f t="shared" si="10"/>
        <v>0.85008237232289952</v>
      </c>
      <c r="AH14" s="16">
        <f t="shared" si="1"/>
        <v>1.1294452347083925</v>
      </c>
      <c r="AI14" s="16">
        <f t="shared" si="2"/>
        <v>1.2266187050359711</v>
      </c>
      <c r="AJ14" s="16">
        <f t="shared" si="11"/>
        <v>0.89312678381084321</v>
      </c>
      <c r="AK14" s="17">
        <f t="shared" si="3"/>
        <v>5.2825472008420499E-2</v>
      </c>
      <c r="AL14" s="17">
        <f t="shared" si="4"/>
        <v>0.16227347611202636</v>
      </c>
      <c r="AM14" s="17">
        <f t="shared" si="5"/>
        <v>1.0426742532005691</v>
      </c>
      <c r="AN14" s="17">
        <f t="shared" si="6"/>
        <v>1.1726618705035972</v>
      </c>
      <c r="AO14" s="17">
        <f t="shared" si="7"/>
        <v>0.9254457237031658</v>
      </c>
      <c r="AP14" s="22"/>
      <c r="AQ14" s="22"/>
      <c r="AR14" s="22"/>
      <c r="AS14" s="30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</row>
    <row r="15" spans="1:57" s="13" customFormat="1" x14ac:dyDescent="0.25">
      <c r="A15" s="13" t="s">
        <v>14</v>
      </c>
      <c r="B15" s="14">
        <v>34514</v>
      </c>
      <c r="C15" s="14">
        <v>2006</v>
      </c>
      <c r="D15" s="14">
        <v>1121</v>
      </c>
      <c r="E15" s="14">
        <v>564</v>
      </c>
      <c r="F15" s="31">
        <v>5623</v>
      </c>
      <c r="G15" s="31">
        <v>2093</v>
      </c>
      <c r="H15" s="15">
        <f t="shared" si="8"/>
        <v>4571</v>
      </c>
      <c r="I15" s="31">
        <f t="shared" si="9"/>
        <v>1588</v>
      </c>
      <c r="J15" s="43">
        <v>661</v>
      </c>
      <c r="K15" s="43">
        <v>441</v>
      </c>
      <c r="L15" s="41"/>
      <c r="M15" s="41"/>
      <c r="N15" s="41"/>
      <c r="O15" s="41"/>
      <c r="P15" s="43">
        <v>582</v>
      </c>
      <c r="Q15" s="41"/>
      <c r="R15" s="43">
        <v>25</v>
      </c>
      <c r="S15" s="41"/>
      <c r="T15" s="43">
        <v>16</v>
      </c>
      <c r="U15" s="41"/>
      <c r="V15" s="41"/>
      <c r="W15" s="41"/>
      <c r="X15" s="41"/>
      <c r="Y15" s="41"/>
      <c r="Z15" s="43">
        <v>1555</v>
      </c>
      <c r="AA15" s="43">
        <v>77</v>
      </c>
      <c r="AB15" s="43">
        <v>1093</v>
      </c>
      <c r="AC15" s="43">
        <v>829</v>
      </c>
      <c r="AD15" s="43">
        <v>639</v>
      </c>
      <c r="AE15" s="43">
        <v>241</v>
      </c>
      <c r="AF15" s="16">
        <f t="shared" si="0"/>
        <v>0.13243901025670743</v>
      </c>
      <c r="AG15" s="16">
        <f t="shared" si="10"/>
        <v>0.77517447657028915</v>
      </c>
      <c r="AH15" s="16">
        <f t="shared" si="1"/>
        <v>0.97502230151650315</v>
      </c>
      <c r="AI15" s="16">
        <f t="shared" si="2"/>
        <v>1.1329787234042554</v>
      </c>
      <c r="AJ15" s="16">
        <f t="shared" si="11"/>
        <v>0.81291125733594172</v>
      </c>
      <c r="AK15" s="17">
        <f t="shared" si="3"/>
        <v>4.601031465492264E-2</v>
      </c>
      <c r="AL15" s="17">
        <f t="shared" si="4"/>
        <v>3.8384845463609173E-2</v>
      </c>
      <c r="AM15" s="17">
        <f t="shared" si="5"/>
        <v>0.73951828724353252</v>
      </c>
      <c r="AN15" s="17">
        <f t="shared" si="6"/>
        <v>0.42730496453900707</v>
      </c>
      <c r="AO15" s="17">
        <f t="shared" si="7"/>
        <v>0.75871954132823693</v>
      </c>
      <c r="AP15" s="22"/>
      <c r="AQ15" s="22"/>
      <c r="AR15" s="22"/>
      <c r="AS15" s="30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 s="13" customFormat="1" x14ac:dyDescent="0.25">
      <c r="A16" s="13" t="s">
        <v>15</v>
      </c>
      <c r="B16" s="14">
        <v>22239</v>
      </c>
      <c r="C16" s="14">
        <v>1559</v>
      </c>
      <c r="D16" s="14">
        <v>956</v>
      </c>
      <c r="E16" s="14">
        <v>450</v>
      </c>
      <c r="F16" s="31">
        <v>3622</v>
      </c>
      <c r="G16" s="31">
        <v>2292</v>
      </c>
      <c r="H16" s="15">
        <f t="shared" si="8"/>
        <v>3397</v>
      </c>
      <c r="I16" s="31">
        <f t="shared" si="9"/>
        <v>2014</v>
      </c>
      <c r="J16" s="43">
        <v>306</v>
      </c>
      <c r="K16" s="43">
        <v>241</v>
      </c>
      <c r="L16" s="41"/>
      <c r="M16" s="41"/>
      <c r="N16" s="41"/>
      <c r="O16" s="41"/>
      <c r="P16" s="41"/>
      <c r="Q16" s="41"/>
      <c r="R16" s="43">
        <v>12</v>
      </c>
      <c r="S16" s="41"/>
      <c r="T16" s="43">
        <v>14</v>
      </c>
      <c r="U16" s="41"/>
      <c r="V16" s="41"/>
      <c r="W16" s="41"/>
      <c r="X16" s="41"/>
      <c r="Y16" s="41"/>
      <c r="Z16" s="43">
        <v>1598</v>
      </c>
      <c r="AA16" s="43">
        <v>401</v>
      </c>
      <c r="AB16" s="43">
        <v>959</v>
      </c>
      <c r="AC16" s="43">
        <v>902</v>
      </c>
      <c r="AD16" s="43">
        <v>508</v>
      </c>
      <c r="AE16" s="43">
        <v>470</v>
      </c>
      <c r="AF16" s="16">
        <f t="shared" si="0"/>
        <v>0.15274967399613293</v>
      </c>
      <c r="AG16" s="16">
        <f t="shared" si="10"/>
        <v>1.0250160359204619</v>
      </c>
      <c r="AH16" s="16">
        <f t="shared" si="1"/>
        <v>1.0031380753138075</v>
      </c>
      <c r="AI16" s="16">
        <f t="shared" si="2"/>
        <v>1.1288888888888888</v>
      </c>
      <c r="AJ16" s="16">
        <f t="shared" si="11"/>
        <v>0.93787962451684148</v>
      </c>
      <c r="AK16" s="17">
        <f t="shared" si="3"/>
        <v>9.0561625972390841E-2</v>
      </c>
      <c r="AL16" s="17">
        <f t="shared" si="4"/>
        <v>0.2572161642078255</v>
      </c>
      <c r="AM16" s="17">
        <f t="shared" si="5"/>
        <v>0.94351464435146448</v>
      </c>
      <c r="AN16" s="17">
        <f t="shared" si="6"/>
        <v>1.0444444444444445</v>
      </c>
      <c r="AO16" s="17">
        <f t="shared" si="7"/>
        <v>0.87870855148342064</v>
      </c>
      <c r="AP16" s="22"/>
      <c r="AQ16" s="22"/>
      <c r="AR16" s="22"/>
      <c r="AS16" s="30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</row>
    <row r="17" spans="1:57" s="13" customFormat="1" x14ac:dyDescent="0.25">
      <c r="A17" s="13" t="s">
        <v>16</v>
      </c>
      <c r="B17" s="14">
        <v>16937</v>
      </c>
      <c r="C17" s="14">
        <v>770</v>
      </c>
      <c r="D17" s="14">
        <v>294</v>
      </c>
      <c r="E17" s="14">
        <v>117</v>
      </c>
      <c r="F17" s="31">
        <v>1681</v>
      </c>
      <c r="G17" s="31">
        <v>861</v>
      </c>
      <c r="H17" s="15">
        <f t="shared" si="8"/>
        <v>1642</v>
      </c>
      <c r="I17" s="31">
        <f t="shared" si="9"/>
        <v>545</v>
      </c>
      <c r="J17" s="43">
        <v>281</v>
      </c>
      <c r="K17" s="43">
        <v>254</v>
      </c>
      <c r="L17" s="41"/>
      <c r="M17" s="41"/>
      <c r="N17" s="41"/>
      <c r="O17" s="41"/>
      <c r="P17" s="41"/>
      <c r="Q17" s="41"/>
      <c r="R17" s="43">
        <v>33</v>
      </c>
      <c r="S17" s="41"/>
      <c r="T17" s="43">
        <v>8</v>
      </c>
      <c r="U17" s="41"/>
      <c r="V17" s="41"/>
      <c r="W17" s="41"/>
      <c r="X17" s="41"/>
      <c r="Y17" s="41"/>
      <c r="Z17" s="43">
        <v>855</v>
      </c>
      <c r="AA17" s="43">
        <v>108</v>
      </c>
      <c r="AB17" s="43">
        <v>325</v>
      </c>
      <c r="AC17" s="43">
        <v>137</v>
      </c>
      <c r="AD17" s="43">
        <v>140</v>
      </c>
      <c r="AE17" s="43">
        <v>46</v>
      </c>
      <c r="AF17" s="16">
        <f t="shared" si="0"/>
        <v>9.6947511365649164E-2</v>
      </c>
      <c r="AG17" s="16">
        <f t="shared" si="10"/>
        <v>1.1103896103896105</v>
      </c>
      <c r="AH17" s="16">
        <f t="shared" si="1"/>
        <v>1.1054421768707483</v>
      </c>
      <c r="AI17" s="16">
        <f t="shared" si="2"/>
        <v>1.1965811965811965</v>
      </c>
      <c r="AJ17" s="16">
        <f t="shared" si="11"/>
        <v>0.97679952409280191</v>
      </c>
      <c r="AK17" s="17">
        <f t="shared" si="3"/>
        <v>3.2178071677392693E-2</v>
      </c>
      <c r="AL17" s="17">
        <f t="shared" si="4"/>
        <v>0.14025974025974025</v>
      </c>
      <c r="AM17" s="17">
        <f t="shared" si="5"/>
        <v>0.46598639455782315</v>
      </c>
      <c r="AN17" s="17">
        <f t="shared" si="6"/>
        <v>0.39316239316239315</v>
      </c>
      <c r="AO17" s="17">
        <f t="shared" si="7"/>
        <v>0.63298490127758422</v>
      </c>
      <c r="AP17" s="22"/>
      <c r="AQ17" s="22"/>
      <c r="AR17" s="22"/>
      <c r="AS17" s="30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</row>
    <row r="18" spans="1:57" s="13" customFormat="1" x14ac:dyDescent="0.25">
      <c r="A18" s="13" t="s">
        <v>17</v>
      </c>
      <c r="B18" s="14">
        <v>5913</v>
      </c>
      <c r="C18" s="14">
        <v>399</v>
      </c>
      <c r="D18" s="14">
        <v>291</v>
      </c>
      <c r="E18" s="14">
        <v>140</v>
      </c>
      <c r="F18" s="31">
        <v>1097.92</v>
      </c>
      <c r="G18" s="31">
        <v>637.4868577834219</v>
      </c>
      <c r="H18" s="15">
        <f t="shared" si="8"/>
        <v>936</v>
      </c>
      <c r="I18" s="31">
        <f t="shared" si="9"/>
        <v>567</v>
      </c>
      <c r="J18" s="43">
        <v>139</v>
      </c>
      <c r="K18" s="43">
        <v>130</v>
      </c>
      <c r="L18" s="41"/>
      <c r="M18" s="41"/>
      <c r="N18" s="41"/>
      <c r="O18" s="41"/>
      <c r="P18" s="41"/>
      <c r="Q18" s="41"/>
      <c r="R18" s="43">
        <v>9</v>
      </c>
      <c r="S18" s="41"/>
      <c r="T18" s="43">
        <v>6</v>
      </c>
      <c r="U18" s="41"/>
      <c r="V18" s="41"/>
      <c r="W18" s="41"/>
      <c r="X18" s="41"/>
      <c r="Y18" s="41"/>
      <c r="Z18" s="43">
        <v>358</v>
      </c>
      <c r="AA18" s="43">
        <v>102</v>
      </c>
      <c r="AB18" s="43">
        <v>307</v>
      </c>
      <c r="AC18" s="43">
        <v>283</v>
      </c>
      <c r="AD18" s="43">
        <v>117</v>
      </c>
      <c r="AE18" s="43">
        <v>52</v>
      </c>
      <c r="AF18" s="16">
        <f t="shared" si="0"/>
        <v>0.15829528158295281</v>
      </c>
      <c r="AG18" s="16">
        <f t="shared" si="10"/>
        <v>0.89724310776942351</v>
      </c>
      <c r="AH18" s="16">
        <f t="shared" si="1"/>
        <v>1.0549828178694158</v>
      </c>
      <c r="AI18" s="16">
        <f t="shared" si="2"/>
        <v>0.83571428571428574</v>
      </c>
      <c r="AJ18" s="16">
        <f t="shared" si="11"/>
        <v>0.85252113086563674</v>
      </c>
      <c r="AK18" s="17">
        <f t="shared" si="3"/>
        <v>9.5890410958904104E-2</v>
      </c>
      <c r="AL18" s="17">
        <f t="shared" si="4"/>
        <v>0.25563909774436089</v>
      </c>
      <c r="AM18" s="17">
        <f t="shared" si="5"/>
        <v>0.97250859106529208</v>
      </c>
      <c r="AN18" s="17">
        <f t="shared" si="6"/>
        <v>0.37142857142857144</v>
      </c>
      <c r="AO18" s="17">
        <f t="shared" si="7"/>
        <v>0.88943010052237204</v>
      </c>
      <c r="AP18" s="22"/>
      <c r="AQ18" s="22"/>
      <c r="AR18" s="22"/>
      <c r="AS18" s="30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</row>
    <row r="19" spans="1:57" s="13" customFormat="1" x14ac:dyDescent="0.25">
      <c r="A19" s="13" t="s">
        <v>18</v>
      </c>
      <c r="B19" s="14">
        <v>18029</v>
      </c>
      <c r="C19" s="14">
        <v>876</v>
      </c>
      <c r="D19" s="14">
        <v>496</v>
      </c>
      <c r="E19" s="14">
        <v>202</v>
      </c>
      <c r="F19" s="31">
        <v>2317</v>
      </c>
      <c r="G19" s="31">
        <v>1367</v>
      </c>
      <c r="H19" s="15">
        <f t="shared" si="8"/>
        <v>1824</v>
      </c>
      <c r="I19" s="31">
        <f t="shared" si="9"/>
        <v>1126</v>
      </c>
      <c r="J19" s="43">
        <v>302</v>
      </c>
      <c r="K19" s="43">
        <v>299</v>
      </c>
      <c r="L19" s="41"/>
      <c r="M19" s="41"/>
      <c r="N19" s="41"/>
      <c r="O19" s="41"/>
      <c r="P19" s="41"/>
      <c r="Q19" s="41"/>
      <c r="R19" s="43">
        <v>12</v>
      </c>
      <c r="S19" s="41"/>
      <c r="T19" s="41">
        <v>6</v>
      </c>
      <c r="U19" s="41"/>
      <c r="V19" s="41"/>
      <c r="W19" s="41"/>
      <c r="X19" s="41"/>
      <c r="Y19" s="41"/>
      <c r="Z19" s="43">
        <v>726</v>
      </c>
      <c r="AA19" s="43">
        <v>234</v>
      </c>
      <c r="AB19" s="43">
        <v>486</v>
      </c>
      <c r="AC19" s="43">
        <v>441</v>
      </c>
      <c r="AD19" s="43">
        <v>292</v>
      </c>
      <c r="AE19" s="43">
        <v>152</v>
      </c>
      <c r="AF19" s="16">
        <f t="shared" si="0"/>
        <v>0.10117033667979367</v>
      </c>
      <c r="AG19" s="16">
        <f t="shared" si="10"/>
        <v>0.82876712328767121</v>
      </c>
      <c r="AH19" s="16">
        <f t="shared" si="1"/>
        <v>0.97983870967741937</v>
      </c>
      <c r="AI19" s="16">
        <f t="shared" si="2"/>
        <v>1.4455445544554455</v>
      </c>
      <c r="AJ19" s="16">
        <f t="shared" si="11"/>
        <v>0.78722485973241263</v>
      </c>
      <c r="AK19" s="17">
        <f t="shared" si="3"/>
        <v>6.2454933717898939E-2</v>
      </c>
      <c r="AL19" s="17">
        <f t="shared" si="4"/>
        <v>0.26712328767123289</v>
      </c>
      <c r="AM19" s="17">
        <f t="shared" si="5"/>
        <v>0.88911290322580649</v>
      </c>
      <c r="AN19" s="17">
        <f t="shared" si="6"/>
        <v>0.75247524752475248</v>
      </c>
      <c r="AO19" s="17">
        <f t="shared" si="7"/>
        <v>0.82370153621068032</v>
      </c>
      <c r="AP19" s="22"/>
      <c r="AQ19" s="22"/>
      <c r="AR19" s="22"/>
      <c r="AS19" s="30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</row>
    <row r="20" spans="1:57" s="13" customFormat="1" x14ac:dyDescent="0.25">
      <c r="A20" s="13" t="s">
        <v>19</v>
      </c>
      <c r="B20" s="14">
        <v>3998</v>
      </c>
      <c r="C20" s="14">
        <v>262</v>
      </c>
      <c r="D20" s="14">
        <v>198</v>
      </c>
      <c r="E20" s="14">
        <v>94</v>
      </c>
      <c r="F20" s="31">
        <v>969</v>
      </c>
      <c r="G20" s="31">
        <v>424</v>
      </c>
      <c r="H20" s="15">
        <f t="shared" si="8"/>
        <v>782</v>
      </c>
      <c r="I20" s="31">
        <f t="shared" si="9"/>
        <v>404</v>
      </c>
      <c r="J20" s="43">
        <v>70</v>
      </c>
      <c r="K20" s="43">
        <v>70</v>
      </c>
      <c r="L20" s="41"/>
      <c r="M20" s="41"/>
      <c r="N20" s="41"/>
      <c r="O20" s="41"/>
      <c r="P20" s="41">
        <v>183</v>
      </c>
      <c r="Q20" s="41"/>
      <c r="R20" s="41">
        <v>8</v>
      </c>
      <c r="S20" s="41"/>
      <c r="T20" s="41"/>
      <c r="U20" s="41"/>
      <c r="V20" s="41"/>
      <c r="W20" s="41"/>
      <c r="X20" s="41"/>
      <c r="Y20" s="41"/>
      <c r="Z20" s="42">
        <v>225</v>
      </c>
      <c r="AA20" s="42">
        <v>99</v>
      </c>
      <c r="AB20" s="42">
        <v>198</v>
      </c>
      <c r="AC20" s="42">
        <v>196</v>
      </c>
      <c r="AD20" s="42">
        <v>98</v>
      </c>
      <c r="AE20" s="42">
        <v>39</v>
      </c>
      <c r="AF20" s="16">
        <f t="shared" si="0"/>
        <v>0.19559779889944973</v>
      </c>
      <c r="AG20" s="16">
        <f t="shared" si="10"/>
        <v>0.85877862595419852</v>
      </c>
      <c r="AH20" s="16">
        <f t="shared" si="1"/>
        <v>1</v>
      </c>
      <c r="AI20" s="16">
        <f t="shared" si="2"/>
        <v>1.0425531914893618</v>
      </c>
      <c r="AJ20" s="16">
        <f t="shared" si="11"/>
        <v>0.80701754385964908</v>
      </c>
      <c r="AK20" s="17">
        <f t="shared" si="3"/>
        <v>0.10105052526263132</v>
      </c>
      <c r="AL20" s="17">
        <f t="shared" si="4"/>
        <v>0.37786259541984735</v>
      </c>
      <c r="AM20" s="17">
        <f t="shared" si="5"/>
        <v>0.98989898989898994</v>
      </c>
      <c r="AN20" s="17">
        <f t="shared" si="6"/>
        <v>0.41489361702127658</v>
      </c>
      <c r="AO20" s="17">
        <f t="shared" si="7"/>
        <v>0.95283018867924529</v>
      </c>
      <c r="AP20" s="22"/>
      <c r="AQ20" s="22"/>
      <c r="AR20" s="22"/>
      <c r="AS20" s="30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</row>
    <row r="21" spans="1:57" s="13" customFormat="1" x14ac:dyDescent="0.25">
      <c r="A21" s="13" t="s">
        <v>20</v>
      </c>
      <c r="B21" s="14">
        <v>5215</v>
      </c>
      <c r="C21" s="14">
        <v>317</v>
      </c>
      <c r="D21" s="14">
        <v>155</v>
      </c>
      <c r="E21" s="14">
        <v>69</v>
      </c>
      <c r="F21" s="31">
        <v>747.63250528860681</v>
      </c>
      <c r="G21" s="31">
        <v>407.57842889171098</v>
      </c>
      <c r="H21" s="15">
        <f t="shared" si="8"/>
        <v>590</v>
      </c>
      <c r="I21" s="31">
        <f t="shared" si="9"/>
        <v>395</v>
      </c>
      <c r="J21" s="43">
        <v>131</v>
      </c>
      <c r="K21" s="43">
        <v>116</v>
      </c>
      <c r="L21" s="41"/>
      <c r="M21" s="41"/>
      <c r="N21" s="41"/>
      <c r="O21" s="41"/>
      <c r="P21" s="41"/>
      <c r="Q21" s="41"/>
      <c r="R21" s="43">
        <v>13</v>
      </c>
      <c r="S21" s="41"/>
      <c r="T21" s="43">
        <v>1</v>
      </c>
      <c r="U21" s="41"/>
      <c r="V21" s="41"/>
      <c r="W21" s="41"/>
      <c r="X21" s="41"/>
      <c r="Y21" s="41"/>
      <c r="Z21" s="43">
        <v>218</v>
      </c>
      <c r="AA21" s="43">
        <v>102</v>
      </c>
      <c r="AB21" s="43">
        <v>148</v>
      </c>
      <c r="AC21" s="43">
        <v>145</v>
      </c>
      <c r="AD21" s="43">
        <v>79</v>
      </c>
      <c r="AE21" s="43">
        <v>32</v>
      </c>
      <c r="AF21" s="16">
        <f t="shared" si="0"/>
        <v>0.11313518696069032</v>
      </c>
      <c r="AG21" s="16">
        <f t="shared" si="10"/>
        <v>0.68769716088328081</v>
      </c>
      <c r="AH21" s="16">
        <f t="shared" si="1"/>
        <v>0.95483870967741935</v>
      </c>
      <c r="AI21" s="16">
        <f t="shared" si="2"/>
        <v>1.144927536231884</v>
      </c>
      <c r="AJ21" s="16">
        <f t="shared" si="11"/>
        <v>0.78915776912648239</v>
      </c>
      <c r="AK21" s="17">
        <f t="shared" si="3"/>
        <v>7.5743048897411319E-2</v>
      </c>
      <c r="AL21" s="17">
        <f t="shared" si="4"/>
        <v>0.32176656151419558</v>
      </c>
      <c r="AM21" s="17">
        <f t="shared" si="5"/>
        <v>0.93548387096774188</v>
      </c>
      <c r="AN21" s="17">
        <f t="shared" si="6"/>
        <v>0.46376811594202899</v>
      </c>
      <c r="AO21" s="17">
        <f t="shared" si="7"/>
        <v>0.96913862952483942</v>
      </c>
      <c r="AP21" s="22"/>
      <c r="AQ21" s="22"/>
      <c r="AR21" s="22"/>
      <c r="AS21" s="30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</row>
    <row r="22" spans="1:57" s="13" customFormat="1" x14ac:dyDescent="0.25">
      <c r="A22" s="13" t="s">
        <v>21</v>
      </c>
      <c r="B22" s="14">
        <v>69556</v>
      </c>
      <c r="C22" s="14">
        <v>4544</v>
      </c>
      <c r="D22" s="14">
        <v>2308</v>
      </c>
      <c r="E22" s="14">
        <v>1093</v>
      </c>
      <c r="F22" s="31">
        <v>11668</v>
      </c>
      <c r="G22" s="31">
        <v>5298</v>
      </c>
      <c r="H22" s="15">
        <f t="shared" si="8"/>
        <v>10138</v>
      </c>
      <c r="I22" s="31">
        <f t="shared" si="9"/>
        <v>3702</v>
      </c>
      <c r="J22" s="43">
        <v>1972</v>
      </c>
      <c r="K22" s="43">
        <v>998</v>
      </c>
      <c r="L22" s="41">
        <v>33</v>
      </c>
      <c r="M22" s="41">
        <v>33</v>
      </c>
      <c r="N22" s="41"/>
      <c r="O22" s="41"/>
      <c r="P22" s="41">
        <v>261</v>
      </c>
      <c r="Q22" s="41"/>
      <c r="R22" s="43">
        <v>280</v>
      </c>
      <c r="S22" s="41"/>
      <c r="T22" s="43">
        <v>29</v>
      </c>
      <c r="U22" s="41"/>
      <c r="V22" s="41"/>
      <c r="W22" s="41"/>
      <c r="X22" s="41"/>
      <c r="Y22" s="41"/>
      <c r="Z22" s="43">
        <v>3992</v>
      </c>
      <c r="AA22" s="43">
        <v>0</v>
      </c>
      <c r="AB22" s="43">
        <v>2346</v>
      </c>
      <c r="AC22" s="43">
        <v>1568</v>
      </c>
      <c r="AD22" s="43">
        <v>1225</v>
      </c>
      <c r="AE22" s="43">
        <v>1103</v>
      </c>
      <c r="AF22" s="16">
        <f t="shared" si="0"/>
        <v>0.14575306228075219</v>
      </c>
      <c r="AG22" s="16">
        <f t="shared" si="10"/>
        <v>0.87852112676056338</v>
      </c>
      <c r="AH22" s="16">
        <f t="shared" si="1"/>
        <v>1.0164644714038129</v>
      </c>
      <c r="AI22" s="16">
        <f t="shared" si="2"/>
        <v>1.1207685269899359</v>
      </c>
      <c r="AJ22" s="16">
        <f t="shared" si="11"/>
        <v>0.86887212889955434</v>
      </c>
      <c r="AK22" s="17">
        <f t="shared" si="3"/>
        <v>5.3223302087526597E-2</v>
      </c>
      <c r="AL22" s="17">
        <f t="shared" si="4"/>
        <v>0</v>
      </c>
      <c r="AM22" s="17">
        <f t="shared" si="5"/>
        <v>0.67937608318890819</v>
      </c>
      <c r="AN22" s="17">
        <f t="shared" si="6"/>
        <v>1.0091491308325709</v>
      </c>
      <c r="AO22" s="17">
        <f t="shared" si="7"/>
        <v>0.69875424688561727</v>
      </c>
      <c r="AP22" s="22"/>
      <c r="AQ22" s="22"/>
      <c r="AR22" s="22"/>
      <c r="AS22" s="30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</row>
    <row r="23" spans="1:57" s="13" customFormat="1" x14ac:dyDescent="0.25">
      <c r="A23" s="13" t="s">
        <v>22</v>
      </c>
      <c r="B23" s="14">
        <v>5601</v>
      </c>
      <c r="C23" s="14">
        <v>383</v>
      </c>
      <c r="D23" s="14">
        <v>217</v>
      </c>
      <c r="E23" s="14">
        <v>100</v>
      </c>
      <c r="F23" s="31">
        <v>873.45447567240853</v>
      </c>
      <c r="G23" s="31">
        <v>533</v>
      </c>
      <c r="H23" s="15">
        <f t="shared" si="8"/>
        <v>677</v>
      </c>
      <c r="I23" s="31">
        <f t="shared" si="9"/>
        <v>327</v>
      </c>
      <c r="J23" s="43">
        <v>74</v>
      </c>
      <c r="K23" s="43">
        <v>70</v>
      </c>
      <c r="L23" s="41"/>
      <c r="M23" s="41"/>
      <c r="N23" s="41"/>
      <c r="O23" s="41"/>
      <c r="P23" s="41"/>
      <c r="Q23" s="41"/>
      <c r="R23" s="43">
        <v>8</v>
      </c>
      <c r="S23" s="41"/>
      <c r="T23" s="43">
        <v>1</v>
      </c>
      <c r="U23" s="41"/>
      <c r="V23" s="41"/>
      <c r="W23" s="41"/>
      <c r="X23" s="41"/>
      <c r="Y23" s="41"/>
      <c r="Z23" s="43">
        <v>262</v>
      </c>
      <c r="AA23" s="43">
        <v>0</v>
      </c>
      <c r="AB23" s="43">
        <v>232</v>
      </c>
      <c r="AC23" s="43">
        <v>159</v>
      </c>
      <c r="AD23" s="43">
        <v>100</v>
      </c>
      <c r="AE23" s="43">
        <v>98</v>
      </c>
      <c r="AF23" s="16">
        <f t="shared" si="0"/>
        <v>0.12087127298696661</v>
      </c>
      <c r="AG23" s="16">
        <f t="shared" si="10"/>
        <v>0.68407310704960833</v>
      </c>
      <c r="AH23" s="16">
        <f t="shared" si="1"/>
        <v>1.0691244239631337</v>
      </c>
      <c r="AI23" s="16">
        <f t="shared" si="2"/>
        <v>1</v>
      </c>
      <c r="AJ23" s="16">
        <f t="shared" si="11"/>
        <v>0.77508332586976258</v>
      </c>
      <c r="AK23" s="17">
        <f t="shared" si="3"/>
        <v>5.8382431708623457E-2</v>
      </c>
      <c r="AL23" s="17">
        <f t="shared" si="4"/>
        <v>0</v>
      </c>
      <c r="AM23" s="17">
        <f t="shared" si="5"/>
        <v>0.73271889400921664</v>
      </c>
      <c r="AN23" s="17">
        <f t="shared" si="6"/>
        <v>0.98</v>
      </c>
      <c r="AO23" s="17">
        <f t="shared" si="7"/>
        <v>0.61350844277673544</v>
      </c>
      <c r="AP23" s="22"/>
      <c r="AQ23" s="22"/>
      <c r="AR23" s="22"/>
      <c r="AS23" s="30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13" customFormat="1" x14ac:dyDescent="0.25">
      <c r="A24" s="13" t="s">
        <v>23</v>
      </c>
      <c r="B24" s="14">
        <v>15556</v>
      </c>
      <c r="C24" s="14">
        <v>994</v>
      </c>
      <c r="D24" s="14">
        <v>608</v>
      </c>
      <c r="E24" s="14">
        <v>294</v>
      </c>
      <c r="F24" s="31">
        <v>2544.64</v>
      </c>
      <c r="G24" s="31">
        <v>1505</v>
      </c>
      <c r="H24" s="15">
        <f t="shared" si="8"/>
        <v>2241</v>
      </c>
      <c r="I24" s="31">
        <f t="shared" si="9"/>
        <v>1396</v>
      </c>
      <c r="J24" s="42">
        <v>215</v>
      </c>
      <c r="K24" s="42">
        <v>205</v>
      </c>
      <c r="L24" s="41"/>
      <c r="M24" s="41"/>
      <c r="N24" s="41"/>
      <c r="O24" s="41"/>
      <c r="P24" s="41">
        <v>180</v>
      </c>
      <c r="Q24" s="41"/>
      <c r="R24" s="41">
        <v>9</v>
      </c>
      <c r="S24" s="41"/>
      <c r="T24" s="41">
        <v>3</v>
      </c>
      <c r="U24" s="41"/>
      <c r="V24" s="41"/>
      <c r="W24" s="41"/>
      <c r="X24" s="41"/>
      <c r="Y24" s="41"/>
      <c r="Z24" s="43">
        <v>937</v>
      </c>
      <c r="AA24" s="43">
        <v>342</v>
      </c>
      <c r="AB24" s="43">
        <v>590</v>
      </c>
      <c r="AC24" s="43">
        <v>565</v>
      </c>
      <c r="AD24" s="43">
        <v>307</v>
      </c>
      <c r="AE24" s="43">
        <v>284</v>
      </c>
      <c r="AF24" s="16">
        <f t="shared" si="0"/>
        <v>0.14406016970943689</v>
      </c>
      <c r="AG24" s="16">
        <f t="shared" si="10"/>
        <v>0.94265593561368211</v>
      </c>
      <c r="AH24" s="16">
        <f t="shared" si="1"/>
        <v>0.97039473684210531</v>
      </c>
      <c r="AI24" s="16">
        <f t="shared" si="2"/>
        <v>1.0442176870748299</v>
      </c>
      <c r="AJ24" s="16">
        <f t="shared" si="11"/>
        <v>0.88067467303822944</v>
      </c>
      <c r="AK24" s="17">
        <f t="shared" si="3"/>
        <v>8.9740293134481869E-2</v>
      </c>
      <c r="AL24" s="17">
        <f t="shared" si="4"/>
        <v>0.34406438631790742</v>
      </c>
      <c r="AM24" s="17">
        <f t="shared" si="5"/>
        <v>0.92927631578947367</v>
      </c>
      <c r="AN24" s="17">
        <f t="shared" si="6"/>
        <v>0.96598639455782309</v>
      </c>
      <c r="AO24" s="17">
        <f t="shared" si="7"/>
        <v>0.92757475083056473</v>
      </c>
      <c r="AP24" s="22"/>
      <c r="AQ24" s="22"/>
      <c r="AR24" s="22"/>
      <c r="AS24" s="30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</row>
    <row r="25" spans="1:57" s="13" customFormat="1" x14ac:dyDescent="0.25">
      <c r="A25" s="13" t="s">
        <v>24</v>
      </c>
      <c r="B25" s="14">
        <v>11601</v>
      </c>
      <c r="C25" s="14">
        <v>701</v>
      </c>
      <c r="D25" s="14">
        <v>448</v>
      </c>
      <c r="E25" s="14">
        <v>203</v>
      </c>
      <c r="F25" s="31">
        <v>1693.4534421275312</v>
      </c>
      <c r="G25" s="31">
        <v>1063</v>
      </c>
      <c r="H25" s="15">
        <f t="shared" si="8"/>
        <v>1445</v>
      </c>
      <c r="I25" s="31">
        <f t="shared" si="9"/>
        <v>828</v>
      </c>
      <c r="J25" s="43">
        <v>140</v>
      </c>
      <c r="K25" s="43">
        <v>126</v>
      </c>
      <c r="L25" s="41">
        <v>4</v>
      </c>
      <c r="M25" s="41">
        <v>4</v>
      </c>
      <c r="N25" s="41"/>
      <c r="O25" s="41"/>
      <c r="P25" s="41"/>
      <c r="Q25" s="41"/>
      <c r="R25" s="41">
        <v>14</v>
      </c>
      <c r="S25" s="41"/>
      <c r="T25" s="41">
        <v>6</v>
      </c>
      <c r="U25" s="41"/>
      <c r="V25" s="41"/>
      <c r="W25" s="41"/>
      <c r="X25" s="41"/>
      <c r="Y25" s="41"/>
      <c r="Z25" s="43">
        <v>509</v>
      </c>
      <c r="AA25" s="43">
        <v>50</v>
      </c>
      <c r="AB25" s="43">
        <v>515</v>
      </c>
      <c r="AC25" s="43">
        <v>404</v>
      </c>
      <c r="AD25" s="43">
        <v>257</v>
      </c>
      <c r="AE25" s="43">
        <v>244</v>
      </c>
      <c r="AF25" s="16">
        <f t="shared" si="0"/>
        <v>0.12455822773898802</v>
      </c>
      <c r="AG25" s="16">
        <f t="shared" si="10"/>
        <v>0.72610556348074184</v>
      </c>
      <c r="AH25" s="16">
        <f t="shared" si="1"/>
        <v>1.1495535714285714</v>
      </c>
      <c r="AI25" s="16">
        <f t="shared" si="2"/>
        <v>1.2660098522167487</v>
      </c>
      <c r="AJ25" s="16">
        <f t="shared" si="11"/>
        <v>0.85328593278868514</v>
      </c>
      <c r="AK25" s="17">
        <f t="shared" si="3"/>
        <v>7.1373157486423588E-2</v>
      </c>
      <c r="AL25" s="17">
        <f t="shared" si="4"/>
        <v>7.1326676176890161E-2</v>
      </c>
      <c r="AM25" s="17">
        <f t="shared" si="5"/>
        <v>0.9017857142857143</v>
      </c>
      <c r="AN25" s="17">
        <f t="shared" si="6"/>
        <v>1.2019704433497538</v>
      </c>
      <c r="AO25" s="17">
        <f t="shared" si="7"/>
        <v>0.77892756349952963</v>
      </c>
      <c r="AP25" s="22"/>
      <c r="AQ25" s="22"/>
      <c r="AR25" s="22"/>
      <c r="AS25" s="30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 s="13" customFormat="1" x14ac:dyDescent="0.25">
      <c r="A26" s="13" t="s">
        <v>25</v>
      </c>
      <c r="B26" s="14">
        <v>3384</v>
      </c>
      <c r="C26" s="14">
        <v>207</v>
      </c>
      <c r="D26" s="14">
        <v>109</v>
      </c>
      <c r="E26" s="14">
        <v>47</v>
      </c>
      <c r="F26" s="31">
        <v>538</v>
      </c>
      <c r="G26" s="31">
        <v>303.1497361365881</v>
      </c>
      <c r="H26" s="15">
        <f t="shared" si="8"/>
        <v>494</v>
      </c>
      <c r="I26" s="31">
        <f t="shared" si="9"/>
        <v>280</v>
      </c>
      <c r="J26" s="43">
        <v>104</v>
      </c>
      <c r="K26" s="43">
        <v>94</v>
      </c>
      <c r="L26" s="41"/>
      <c r="M26" s="41"/>
      <c r="N26" s="41"/>
      <c r="O26" s="41"/>
      <c r="P26" s="41"/>
      <c r="Q26" s="41"/>
      <c r="R26" s="41">
        <v>24</v>
      </c>
      <c r="S26" s="41"/>
      <c r="T26" s="41">
        <v>2</v>
      </c>
      <c r="U26" s="41"/>
      <c r="V26" s="41"/>
      <c r="W26" s="41"/>
      <c r="X26" s="41"/>
      <c r="Y26" s="41"/>
      <c r="Z26" s="42">
        <v>206</v>
      </c>
      <c r="AA26" s="42">
        <v>59</v>
      </c>
      <c r="AB26" s="42">
        <v>106</v>
      </c>
      <c r="AC26" s="42">
        <v>106</v>
      </c>
      <c r="AD26" s="42">
        <v>52</v>
      </c>
      <c r="AE26" s="42">
        <v>21</v>
      </c>
      <c r="AF26" s="16">
        <f t="shared" si="0"/>
        <v>0.14598108747044916</v>
      </c>
      <c r="AG26" s="16">
        <f t="shared" si="10"/>
        <v>0.99516908212560384</v>
      </c>
      <c r="AH26" s="16">
        <f t="shared" si="1"/>
        <v>0.97247706422018354</v>
      </c>
      <c r="AI26" s="16">
        <f t="shared" si="2"/>
        <v>1.1063829787234043</v>
      </c>
      <c r="AJ26" s="16">
        <f t="shared" si="11"/>
        <v>0.91821561338289959</v>
      </c>
      <c r="AK26" s="17">
        <f t="shared" si="3"/>
        <v>8.2742316784869971E-2</v>
      </c>
      <c r="AL26" s="17">
        <f t="shared" si="4"/>
        <v>0.28502415458937197</v>
      </c>
      <c r="AM26" s="17">
        <f t="shared" si="5"/>
        <v>0.97247706422018354</v>
      </c>
      <c r="AN26" s="17">
        <f t="shared" si="6"/>
        <v>0.44680851063829785</v>
      </c>
      <c r="AO26" s="17">
        <f t="shared" si="7"/>
        <v>0.92363596804795611</v>
      </c>
      <c r="AP26" s="22"/>
      <c r="AQ26" s="22"/>
      <c r="AR26" s="22"/>
      <c r="AS26" s="30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</row>
    <row r="27" spans="1:57" s="13" customFormat="1" x14ac:dyDescent="0.25">
      <c r="A27" s="13" t="s">
        <v>26</v>
      </c>
      <c r="B27" s="14">
        <v>5824</v>
      </c>
      <c r="C27" s="14">
        <v>469</v>
      </c>
      <c r="D27" s="14">
        <v>281</v>
      </c>
      <c r="E27" s="14">
        <v>150</v>
      </c>
      <c r="F27" s="31">
        <v>1113.2178362042914</v>
      </c>
      <c r="G27" s="31">
        <v>703</v>
      </c>
      <c r="H27" s="15">
        <f t="shared" si="8"/>
        <v>986</v>
      </c>
      <c r="I27" s="31">
        <f t="shared" si="9"/>
        <v>632</v>
      </c>
      <c r="J27" s="43">
        <v>108</v>
      </c>
      <c r="K27" s="43">
        <v>79</v>
      </c>
      <c r="L27" s="41"/>
      <c r="M27" s="41"/>
      <c r="N27" s="41"/>
      <c r="O27" s="41"/>
      <c r="P27" s="41"/>
      <c r="Q27" s="41"/>
      <c r="R27" s="41">
        <v>8</v>
      </c>
      <c r="S27" s="41"/>
      <c r="T27" s="41">
        <v>6</v>
      </c>
      <c r="U27" s="41"/>
      <c r="V27" s="41"/>
      <c r="W27" s="41"/>
      <c r="X27" s="41"/>
      <c r="Y27" s="41"/>
      <c r="Z27" s="43">
        <v>416</v>
      </c>
      <c r="AA27" s="43">
        <v>122</v>
      </c>
      <c r="AB27" s="43">
        <v>282</v>
      </c>
      <c r="AC27" s="43">
        <v>269</v>
      </c>
      <c r="AD27" s="43">
        <v>166</v>
      </c>
      <c r="AE27" s="43">
        <v>162</v>
      </c>
      <c r="AF27" s="16">
        <f t="shared" si="0"/>
        <v>0.16929945054945056</v>
      </c>
      <c r="AG27" s="16">
        <f t="shared" si="10"/>
        <v>0.8869936034115139</v>
      </c>
      <c r="AH27" s="16">
        <f t="shared" si="1"/>
        <v>1.0035587188612101</v>
      </c>
      <c r="AI27" s="16">
        <f t="shared" si="2"/>
        <v>1.1066666666666667</v>
      </c>
      <c r="AJ27" s="16">
        <f t="shared" si="11"/>
        <v>0.88572062711637589</v>
      </c>
      <c r="AK27" s="17">
        <f t="shared" si="3"/>
        <v>0.10851648351648352</v>
      </c>
      <c r="AL27" s="17">
        <f t="shared" si="4"/>
        <v>0.26012793176972282</v>
      </c>
      <c r="AM27" s="17">
        <f t="shared" si="5"/>
        <v>0.95729537366548045</v>
      </c>
      <c r="AN27" s="17">
        <f t="shared" si="6"/>
        <v>1.08</v>
      </c>
      <c r="AO27" s="17">
        <f t="shared" si="7"/>
        <v>0.89900426742532002</v>
      </c>
      <c r="AP27" s="22"/>
      <c r="AQ27" s="22"/>
      <c r="AR27" s="22"/>
      <c r="AS27" s="30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</row>
    <row r="28" spans="1:57" s="13" customFormat="1" x14ac:dyDescent="0.25">
      <c r="A28" s="13" t="s">
        <v>27</v>
      </c>
      <c r="B28" s="14">
        <v>8521</v>
      </c>
      <c r="C28" s="14">
        <v>452</v>
      </c>
      <c r="D28" s="14">
        <v>275</v>
      </c>
      <c r="E28" s="14">
        <v>170</v>
      </c>
      <c r="F28" s="31">
        <v>1516.9</v>
      </c>
      <c r="G28" s="31">
        <v>611.9</v>
      </c>
      <c r="H28" s="15">
        <f t="shared" si="8"/>
        <v>1274</v>
      </c>
      <c r="I28" s="31">
        <f t="shared" si="9"/>
        <v>545</v>
      </c>
      <c r="J28" s="43">
        <v>120</v>
      </c>
      <c r="K28" s="43">
        <v>109</v>
      </c>
      <c r="L28" s="41"/>
      <c r="M28" s="41"/>
      <c r="N28" s="41"/>
      <c r="O28" s="41"/>
      <c r="P28" s="41">
        <v>309</v>
      </c>
      <c r="Q28" s="41"/>
      <c r="R28" s="42">
        <v>6</v>
      </c>
      <c r="S28" s="41"/>
      <c r="T28" s="42">
        <v>3</v>
      </c>
      <c r="U28" s="41"/>
      <c r="V28" s="41"/>
      <c r="W28" s="41"/>
      <c r="X28" s="41"/>
      <c r="Y28" s="41"/>
      <c r="Z28" s="43">
        <v>379</v>
      </c>
      <c r="AA28" s="43">
        <v>108</v>
      </c>
      <c r="AB28" s="43">
        <v>271</v>
      </c>
      <c r="AC28" s="43">
        <v>247</v>
      </c>
      <c r="AD28" s="43">
        <v>186</v>
      </c>
      <c r="AE28" s="43">
        <v>81</v>
      </c>
      <c r="AF28" s="16">
        <f t="shared" si="0"/>
        <v>0.14951296796150687</v>
      </c>
      <c r="AG28" s="16">
        <f t="shared" si="10"/>
        <v>0.83849557522123896</v>
      </c>
      <c r="AH28" s="16">
        <f t="shared" si="1"/>
        <v>0.98545454545454547</v>
      </c>
      <c r="AI28" s="16">
        <f t="shared" si="2"/>
        <v>1.0941176470588236</v>
      </c>
      <c r="AJ28" s="16">
        <f t="shared" si="11"/>
        <v>0.83987078910936774</v>
      </c>
      <c r="AK28" s="17">
        <f t="shared" si="3"/>
        <v>6.3959629151508032E-2</v>
      </c>
      <c r="AL28" s="17">
        <f t="shared" si="4"/>
        <v>0.23893805309734514</v>
      </c>
      <c r="AM28" s="17">
        <f t="shared" si="5"/>
        <v>0.89818181818181819</v>
      </c>
      <c r="AN28" s="17">
        <f t="shared" si="6"/>
        <v>0.47647058823529409</v>
      </c>
      <c r="AO28" s="17">
        <f t="shared" si="7"/>
        <v>0.89066840987089402</v>
      </c>
      <c r="AP28" s="22"/>
      <c r="AQ28" s="22"/>
      <c r="AR28" s="22"/>
      <c r="AS28" s="30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</row>
    <row r="29" spans="1:57" s="13" customFormat="1" x14ac:dyDescent="0.25">
      <c r="A29" s="13" t="s">
        <v>28</v>
      </c>
      <c r="B29" s="14">
        <v>18149</v>
      </c>
      <c r="C29" s="14">
        <v>850</v>
      </c>
      <c r="D29" s="14">
        <v>453</v>
      </c>
      <c r="E29" s="14">
        <v>221</v>
      </c>
      <c r="F29" s="31">
        <v>2142</v>
      </c>
      <c r="G29" s="31">
        <v>1082</v>
      </c>
      <c r="H29" s="15">
        <f t="shared" si="8"/>
        <v>1689</v>
      </c>
      <c r="I29" s="31">
        <f t="shared" si="9"/>
        <v>876</v>
      </c>
      <c r="J29" s="43">
        <v>229</v>
      </c>
      <c r="K29" s="43">
        <v>209</v>
      </c>
      <c r="L29" s="41"/>
      <c r="M29" s="41"/>
      <c r="N29" s="41"/>
      <c r="O29" s="41"/>
      <c r="P29" s="41">
        <v>117</v>
      </c>
      <c r="Q29" s="41"/>
      <c r="R29" s="42">
        <v>31</v>
      </c>
      <c r="S29" s="41"/>
      <c r="T29" s="42">
        <v>10</v>
      </c>
      <c r="U29" s="41"/>
      <c r="V29" s="41"/>
      <c r="W29" s="41"/>
      <c r="X29" s="41"/>
      <c r="Y29" s="41"/>
      <c r="Z29" s="43">
        <v>585</v>
      </c>
      <c r="AA29" s="43">
        <v>177</v>
      </c>
      <c r="AB29" s="43">
        <v>437</v>
      </c>
      <c r="AC29" s="43">
        <v>378</v>
      </c>
      <c r="AD29" s="43">
        <v>280</v>
      </c>
      <c r="AE29" s="43">
        <v>112</v>
      </c>
      <c r="AF29" s="16">
        <f t="shared" si="0"/>
        <v>9.3062978676511102E-2</v>
      </c>
      <c r="AG29" s="16">
        <f t="shared" si="10"/>
        <v>0.68823529411764706</v>
      </c>
      <c r="AH29" s="16">
        <f t="shared" si="1"/>
        <v>0.96467991169977929</v>
      </c>
      <c r="AI29" s="16">
        <f t="shared" si="2"/>
        <v>1.2669683257918551</v>
      </c>
      <c r="AJ29" s="16">
        <f t="shared" si="11"/>
        <v>0.78851540616246496</v>
      </c>
      <c r="AK29" s="17">
        <f t="shared" si="3"/>
        <v>4.8267122155490658E-2</v>
      </c>
      <c r="AL29" s="17">
        <f t="shared" si="4"/>
        <v>0.20823529411764705</v>
      </c>
      <c r="AM29" s="17">
        <f t="shared" si="5"/>
        <v>0.83443708609271527</v>
      </c>
      <c r="AN29" s="17">
        <f t="shared" si="6"/>
        <v>0.50678733031674206</v>
      </c>
      <c r="AO29" s="17">
        <f t="shared" si="7"/>
        <v>0.80961182994454717</v>
      </c>
      <c r="AP29" s="22"/>
      <c r="AQ29" s="22"/>
      <c r="AR29" s="22"/>
      <c r="AS29" s="30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</row>
    <row r="30" spans="1:57" s="13" customFormat="1" x14ac:dyDescent="0.25">
      <c r="A30" s="13" t="s">
        <v>29</v>
      </c>
      <c r="B30" s="14">
        <v>96142</v>
      </c>
      <c r="C30" s="14">
        <v>6024</v>
      </c>
      <c r="D30" s="14">
        <v>3289</v>
      </c>
      <c r="E30" s="14">
        <v>1449</v>
      </c>
      <c r="F30" s="31">
        <v>15097</v>
      </c>
      <c r="G30" s="31">
        <v>8141</v>
      </c>
      <c r="H30" s="15">
        <f t="shared" si="8"/>
        <v>13257</v>
      </c>
      <c r="I30" s="31">
        <f t="shared" si="9"/>
        <v>6513</v>
      </c>
      <c r="J30" s="43">
        <v>2171</v>
      </c>
      <c r="K30" s="43">
        <v>1112</v>
      </c>
      <c r="L30" s="41">
        <v>227</v>
      </c>
      <c r="M30" s="41">
        <v>156</v>
      </c>
      <c r="N30" s="41"/>
      <c r="O30" s="41"/>
      <c r="P30" s="41">
        <v>0</v>
      </c>
      <c r="Q30" s="41"/>
      <c r="R30" s="42">
        <v>125</v>
      </c>
      <c r="S30" s="41"/>
      <c r="T30" s="42">
        <v>54</v>
      </c>
      <c r="U30" s="41"/>
      <c r="V30" s="41"/>
      <c r="W30" s="41"/>
      <c r="X30" s="41"/>
      <c r="Y30" s="41"/>
      <c r="Z30" s="43">
        <v>5345</v>
      </c>
      <c r="AA30" s="43">
        <v>743</v>
      </c>
      <c r="AB30" s="43">
        <v>3389</v>
      </c>
      <c r="AC30" s="43">
        <v>2834</v>
      </c>
      <c r="AD30" s="43">
        <v>1946</v>
      </c>
      <c r="AE30" s="43">
        <v>1668</v>
      </c>
      <c r="AF30" s="16">
        <f t="shared" si="0"/>
        <v>0.13788978802188429</v>
      </c>
      <c r="AG30" s="16">
        <f t="shared" si="10"/>
        <v>0.88728419654714474</v>
      </c>
      <c r="AH30" s="16">
        <f t="shared" si="1"/>
        <v>1.0304043782304653</v>
      </c>
      <c r="AI30" s="16">
        <f t="shared" si="2"/>
        <v>1.3429951690821256</v>
      </c>
      <c r="AJ30" s="16">
        <f t="shared" si="11"/>
        <v>0.87812148108895804</v>
      </c>
      <c r="AK30" s="17">
        <f t="shared" si="3"/>
        <v>6.7743546004867802E-2</v>
      </c>
      <c r="AL30" s="17">
        <f t="shared" si="4"/>
        <v>0.12333997343957503</v>
      </c>
      <c r="AM30" s="17">
        <f t="shared" si="5"/>
        <v>0.86166007905138342</v>
      </c>
      <c r="AN30" s="17">
        <f t="shared" si="6"/>
        <v>1.1511387163561078</v>
      </c>
      <c r="AO30" s="17">
        <f t="shared" si="7"/>
        <v>0.80002456700651026</v>
      </c>
      <c r="AP30" s="22"/>
      <c r="AQ30" s="22"/>
      <c r="AR30" s="22"/>
      <c r="AS30" s="30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 s="13" customFormat="1" x14ac:dyDescent="0.25">
      <c r="A31" s="13" t="s">
        <v>30</v>
      </c>
      <c r="B31" s="14">
        <v>42166</v>
      </c>
      <c r="C31" s="14">
        <v>2494</v>
      </c>
      <c r="D31" s="14">
        <v>1353</v>
      </c>
      <c r="E31" s="14">
        <v>630</v>
      </c>
      <c r="F31" s="31">
        <v>5611</v>
      </c>
      <c r="G31" s="31">
        <v>3031</v>
      </c>
      <c r="H31" s="15">
        <f t="shared" si="8"/>
        <v>4514</v>
      </c>
      <c r="I31" s="31">
        <f t="shared" si="9"/>
        <v>2456</v>
      </c>
      <c r="J31" s="43">
        <v>562</v>
      </c>
      <c r="K31" s="43">
        <v>310</v>
      </c>
      <c r="L31" s="41"/>
      <c r="M31" s="41"/>
      <c r="N31" s="41"/>
      <c r="O31" s="41"/>
      <c r="P31" s="41"/>
      <c r="Q31" s="41"/>
      <c r="R31" s="42">
        <v>55</v>
      </c>
      <c r="S31" s="41"/>
      <c r="T31" s="42">
        <v>20</v>
      </c>
      <c r="U31" s="41"/>
      <c r="V31" s="41"/>
      <c r="W31" s="41"/>
      <c r="X31" s="41"/>
      <c r="Y31" s="41"/>
      <c r="Z31" s="43">
        <v>1962</v>
      </c>
      <c r="AA31" s="43">
        <v>715</v>
      </c>
      <c r="AB31" s="43">
        <v>1225</v>
      </c>
      <c r="AC31" s="43">
        <v>1178</v>
      </c>
      <c r="AD31" s="43">
        <v>690</v>
      </c>
      <c r="AE31" s="43">
        <v>253</v>
      </c>
      <c r="AF31" s="16">
        <f t="shared" si="0"/>
        <v>0.1070530759379595</v>
      </c>
      <c r="AG31" s="16">
        <f t="shared" si="10"/>
        <v>0.78668805132317565</v>
      </c>
      <c r="AH31" s="16">
        <f t="shared" si="1"/>
        <v>0.90539541759053954</v>
      </c>
      <c r="AI31" s="16">
        <f t="shared" si="2"/>
        <v>1.0952380952380953</v>
      </c>
      <c r="AJ31" s="16">
        <f t="shared" si="11"/>
        <v>0.80449117804312953</v>
      </c>
      <c r="AK31" s="17">
        <f t="shared" si="3"/>
        <v>5.8245980173599582E-2</v>
      </c>
      <c r="AL31" s="17">
        <f t="shared" si="4"/>
        <v>0.2866880513231756</v>
      </c>
      <c r="AM31" s="17">
        <f t="shared" si="5"/>
        <v>0.87065779748706573</v>
      </c>
      <c r="AN31" s="17">
        <f t="shared" si="6"/>
        <v>0.4015873015873016</v>
      </c>
      <c r="AO31" s="17">
        <f t="shared" si="7"/>
        <v>0.81029363246453312</v>
      </c>
      <c r="AP31" s="22"/>
      <c r="AQ31" s="22"/>
      <c r="AR31" s="22"/>
      <c r="AS31" s="30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</row>
    <row r="32" spans="1:57" s="13" customFormat="1" x14ac:dyDescent="0.25">
      <c r="A32" s="13" t="s">
        <v>31</v>
      </c>
      <c r="B32" s="14">
        <v>4886</v>
      </c>
      <c r="C32" s="14">
        <v>446</v>
      </c>
      <c r="D32" s="14">
        <v>264</v>
      </c>
      <c r="E32" s="14">
        <v>115</v>
      </c>
      <c r="F32" s="31">
        <v>1012.5926987005137</v>
      </c>
      <c r="G32" s="31">
        <v>633</v>
      </c>
      <c r="H32" s="15">
        <f t="shared" si="8"/>
        <v>812</v>
      </c>
      <c r="I32" s="31">
        <f t="shared" si="9"/>
        <v>537</v>
      </c>
      <c r="J32" s="42">
        <v>91</v>
      </c>
      <c r="K32" s="42">
        <v>88</v>
      </c>
      <c r="L32" s="41"/>
      <c r="M32" s="41"/>
      <c r="N32" s="41"/>
      <c r="O32" s="41"/>
      <c r="P32" s="41"/>
      <c r="Q32" s="41"/>
      <c r="R32" s="41">
        <v>3</v>
      </c>
      <c r="S32" s="41"/>
      <c r="T32" s="41">
        <v>4</v>
      </c>
      <c r="U32" s="41"/>
      <c r="V32" s="41"/>
      <c r="W32" s="41"/>
      <c r="X32" s="41"/>
      <c r="Y32" s="41"/>
      <c r="Z32" s="42">
        <v>329</v>
      </c>
      <c r="AA32" s="42">
        <v>89</v>
      </c>
      <c r="AB32" s="42">
        <v>280</v>
      </c>
      <c r="AC32" s="42">
        <v>257</v>
      </c>
      <c r="AD32" s="42">
        <v>105</v>
      </c>
      <c r="AE32" s="42">
        <v>103</v>
      </c>
      <c r="AF32" s="16">
        <f t="shared" si="0"/>
        <v>0.166189111747851</v>
      </c>
      <c r="AG32" s="16">
        <f t="shared" si="10"/>
        <v>0.7376681614349776</v>
      </c>
      <c r="AH32" s="16">
        <f t="shared" si="1"/>
        <v>1.0606060606060606</v>
      </c>
      <c r="AI32" s="16">
        <f t="shared" si="2"/>
        <v>0.91304347826086951</v>
      </c>
      <c r="AJ32" s="16">
        <f t="shared" si="11"/>
        <v>0.80190189109803034</v>
      </c>
      <c r="AK32" s="17">
        <f t="shared" si="3"/>
        <v>0.10990585345886206</v>
      </c>
      <c r="AL32" s="17">
        <f t="shared" si="4"/>
        <v>0.19955156950672645</v>
      </c>
      <c r="AM32" s="17">
        <f t="shared" si="5"/>
        <v>0.97348484848484851</v>
      </c>
      <c r="AN32" s="17">
        <f t="shared" si="6"/>
        <v>0.89565217391304353</v>
      </c>
      <c r="AO32" s="17">
        <f t="shared" si="7"/>
        <v>0.84834123222748814</v>
      </c>
      <c r="AP32" s="22"/>
      <c r="AQ32" s="22"/>
      <c r="AR32" s="22"/>
      <c r="AS32" s="30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</row>
    <row r="33" spans="1:57" s="13" customFormat="1" x14ac:dyDescent="0.25">
      <c r="A33" s="13" t="s">
        <v>32</v>
      </c>
      <c r="B33" s="14">
        <v>34709</v>
      </c>
      <c r="C33" s="14">
        <v>1790</v>
      </c>
      <c r="D33" s="14">
        <v>1079</v>
      </c>
      <c r="E33" s="14">
        <v>482</v>
      </c>
      <c r="F33" s="31">
        <v>4441.2734783922642</v>
      </c>
      <c r="G33" s="31">
        <v>2476</v>
      </c>
      <c r="H33" s="15">
        <f t="shared" si="8"/>
        <v>3860</v>
      </c>
      <c r="I33" s="31">
        <f t="shared" si="9"/>
        <v>2050</v>
      </c>
      <c r="J33" s="43">
        <v>551</v>
      </c>
      <c r="K33" s="43">
        <v>518</v>
      </c>
      <c r="L33" s="41"/>
      <c r="M33" s="41"/>
      <c r="N33" s="41"/>
      <c r="O33" s="41"/>
      <c r="P33" s="41"/>
      <c r="Q33" s="41"/>
      <c r="R33" s="43">
        <v>44</v>
      </c>
      <c r="S33" s="41"/>
      <c r="T33" s="43">
        <v>14</v>
      </c>
      <c r="U33" s="41"/>
      <c r="V33" s="41"/>
      <c r="W33" s="41"/>
      <c r="X33" s="41"/>
      <c r="Y33" s="41"/>
      <c r="Z33" s="43">
        <v>1547</v>
      </c>
      <c r="AA33" s="43">
        <v>334</v>
      </c>
      <c r="AB33" s="43">
        <v>1243</v>
      </c>
      <c r="AC33" s="43">
        <v>966</v>
      </c>
      <c r="AD33" s="43">
        <v>461</v>
      </c>
      <c r="AE33" s="43">
        <v>232</v>
      </c>
      <c r="AF33" s="16">
        <f t="shared" si="0"/>
        <v>0.11121034890086144</v>
      </c>
      <c r="AG33" s="16">
        <f t="shared" si="10"/>
        <v>0.86424581005586587</v>
      </c>
      <c r="AH33" s="16">
        <f t="shared" si="1"/>
        <v>1.1519925857275255</v>
      </c>
      <c r="AI33" s="16">
        <f t="shared" si="2"/>
        <v>0.95643153526970959</v>
      </c>
      <c r="AJ33" s="16">
        <f t="shared" si="11"/>
        <v>0.8691200888168038</v>
      </c>
      <c r="AK33" s="17">
        <f t="shared" si="3"/>
        <v>5.9062490996571494E-2</v>
      </c>
      <c r="AL33" s="17">
        <f t="shared" si="4"/>
        <v>0.18659217877094972</v>
      </c>
      <c r="AM33" s="17">
        <f t="shared" si="5"/>
        <v>0.89527340129749766</v>
      </c>
      <c r="AN33" s="17">
        <f t="shared" si="6"/>
        <v>0.48132780082987553</v>
      </c>
      <c r="AO33" s="17">
        <f t="shared" si="7"/>
        <v>0.82794830371567041</v>
      </c>
      <c r="AP33" s="22"/>
      <c r="AQ33" s="22"/>
      <c r="AR33" s="22"/>
      <c r="AS33" s="30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</row>
    <row r="34" spans="1:57" s="13" customFormat="1" x14ac:dyDescent="0.25">
      <c r="A34" s="13" t="s">
        <v>33</v>
      </c>
      <c r="B34" s="14">
        <v>18907</v>
      </c>
      <c r="C34" s="14">
        <v>1215</v>
      </c>
      <c r="D34" s="14">
        <v>670</v>
      </c>
      <c r="E34" s="14">
        <v>302</v>
      </c>
      <c r="F34" s="31">
        <v>3394.96</v>
      </c>
      <c r="G34" s="31">
        <v>1749.96</v>
      </c>
      <c r="H34" s="15">
        <f t="shared" si="8"/>
        <v>2572</v>
      </c>
      <c r="I34" s="31">
        <f t="shared" si="9"/>
        <v>1347</v>
      </c>
      <c r="J34" s="43">
        <v>273</v>
      </c>
      <c r="K34" s="43">
        <v>260</v>
      </c>
      <c r="L34" s="41"/>
      <c r="M34" s="41"/>
      <c r="N34" s="41"/>
      <c r="O34" s="41"/>
      <c r="P34" s="41">
        <v>315</v>
      </c>
      <c r="Q34" s="41"/>
      <c r="R34" s="43">
        <v>26</v>
      </c>
      <c r="S34" s="41"/>
      <c r="T34" s="43">
        <v>10</v>
      </c>
      <c r="U34" s="41"/>
      <c r="V34" s="41"/>
      <c r="W34" s="41"/>
      <c r="X34" s="41"/>
      <c r="Y34" s="41"/>
      <c r="Z34" s="43">
        <v>951</v>
      </c>
      <c r="AA34" s="43">
        <v>176</v>
      </c>
      <c r="AB34" s="43">
        <v>699</v>
      </c>
      <c r="AC34" s="43">
        <v>625</v>
      </c>
      <c r="AD34" s="43">
        <v>298</v>
      </c>
      <c r="AE34" s="43">
        <v>286</v>
      </c>
      <c r="AF34" s="16">
        <f t="shared" si="0"/>
        <v>0.13603427302057439</v>
      </c>
      <c r="AG34" s="16">
        <f t="shared" si="10"/>
        <v>0.78271604938271599</v>
      </c>
      <c r="AH34" s="16">
        <f t="shared" si="1"/>
        <v>1.0432835820895523</v>
      </c>
      <c r="AI34" s="16">
        <f t="shared" si="2"/>
        <v>0.98675496688741726</v>
      </c>
      <c r="AJ34" s="16">
        <f t="shared" si="11"/>
        <v>0.75759360935033104</v>
      </c>
      <c r="AK34" s="17">
        <f t="shared" si="3"/>
        <v>7.1243454805098638E-2</v>
      </c>
      <c r="AL34" s="17">
        <f t="shared" si="4"/>
        <v>0.14485596707818929</v>
      </c>
      <c r="AM34" s="17">
        <f t="shared" si="5"/>
        <v>0.93283582089552242</v>
      </c>
      <c r="AN34" s="17">
        <f t="shared" si="6"/>
        <v>0.94701986754966883</v>
      </c>
      <c r="AO34" s="17">
        <f t="shared" si="7"/>
        <v>0.76973187958581912</v>
      </c>
      <c r="AP34" s="22"/>
      <c r="AQ34" s="22"/>
      <c r="AR34" s="22"/>
      <c r="AS34" s="30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</row>
    <row r="35" spans="1:57" s="13" customFormat="1" x14ac:dyDescent="0.25">
      <c r="A35" s="13" t="s">
        <v>34</v>
      </c>
      <c r="B35" s="14">
        <v>13429</v>
      </c>
      <c r="C35" s="14">
        <v>734</v>
      </c>
      <c r="D35" s="14">
        <v>477</v>
      </c>
      <c r="E35" s="14">
        <v>208</v>
      </c>
      <c r="F35" s="31">
        <v>2549.8000000000002</v>
      </c>
      <c r="G35" s="31">
        <v>1064.8</v>
      </c>
      <c r="H35" s="15">
        <f t="shared" si="8"/>
        <v>2247</v>
      </c>
      <c r="I35" s="31">
        <f t="shared" si="9"/>
        <v>849</v>
      </c>
      <c r="J35" s="43">
        <v>214</v>
      </c>
      <c r="K35" s="43">
        <v>204</v>
      </c>
      <c r="L35" s="41"/>
      <c r="M35" s="41"/>
      <c r="N35" s="41"/>
      <c r="O35" s="41"/>
      <c r="P35" s="41">
        <v>524</v>
      </c>
      <c r="Q35" s="41"/>
      <c r="R35" s="43">
        <v>10</v>
      </c>
      <c r="S35" s="41"/>
      <c r="T35" s="43">
        <v>13</v>
      </c>
      <c r="U35" s="41"/>
      <c r="V35" s="41"/>
      <c r="W35" s="41"/>
      <c r="X35" s="41"/>
      <c r="Y35" s="41"/>
      <c r="Z35" s="43">
        <v>734</v>
      </c>
      <c r="AA35" s="43">
        <v>134</v>
      </c>
      <c r="AB35" s="43">
        <v>496</v>
      </c>
      <c r="AC35" s="43">
        <v>426</v>
      </c>
      <c r="AD35" s="43">
        <v>256</v>
      </c>
      <c r="AE35" s="43">
        <v>85</v>
      </c>
      <c r="AF35" s="16">
        <f t="shared" si="0"/>
        <v>0.16732444709211408</v>
      </c>
      <c r="AG35" s="16">
        <f t="shared" si="10"/>
        <v>1</v>
      </c>
      <c r="AH35" s="16">
        <f t="shared" si="1"/>
        <v>1.0398322851153039</v>
      </c>
      <c r="AI35" s="16">
        <f t="shared" si="2"/>
        <v>1.2307692307692308</v>
      </c>
      <c r="AJ35" s="16">
        <f t="shared" si="11"/>
        <v>0.88124558788924612</v>
      </c>
      <c r="AK35" s="17">
        <f t="shared" si="3"/>
        <v>6.3221386551493036E-2</v>
      </c>
      <c r="AL35" s="17">
        <f t="shared" si="4"/>
        <v>0.18256130790190736</v>
      </c>
      <c r="AM35" s="17">
        <f t="shared" si="5"/>
        <v>0.89308176100628933</v>
      </c>
      <c r="AN35" s="17">
        <f t="shared" si="6"/>
        <v>0.40865384615384615</v>
      </c>
      <c r="AO35" s="17">
        <f t="shared" si="7"/>
        <v>0.79733283245679942</v>
      </c>
      <c r="AP35" s="22"/>
      <c r="AQ35" s="22"/>
      <c r="AR35" s="22"/>
      <c r="AS35" s="30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</row>
    <row r="36" spans="1:57" s="13" customFormat="1" x14ac:dyDescent="0.25">
      <c r="A36" s="13" t="s">
        <v>35</v>
      </c>
      <c r="B36" s="14">
        <v>105221</v>
      </c>
      <c r="C36" s="14">
        <v>7217</v>
      </c>
      <c r="D36" s="14">
        <v>4108</v>
      </c>
      <c r="E36" s="14">
        <v>1941</v>
      </c>
      <c r="F36" s="31">
        <v>20040.3</v>
      </c>
      <c r="G36" s="31">
        <v>10890.3</v>
      </c>
      <c r="H36" s="15">
        <f t="shared" si="8"/>
        <v>16880</v>
      </c>
      <c r="I36" s="31">
        <f t="shared" si="9"/>
        <v>7886</v>
      </c>
      <c r="J36" s="43">
        <v>3472</v>
      </c>
      <c r="K36" s="43">
        <v>1843</v>
      </c>
      <c r="L36" s="41">
        <v>48</v>
      </c>
      <c r="M36" s="41">
        <v>46</v>
      </c>
      <c r="N36" s="41"/>
      <c r="O36" s="41"/>
      <c r="P36" s="43">
        <v>661</v>
      </c>
      <c r="Q36" s="41"/>
      <c r="R36" s="43">
        <v>152</v>
      </c>
      <c r="S36" s="41"/>
      <c r="T36" s="43">
        <v>62</v>
      </c>
      <c r="U36" s="41"/>
      <c r="V36" s="41"/>
      <c r="W36" s="41"/>
      <c r="X36" s="41"/>
      <c r="Y36" s="41"/>
      <c r="Z36" s="43">
        <v>6353</v>
      </c>
      <c r="AA36" s="43">
        <v>1737</v>
      </c>
      <c r="AB36" s="43">
        <v>4114</v>
      </c>
      <c r="AC36" s="43">
        <v>3449</v>
      </c>
      <c r="AD36" s="43">
        <v>2018</v>
      </c>
      <c r="AE36" s="43">
        <v>811</v>
      </c>
      <c r="AF36" s="16">
        <f t="shared" ref="AF36:AF67" si="12">H36/B36</f>
        <v>0.16042424991208978</v>
      </c>
      <c r="AG36" s="16">
        <f t="shared" si="10"/>
        <v>0.88028266592767079</v>
      </c>
      <c r="AH36" s="16">
        <f t="shared" ref="AH36:AH67" si="13">AB36/D36</f>
        <v>1.0014605647517041</v>
      </c>
      <c r="AI36" s="16">
        <f t="shared" ref="AI36:AI67" si="14">AD36/E36</f>
        <v>1.0396702730551262</v>
      </c>
      <c r="AJ36" s="16">
        <f t="shared" ref="AJ36:AJ67" si="15">H36/F36</f>
        <v>0.8423027599387235</v>
      </c>
      <c r="AK36" s="17">
        <f t="shared" ref="AK36:AK67" si="16">I36/B36</f>
        <v>7.4947016280020151E-2</v>
      </c>
      <c r="AL36" s="17">
        <f t="shared" ref="AL36:AL67" si="17">AA36/C36</f>
        <v>0.24068172370791188</v>
      </c>
      <c r="AM36" s="17">
        <f t="shared" ref="AM36:AM67" si="18">AC36/D36</f>
        <v>0.83958130477117821</v>
      </c>
      <c r="AN36" s="17">
        <f t="shared" ref="AN36:AN67" si="19">AE36/E36</f>
        <v>0.41782586295723856</v>
      </c>
      <c r="AO36" s="17">
        <f t="shared" ref="AO36:AO68" si="20">I36/G36</f>
        <v>0.72413064837515961</v>
      </c>
      <c r="AP36" s="22"/>
      <c r="AQ36" s="22"/>
      <c r="AR36" s="22"/>
      <c r="AS36" s="30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</row>
    <row r="37" spans="1:57" s="13" customFormat="1" x14ac:dyDescent="0.25">
      <c r="A37" s="13" t="s">
        <v>36</v>
      </c>
      <c r="B37" s="14">
        <v>30080</v>
      </c>
      <c r="C37" s="14">
        <v>1448</v>
      </c>
      <c r="D37" s="14">
        <v>727</v>
      </c>
      <c r="E37" s="14">
        <v>269</v>
      </c>
      <c r="F37" s="31">
        <v>6485.1752553641581</v>
      </c>
      <c r="G37" s="31">
        <v>1855.04</v>
      </c>
      <c r="H37" s="15">
        <f t="shared" si="8"/>
        <v>4739</v>
      </c>
      <c r="I37" s="31">
        <f t="shared" si="9"/>
        <v>1398</v>
      </c>
      <c r="J37" s="43">
        <v>464</v>
      </c>
      <c r="K37" s="43">
        <v>408</v>
      </c>
      <c r="L37" s="41"/>
      <c r="M37" s="41"/>
      <c r="N37" s="41"/>
      <c r="O37" s="41"/>
      <c r="P37" s="43">
        <v>1944</v>
      </c>
      <c r="Q37" s="41"/>
      <c r="R37" s="43">
        <v>90</v>
      </c>
      <c r="S37" s="41"/>
      <c r="T37" s="43">
        <v>20</v>
      </c>
      <c r="U37" s="41"/>
      <c r="V37" s="41"/>
      <c r="W37" s="41"/>
      <c r="X37" s="41"/>
      <c r="Y37" s="41"/>
      <c r="Z37" s="43">
        <v>1214</v>
      </c>
      <c r="AA37" s="43">
        <v>224</v>
      </c>
      <c r="AB37" s="43">
        <v>712</v>
      </c>
      <c r="AC37" s="43">
        <v>657</v>
      </c>
      <c r="AD37" s="43">
        <v>295</v>
      </c>
      <c r="AE37" s="43">
        <v>109</v>
      </c>
      <c r="AF37" s="16">
        <f t="shared" si="12"/>
        <v>0.15754654255319148</v>
      </c>
      <c r="AG37" s="16">
        <f t="shared" ref="AG37:AG68" si="21">Z37/C37</f>
        <v>0.83839779005524862</v>
      </c>
      <c r="AH37" s="16">
        <f t="shared" si="13"/>
        <v>0.97936726272352137</v>
      </c>
      <c r="AI37" s="16">
        <f t="shared" si="14"/>
        <v>1.0966542750929369</v>
      </c>
      <c r="AJ37" s="16">
        <f t="shared" si="15"/>
        <v>0.73074355177682759</v>
      </c>
      <c r="AK37" s="17">
        <f t="shared" si="16"/>
        <v>4.6476063829787237E-2</v>
      </c>
      <c r="AL37" s="17">
        <f t="shared" si="17"/>
        <v>0.15469613259668508</v>
      </c>
      <c r="AM37" s="17">
        <f t="shared" si="18"/>
        <v>0.90371389270976621</v>
      </c>
      <c r="AN37" s="17">
        <f t="shared" si="19"/>
        <v>0.40520446096654272</v>
      </c>
      <c r="AO37" s="17">
        <f t="shared" si="20"/>
        <v>0.75362256339485945</v>
      </c>
      <c r="AP37" s="22"/>
      <c r="AQ37" s="22"/>
      <c r="AR37" s="22"/>
      <c r="AS37" s="30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</row>
    <row r="38" spans="1:57" s="13" customFormat="1" x14ac:dyDescent="0.25">
      <c r="A38" s="13" t="s">
        <v>37</v>
      </c>
      <c r="B38" s="14">
        <v>6961</v>
      </c>
      <c r="C38" s="14">
        <v>535</v>
      </c>
      <c r="D38" s="14">
        <v>337</v>
      </c>
      <c r="E38" s="14">
        <v>178</v>
      </c>
      <c r="F38" s="31">
        <v>1274.78</v>
      </c>
      <c r="G38" s="31">
        <v>824.78</v>
      </c>
      <c r="H38" s="15">
        <f t="shared" si="8"/>
        <v>1001</v>
      </c>
      <c r="I38" s="31">
        <f t="shared" si="9"/>
        <v>681</v>
      </c>
      <c r="J38" s="43">
        <v>98</v>
      </c>
      <c r="K38" s="43">
        <v>92</v>
      </c>
      <c r="L38" s="41"/>
      <c r="M38" s="41"/>
      <c r="N38" s="41"/>
      <c r="O38" s="41"/>
      <c r="P38" s="41"/>
      <c r="Q38" s="41"/>
      <c r="R38" s="43">
        <v>9</v>
      </c>
      <c r="S38" s="41"/>
      <c r="T38" s="43">
        <v>4</v>
      </c>
      <c r="U38" s="41"/>
      <c r="V38" s="41"/>
      <c r="W38" s="41"/>
      <c r="X38" s="41"/>
      <c r="Y38" s="41"/>
      <c r="Z38" s="43">
        <v>389</v>
      </c>
      <c r="AA38" s="43">
        <v>132</v>
      </c>
      <c r="AB38" s="43">
        <v>316</v>
      </c>
      <c r="AC38" s="43">
        <v>314</v>
      </c>
      <c r="AD38" s="43">
        <v>185</v>
      </c>
      <c r="AE38" s="43">
        <v>143</v>
      </c>
      <c r="AF38" s="16">
        <f t="shared" si="12"/>
        <v>0.14380117799166786</v>
      </c>
      <c r="AG38" s="16">
        <f t="shared" si="21"/>
        <v>0.7271028037383177</v>
      </c>
      <c r="AH38" s="16">
        <f t="shared" si="13"/>
        <v>0.93768545994065278</v>
      </c>
      <c r="AI38" s="16">
        <f t="shared" si="14"/>
        <v>1.0393258426966292</v>
      </c>
      <c r="AJ38" s="16">
        <f t="shared" si="15"/>
        <v>0.78523353049153577</v>
      </c>
      <c r="AK38" s="17">
        <f t="shared" si="16"/>
        <v>9.7830771440884937E-2</v>
      </c>
      <c r="AL38" s="17">
        <f t="shared" si="17"/>
        <v>0.24672897196261681</v>
      </c>
      <c r="AM38" s="17">
        <f t="shared" si="18"/>
        <v>0.93175074183976259</v>
      </c>
      <c r="AN38" s="17">
        <f t="shared" si="19"/>
        <v>0.8033707865168539</v>
      </c>
      <c r="AO38" s="17">
        <f t="shared" si="20"/>
        <v>0.82567472538131381</v>
      </c>
      <c r="AP38" s="22"/>
      <c r="AQ38" s="22"/>
      <c r="AR38" s="22"/>
      <c r="AS38" s="30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</row>
    <row r="39" spans="1:57" s="13" customFormat="1" x14ac:dyDescent="0.25">
      <c r="A39" s="13" t="s">
        <v>38</v>
      </c>
      <c r="B39" s="14">
        <v>3699</v>
      </c>
      <c r="C39" s="14">
        <v>180</v>
      </c>
      <c r="D39" s="14">
        <v>111</v>
      </c>
      <c r="E39" s="14">
        <v>55</v>
      </c>
      <c r="F39" s="31">
        <v>512</v>
      </c>
      <c r="G39" s="31">
        <v>317</v>
      </c>
      <c r="H39" s="15">
        <f t="shared" si="8"/>
        <v>476</v>
      </c>
      <c r="I39" s="31">
        <f t="shared" si="9"/>
        <v>246</v>
      </c>
      <c r="J39" s="43">
        <v>101</v>
      </c>
      <c r="K39" s="43">
        <v>95</v>
      </c>
      <c r="L39" s="41"/>
      <c r="M39" s="41"/>
      <c r="N39" s="41"/>
      <c r="O39" s="41"/>
      <c r="P39" s="41"/>
      <c r="Q39" s="41"/>
      <c r="R39" s="43">
        <v>9</v>
      </c>
      <c r="S39" s="41"/>
      <c r="T39" s="43">
        <v>5</v>
      </c>
      <c r="U39" s="41"/>
      <c r="V39" s="41"/>
      <c r="W39" s="41"/>
      <c r="X39" s="41"/>
      <c r="Y39" s="41"/>
      <c r="Z39" s="43">
        <v>175</v>
      </c>
      <c r="AA39" s="43">
        <v>14</v>
      </c>
      <c r="AB39" s="43">
        <v>124</v>
      </c>
      <c r="AC39" s="43">
        <v>89</v>
      </c>
      <c r="AD39" s="43">
        <v>62</v>
      </c>
      <c r="AE39" s="43">
        <v>48</v>
      </c>
      <c r="AF39" s="16">
        <f t="shared" si="12"/>
        <v>0.12868342795350093</v>
      </c>
      <c r="AG39" s="16">
        <f t="shared" si="21"/>
        <v>0.97222222222222221</v>
      </c>
      <c r="AH39" s="16">
        <f t="shared" si="13"/>
        <v>1.117117117117117</v>
      </c>
      <c r="AI39" s="16">
        <f t="shared" si="14"/>
        <v>1.1272727272727272</v>
      </c>
      <c r="AJ39" s="16">
        <f t="shared" si="15"/>
        <v>0.9296875</v>
      </c>
      <c r="AK39" s="17">
        <f t="shared" si="16"/>
        <v>6.6504460665044604E-2</v>
      </c>
      <c r="AL39" s="17">
        <f t="shared" si="17"/>
        <v>7.7777777777777779E-2</v>
      </c>
      <c r="AM39" s="17">
        <f t="shared" si="18"/>
        <v>0.80180180180180183</v>
      </c>
      <c r="AN39" s="17">
        <f t="shared" si="19"/>
        <v>0.87272727272727268</v>
      </c>
      <c r="AO39" s="17">
        <f t="shared" si="20"/>
        <v>0.77602523659305989</v>
      </c>
      <c r="AP39" s="22"/>
      <c r="AQ39" s="22"/>
      <c r="AR39" s="22"/>
      <c r="AS39" s="30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 s="13" customFormat="1" x14ac:dyDescent="0.25">
      <c r="A40" s="13" t="s">
        <v>39</v>
      </c>
      <c r="B40" s="14">
        <v>12653</v>
      </c>
      <c r="C40" s="14">
        <v>914</v>
      </c>
      <c r="D40" s="14">
        <v>468</v>
      </c>
      <c r="E40" s="14">
        <v>203</v>
      </c>
      <c r="F40" s="31">
        <v>1931.06</v>
      </c>
      <c r="G40" s="31">
        <v>1101.06</v>
      </c>
      <c r="H40" s="15">
        <f t="shared" si="8"/>
        <v>1620</v>
      </c>
      <c r="I40" s="31">
        <f t="shared" si="9"/>
        <v>977</v>
      </c>
      <c r="J40" s="43">
        <v>154</v>
      </c>
      <c r="K40" s="43">
        <v>135</v>
      </c>
      <c r="L40" s="41"/>
      <c r="M40" s="41"/>
      <c r="N40" s="41"/>
      <c r="O40" s="41"/>
      <c r="P40" s="41"/>
      <c r="Q40" s="41"/>
      <c r="R40" s="43">
        <v>11</v>
      </c>
      <c r="S40" s="41"/>
      <c r="T40" s="43">
        <v>10</v>
      </c>
      <c r="U40" s="41"/>
      <c r="V40" s="41"/>
      <c r="W40" s="41"/>
      <c r="X40" s="41"/>
      <c r="Y40" s="41"/>
      <c r="Z40" s="43">
        <v>733</v>
      </c>
      <c r="AA40" s="43">
        <v>189</v>
      </c>
      <c r="AB40" s="43">
        <v>491</v>
      </c>
      <c r="AC40" s="43">
        <v>435</v>
      </c>
      <c r="AD40" s="43">
        <v>221</v>
      </c>
      <c r="AE40" s="43">
        <v>218</v>
      </c>
      <c r="AF40" s="16">
        <f t="shared" si="12"/>
        <v>0.1280328775784399</v>
      </c>
      <c r="AG40" s="16">
        <f t="shared" si="21"/>
        <v>0.80196936542669583</v>
      </c>
      <c r="AH40" s="16">
        <f t="shared" si="13"/>
        <v>1.0491452991452992</v>
      </c>
      <c r="AI40" s="16">
        <f t="shared" si="14"/>
        <v>1.0886699507389161</v>
      </c>
      <c r="AJ40" s="16">
        <f t="shared" si="15"/>
        <v>0.83891748573322422</v>
      </c>
      <c r="AK40" s="17">
        <f t="shared" si="16"/>
        <v>7.7214889749466525E-2</v>
      </c>
      <c r="AL40" s="17">
        <f t="shared" si="17"/>
        <v>0.20678336980306344</v>
      </c>
      <c r="AM40" s="17">
        <f t="shared" si="18"/>
        <v>0.92948717948717952</v>
      </c>
      <c r="AN40" s="17">
        <f t="shared" si="19"/>
        <v>1.0738916256157636</v>
      </c>
      <c r="AO40" s="17">
        <f t="shared" si="20"/>
        <v>0.88732675785152493</v>
      </c>
      <c r="AP40" s="22"/>
      <c r="AQ40" s="22"/>
      <c r="AR40" s="22"/>
      <c r="AS40" s="30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</row>
    <row r="41" spans="1:57" s="13" customFormat="1" x14ac:dyDescent="0.25">
      <c r="A41" s="13" t="s">
        <v>40</v>
      </c>
      <c r="B41" s="14">
        <v>17271</v>
      </c>
      <c r="C41" s="14">
        <v>898</v>
      </c>
      <c r="D41" s="14">
        <v>453</v>
      </c>
      <c r="E41" s="14">
        <v>179</v>
      </c>
      <c r="F41" s="31">
        <v>2116.1</v>
      </c>
      <c r="G41" s="31">
        <v>1251.0999999999999</v>
      </c>
      <c r="H41" s="15">
        <f t="shared" si="8"/>
        <v>1774</v>
      </c>
      <c r="I41" s="31">
        <f t="shared" si="9"/>
        <v>1068</v>
      </c>
      <c r="J41" s="43">
        <v>258</v>
      </c>
      <c r="K41" s="43">
        <v>250</v>
      </c>
      <c r="L41" s="41"/>
      <c r="M41" s="41"/>
      <c r="N41" s="41"/>
      <c r="O41" s="41"/>
      <c r="P41" s="41"/>
      <c r="Q41" s="41"/>
      <c r="R41" s="43">
        <v>45</v>
      </c>
      <c r="S41" s="41"/>
      <c r="T41" s="43">
        <v>4</v>
      </c>
      <c r="U41" s="41"/>
      <c r="V41" s="41"/>
      <c r="W41" s="41"/>
      <c r="X41" s="41"/>
      <c r="Y41" s="41"/>
      <c r="Z41" s="43">
        <v>695</v>
      </c>
      <c r="AA41" s="43">
        <v>116</v>
      </c>
      <c r="AB41" s="43">
        <v>531</v>
      </c>
      <c r="AC41" s="43">
        <v>482</v>
      </c>
      <c r="AD41" s="43">
        <v>241</v>
      </c>
      <c r="AE41" s="43">
        <v>220</v>
      </c>
      <c r="AF41" s="16">
        <f t="shared" si="12"/>
        <v>0.10271553471136588</v>
      </c>
      <c r="AG41" s="16">
        <f t="shared" si="21"/>
        <v>0.77394209354120269</v>
      </c>
      <c r="AH41" s="16">
        <f t="shared" si="13"/>
        <v>1.1721854304635762</v>
      </c>
      <c r="AI41" s="16">
        <f t="shared" si="14"/>
        <v>1.3463687150837989</v>
      </c>
      <c r="AJ41" s="16">
        <f t="shared" si="15"/>
        <v>0.83833467227446723</v>
      </c>
      <c r="AK41" s="17">
        <f t="shared" si="16"/>
        <v>6.1837762723640784E-2</v>
      </c>
      <c r="AL41" s="17">
        <f t="shared" si="17"/>
        <v>0.1291759465478842</v>
      </c>
      <c r="AM41" s="17">
        <f t="shared" si="18"/>
        <v>1.0640176600441502</v>
      </c>
      <c r="AN41" s="17">
        <f t="shared" si="19"/>
        <v>1.229050279329609</v>
      </c>
      <c r="AO41" s="17">
        <f t="shared" si="20"/>
        <v>0.85364878906562236</v>
      </c>
      <c r="AP41" s="22"/>
      <c r="AQ41" s="22"/>
      <c r="AR41" s="22"/>
      <c r="AS41" s="30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s="13" customFormat="1" x14ac:dyDescent="0.25">
      <c r="A42" s="13" t="s">
        <v>41</v>
      </c>
      <c r="B42" s="14">
        <v>11348</v>
      </c>
      <c r="C42" s="14">
        <v>904</v>
      </c>
      <c r="D42" s="14">
        <v>611</v>
      </c>
      <c r="E42" s="14">
        <v>318</v>
      </c>
      <c r="F42" s="31">
        <v>2225</v>
      </c>
      <c r="G42" s="31">
        <v>1445</v>
      </c>
      <c r="H42" s="15">
        <f t="shared" si="8"/>
        <v>1958</v>
      </c>
      <c r="I42" s="31">
        <f t="shared" si="9"/>
        <v>1236</v>
      </c>
      <c r="J42" s="43">
        <v>132</v>
      </c>
      <c r="K42" s="43">
        <v>129</v>
      </c>
      <c r="L42" s="41"/>
      <c r="M42" s="41"/>
      <c r="N42" s="41"/>
      <c r="O42" s="41"/>
      <c r="P42" s="41"/>
      <c r="Q42" s="41"/>
      <c r="R42" s="43">
        <v>11</v>
      </c>
      <c r="S42" s="41"/>
      <c r="T42" s="43">
        <v>9</v>
      </c>
      <c r="U42" s="41"/>
      <c r="V42" s="41"/>
      <c r="W42" s="41"/>
      <c r="X42" s="41"/>
      <c r="Y42" s="41"/>
      <c r="Z42" s="43">
        <v>877</v>
      </c>
      <c r="AA42" s="43">
        <v>216</v>
      </c>
      <c r="AB42" s="43">
        <v>607</v>
      </c>
      <c r="AC42" s="43">
        <v>571</v>
      </c>
      <c r="AD42" s="43">
        <v>322</v>
      </c>
      <c r="AE42" s="43">
        <v>320</v>
      </c>
      <c r="AF42" s="16">
        <f t="shared" si="12"/>
        <v>0.17254141698977793</v>
      </c>
      <c r="AG42" s="16">
        <f t="shared" si="21"/>
        <v>0.97013274336283184</v>
      </c>
      <c r="AH42" s="16">
        <f t="shared" si="13"/>
        <v>0.99345335515548283</v>
      </c>
      <c r="AI42" s="16">
        <f t="shared" si="14"/>
        <v>1.0125786163522013</v>
      </c>
      <c r="AJ42" s="16">
        <f t="shared" si="15"/>
        <v>0.88</v>
      </c>
      <c r="AK42" s="17">
        <f t="shared" si="16"/>
        <v>0.1089178709904829</v>
      </c>
      <c r="AL42" s="17">
        <f t="shared" si="17"/>
        <v>0.23893805309734514</v>
      </c>
      <c r="AM42" s="17">
        <f t="shared" si="18"/>
        <v>0.9345335515548282</v>
      </c>
      <c r="AN42" s="17">
        <f t="shared" si="19"/>
        <v>1.0062893081761006</v>
      </c>
      <c r="AO42" s="17">
        <f t="shared" si="20"/>
        <v>0.85536332179930796</v>
      </c>
      <c r="AP42" s="22"/>
      <c r="AQ42" s="22"/>
      <c r="AR42" s="22"/>
      <c r="AS42" s="30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</row>
    <row r="43" spans="1:57" s="13" customFormat="1" x14ac:dyDescent="0.25">
      <c r="A43" s="13" t="s">
        <v>42</v>
      </c>
      <c r="B43" s="14">
        <v>15175</v>
      </c>
      <c r="C43" s="14">
        <v>806</v>
      </c>
      <c r="D43" s="14">
        <v>452</v>
      </c>
      <c r="E43" s="14">
        <v>183</v>
      </c>
      <c r="F43" s="31">
        <v>1843</v>
      </c>
      <c r="G43" s="31">
        <v>1124.414786228305</v>
      </c>
      <c r="H43" s="15">
        <f t="shared" si="8"/>
        <v>1547</v>
      </c>
      <c r="I43" s="31">
        <f t="shared" si="9"/>
        <v>977</v>
      </c>
      <c r="J43" s="42">
        <v>185</v>
      </c>
      <c r="K43" s="42">
        <v>184</v>
      </c>
      <c r="L43" s="41"/>
      <c r="M43" s="41"/>
      <c r="N43" s="41"/>
      <c r="O43" s="41"/>
      <c r="P43" s="41"/>
      <c r="Q43" s="41"/>
      <c r="R43" s="41">
        <v>3</v>
      </c>
      <c r="S43" s="41"/>
      <c r="T43" s="41">
        <v>4</v>
      </c>
      <c r="U43" s="41"/>
      <c r="V43" s="41"/>
      <c r="W43" s="41"/>
      <c r="X43" s="41"/>
      <c r="Y43" s="41"/>
      <c r="Z43" s="42">
        <v>701</v>
      </c>
      <c r="AA43" s="42">
        <v>216</v>
      </c>
      <c r="AB43" s="42">
        <v>442</v>
      </c>
      <c r="AC43" s="42">
        <v>370</v>
      </c>
      <c r="AD43" s="42">
        <v>212</v>
      </c>
      <c r="AE43" s="42">
        <v>207</v>
      </c>
      <c r="AF43" s="16">
        <f t="shared" si="12"/>
        <v>0.10194398682042834</v>
      </c>
      <c r="AG43" s="16">
        <f t="shared" si="21"/>
        <v>0.86972704714640203</v>
      </c>
      <c r="AH43" s="16">
        <f t="shared" si="13"/>
        <v>0.97787610619469023</v>
      </c>
      <c r="AI43" s="16">
        <f t="shared" si="14"/>
        <v>1.1584699453551912</v>
      </c>
      <c r="AJ43" s="16">
        <f t="shared" si="15"/>
        <v>0.83939229517091696</v>
      </c>
      <c r="AK43" s="17">
        <f t="shared" si="16"/>
        <v>6.4382207578253706E-2</v>
      </c>
      <c r="AL43" s="17">
        <f t="shared" si="17"/>
        <v>0.26799007444168732</v>
      </c>
      <c r="AM43" s="17">
        <f t="shared" si="18"/>
        <v>0.81858407079646023</v>
      </c>
      <c r="AN43" s="17">
        <f t="shared" si="19"/>
        <v>1.1311475409836065</v>
      </c>
      <c r="AO43" s="17">
        <f t="shared" si="20"/>
        <v>0.86889643569808639</v>
      </c>
      <c r="AP43" s="22"/>
      <c r="AQ43" s="22"/>
      <c r="AR43" s="22"/>
      <c r="AS43" s="30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 s="13" customFormat="1" x14ac:dyDescent="0.25">
      <c r="A44" s="13" t="s">
        <v>43</v>
      </c>
      <c r="B44" s="14">
        <v>7639</v>
      </c>
      <c r="C44" s="14">
        <v>500</v>
      </c>
      <c r="D44" s="14">
        <v>263</v>
      </c>
      <c r="E44" s="14">
        <v>120</v>
      </c>
      <c r="F44" s="31">
        <v>1136</v>
      </c>
      <c r="G44" s="31">
        <v>601</v>
      </c>
      <c r="H44" s="15">
        <f t="shared" si="8"/>
        <v>992</v>
      </c>
      <c r="I44" s="31">
        <f t="shared" si="9"/>
        <v>448</v>
      </c>
      <c r="J44" s="43">
        <v>105</v>
      </c>
      <c r="K44" s="43">
        <v>98</v>
      </c>
      <c r="L44" s="41"/>
      <c r="M44" s="41"/>
      <c r="N44" s="41"/>
      <c r="O44" s="41"/>
      <c r="P44" s="41"/>
      <c r="Q44" s="41"/>
      <c r="R44" s="41">
        <v>13</v>
      </c>
      <c r="S44" s="41"/>
      <c r="T44" s="41">
        <v>1</v>
      </c>
      <c r="U44" s="41"/>
      <c r="V44" s="41"/>
      <c r="W44" s="41"/>
      <c r="X44" s="41"/>
      <c r="Y44" s="41"/>
      <c r="Z44" s="43">
        <v>465</v>
      </c>
      <c r="AA44" s="43">
        <v>42</v>
      </c>
      <c r="AB44" s="43">
        <v>283</v>
      </c>
      <c r="AC44" s="43">
        <v>249</v>
      </c>
      <c r="AD44" s="43">
        <v>125</v>
      </c>
      <c r="AE44" s="43">
        <v>59</v>
      </c>
      <c r="AF44" s="16">
        <f t="shared" si="12"/>
        <v>0.12985992931011914</v>
      </c>
      <c r="AG44" s="16">
        <f t="shared" si="21"/>
        <v>0.93</v>
      </c>
      <c r="AH44" s="16">
        <f t="shared" si="13"/>
        <v>1.0760456273764258</v>
      </c>
      <c r="AI44" s="16">
        <f t="shared" si="14"/>
        <v>1.0416666666666667</v>
      </c>
      <c r="AJ44" s="16">
        <f t="shared" si="15"/>
        <v>0.87323943661971826</v>
      </c>
      <c r="AK44" s="17">
        <f t="shared" si="16"/>
        <v>5.8646419688440893E-2</v>
      </c>
      <c r="AL44" s="17">
        <f t="shared" si="17"/>
        <v>8.4000000000000005E-2</v>
      </c>
      <c r="AM44" s="17">
        <f t="shared" si="18"/>
        <v>0.94676806083650189</v>
      </c>
      <c r="AN44" s="17">
        <f t="shared" si="19"/>
        <v>0.49166666666666664</v>
      </c>
      <c r="AO44" s="17">
        <f t="shared" si="20"/>
        <v>0.74542429284525791</v>
      </c>
      <c r="AP44" s="22"/>
      <c r="AQ44" s="22"/>
      <c r="AR44" s="22"/>
      <c r="AS44" s="30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</row>
    <row r="45" spans="1:57" s="13" customFormat="1" x14ac:dyDescent="0.25">
      <c r="A45" s="13" t="s">
        <v>44</v>
      </c>
      <c r="B45" s="14">
        <v>18703</v>
      </c>
      <c r="C45" s="14">
        <v>1274</v>
      </c>
      <c r="D45" s="14">
        <v>698</v>
      </c>
      <c r="E45" s="14">
        <v>361</v>
      </c>
      <c r="F45" s="31">
        <v>3125.76</v>
      </c>
      <c r="G45" s="31">
        <v>1705.76</v>
      </c>
      <c r="H45" s="15">
        <f t="shared" si="8"/>
        <v>2427</v>
      </c>
      <c r="I45" s="31">
        <f t="shared" si="9"/>
        <v>1335</v>
      </c>
      <c r="J45" s="43">
        <v>402</v>
      </c>
      <c r="K45" s="43">
        <v>371</v>
      </c>
      <c r="L45" s="41"/>
      <c r="M45" s="41"/>
      <c r="N45" s="41"/>
      <c r="O45" s="41"/>
      <c r="P45" s="41"/>
      <c r="Q45" s="41"/>
      <c r="R45" s="41">
        <v>27</v>
      </c>
      <c r="S45" s="41"/>
      <c r="T45" s="41">
        <v>8</v>
      </c>
      <c r="U45" s="41"/>
      <c r="V45" s="41"/>
      <c r="W45" s="41"/>
      <c r="X45" s="41"/>
      <c r="Y45" s="41"/>
      <c r="Z45" s="43">
        <v>911</v>
      </c>
      <c r="AA45" s="43">
        <v>329</v>
      </c>
      <c r="AB45" s="43">
        <v>674</v>
      </c>
      <c r="AC45" s="43">
        <v>502</v>
      </c>
      <c r="AD45" s="43">
        <v>405</v>
      </c>
      <c r="AE45" s="43">
        <v>133</v>
      </c>
      <c r="AF45" s="16">
        <f t="shared" si="12"/>
        <v>0.12976527829759932</v>
      </c>
      <c r="AG45" s="16">
        <f t="shared" si="21"/>
        <v>0.71507064364207218</v>
      </c>
      <c r="AH45" s="16">
        <f t="shared" si="13"/>
        <v>0.96561604584527216</v>
      </c>
      <c r="AI45" s="16">
        <f t="shared" si="14"/>
        <v>1.1218836565096952</v>
      </c>
      <c r="AJ45" s="16">
        <f t="shared" si="15"/>
        <v>0.77645116707616701</v>
      </c>
      <c r="AK45" s="17">
        <f t="shared" si="16"/>
        <v>7.1378923167406294E-2</v>
      </c>
      <c r="AL45" s="17">
        <f t="shared" si="17"/>
        <v>0.25824175824175827</v>
      </c>
      <c r="AM45" s="17">
        <f t="shared" si="18"/>
        <v>0.71919770773638969</v>
      </c>
      <c r="AN45" s="17">
        <f t="shared" si="19"/>
        <v>0.36842105263157893</v>
      </c>
      <c r="AO45" s="17">
        <f t="shared" si="20"/>
        <v>0.78264234124378573</v>
      </c>
      <c r="AP45" s="22"/>
      <c r="AQ45" s="22"/>
      <c r="AR45" s="22"/>
      <c r="AS45" s="30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</row>
    <row r="46" spans="1:57" s="13" customFormat="1" x14ac:dyDescent="0.25">
      <c r="A46" s="13" t="s">
        <v>45</v>
      </c>
      <c r="B46" s="14">
        <v>8809</v>
      </c>
      <c r="C46" s="14">
        <v>645</v>
      </c>
      <c r="D46" s="14">
        <v>416</v>
      </c>
      <c r="E46" s="14">
        <v>170</v>
      </c>
      <c r="F46" s="31">
        <v>1715</v>
      </c>
      <c r="G46" s="31">
        <v>1170</v>
      </c>
      <c r="H46" s="15">
        <f t="shared" si="8"/>
        <v>1517</v>
      </c>
      <c r="I46" s="31">
        <f t="shared" si="9"/>
        <v>999</v>
      </c>
      <c r="J46" s="43">
        <v>140</v>
      </c>
      <c r="K46" s="43">
        <v>137</v>
      </c>
      <c r="L46" s="41"/>
      <c r="M46" s="41"/>
      <c r="N46" s="41"/>
      <c r="O46" s="41"/>
      <c r="P46" s="41">
        <v>120</v>
      </c>
      <c r="Q46" s="41"/>
      <c r="R46" s="43">
        <v>4</v>
      </c>
      <c r="S46" s="41"/>
      <c r="T46" s="43">
        <v>5</v>
      </c>
      <c r="U46" s="41"/>
      <c r="V46" s="41"/>
      <c r="W46" s="41"/>
      <c r="X46" s="41"/>
      <c r="Y46" s="41"/>
      <c r="Z46" s="43">
        <v>586</v>
      </c>
      <c r="AA46" s="43">
        <v>217</v>
      </c>
      <c r="AB46" s="43">
        <v>442</v>
      </c>
      <c r="AC46" s="43">
        <v>430</v>
      </c>
      <c r="AD46" s="43">
        <v>220</v>
      </c>
      <c r="AE46" s="43">
        <v>215</v>
      </c>
      <c r="AF46" s="16">
        <f t="shared" si="12"/>
        <v>0.17221023952775572</v>
      </c>
      <c r="AG46" s="16">
        <f t="shared" si="21"/>
        <v>0.90852713178294575</v>
      </c>
      <c r="AH46" s="16">
        <f t="shared" si="13"/>
        <v>1.0625</v>
      </c>
      <c r="AI46" s="16">
        <f t="shared" si="14"/>
        <v>1.2941176470588236</v>
      </c>
      <c r="AJ46" s="16">
        <f t="shared" si="15"/>
        <v>0.88454810495626823</v>
      </c>
      <c r="AK46" s="17">
        <f t="shared" si="16"/>
        <v>0.113406743103644</v>
      </c>
      <c r="AL46" s="17">
        <f t="shared" si="17"/>
        <v>0.33643410852713179</v>
      </c>
      <c r="AM46" s="17">
        <f t="shared" si="18"/>
        <v>1.0336538461538463</v>
      </c>
      <c r="AN46" s="17">
        <f t="shared" si="19"/>
        <v>1.2647058823529411</v>
      </c>
      <c r="AO46" s="17">
        <f t="shared" si="20"/>
        <v>0.85384615384615381</v>
      </c>
      <c r="AP46" s="22"/>
      <c r="AQ46" s="22"/>
      <c r="AR46" s="22"/>
      <c r="AS46" s="30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</row>
    <row r="47" spans="1:57" s="13" customFormat="1" x14ac:dyDescent="0.25">
      <c r="A47" s="13" t="s">
        <v>46</v>
      </c>
      <c r="B47" s="14">
        <v>37324</v>
      </c>
      <c r="C47" s="14">
        <v>2188</v>
      </c>
      <c r="D47" s="14">
        <v>1255</v>
      </c>
      <c r="E47" s="14">
        <v>525</v>
      </c>
      <c r="F47" s="31">
        <v>5276</v>
      </c>
      <c r="G47" s="31">
        <v>2671</v>
      </c>
      <c r="H47" s="15">
        <f t="shared" si="8"/>
        <v>4292</v>
      </c>
      <c r="I47" s="31">
        <f t="shared" si="9"/>
        <v>2268</v>
      </c>
      <c r="J47" s="43">
        <v>818</v>
      </c>
      <c r="K47" s="43">
        <v>508</v>
      </c>
      <c r="L47" s="41">
        <v>20</v>
      </c>
      <c r="M47" s="41">
        <v>19</v>
      </c>
      <c r="N47" s="41"/>
      <c r="O47" s="41"/>
      <c r="P47" s="41"/>
      <c r="Q47" s="41"/>
      <c r="R47" s="43">
        <v>46</v>
      </c>
      <c r="S47" s="41"/>
      <c r="T47" s="43">
        <v>7</v>
      </c>
      <c r="U47" s="41"/>
      <c r="V47" s="41"/>
      <c r="W47" s="41"/>
      <c r="X47" s="41"/>
      <c r="Y47" s="41"/>
      <c r="Z47" s="43">
        <v>1386</v>
      </c>
      <c r="AA47" s="43">
        <v>0</v>
      </c>
      <c r="AB47" s="43">
        <v>1329</v>
      </c>
      <c r="AC47" s="43">
        <v>1099</v>
      </c>
      <c r="AD47" s="43">
        <v>686</v>
      </c>
      <c r="AE47" s="43">
        <v>642</v>
      </c>
      <c r="AF47" s="16">
        <f t="shared" si="12"/>
        <v>0.11499303397277891</v>
      </c>
      <c r="AG47" s="16">
        <f t="shared" si="21"/>
        <v>0.63345521023765994</v>
      </c>
      <c r="AH47" s="16">
        <f t="shared" si="13"/>
        <v>1.0589641434262949</v>
      </c>
      <c r="AI47" s="16">
        <f t="shared" si="14"/>
        <v>1.3066666666666666</v>
      </c>
      <c r="AJ47" s="16">
        <f t="shared" si="15"/>
        <v>0.81349507202426086</v>
      </c>
      <c r="AK47" s="17">
        <f t="shared" si="16"/>
        <v>6.0765191297824456E-2</v>
      </c>
      <c r="AL47" s="17">
        <f t="shared" si="17"/>
        <v>0</v>
      </c>
      <c r="AM47" s="17">
        <f t="shared" si="18"/>
        <v>0.87569721115537846</v>
      </c>
      <c r="AN47" s="17">
        <f t="shared" si="19"/>
        <v>1.2228571428571429</v>
      </c>
      <c r="AO47" s="17">
        <f t="shared" si="20"/>
        <v>0.84912017970797449</v>
      </c>
      <c r="AP47" s="22"/>
      <c r="AQ47" s="22"/>
      <c r="AR47" s="22"/>
      <c r="AS47" s="30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</row>
    <row r="48" spans="1:57" s="13" customFormat="1" x14ac:dyDescent="0.25">
      <c r="A48" s="13" t="s">
        <v>47</v>
      </c>
      <c r="B48" s="14">
        <v>26795</v>
      </c>
      <c r="C48" s="14">
        <v>1821</v>
      </c>
      <c r="D48" s="14">
        <v>1011</v>
      </c>
      <c r="E48" s="14">
        <v>473</v>
      </c>
      <c r="F48" s="31">
        <v>4278.92</v>
      </c>
      <c r="G48" s="31">
        <v>2648.92</v>
      </c>
      <c r="H48" s="15">
        <f t="shared" si="8"/>
        <v>3632</v>
      </c>
      <c r="I48" s="31">
        <f t="shared" si="9"/>
        <v>2036</v>
      </c>
      <c r="J48" s="43">
        <v>551</v>
      </c>
      <c r="K48" s="43">
        <v>463</v>
      </c>
      <c r="L48" s="41"/>
      <c r="M48" s="41"/>
      <c r="N48" s="41"/>
      <c r="O48" s="41"/>
      <c r="P48" s="41"/>
      <c r="Q48" s="41"/>
      <c r="R48" s="43">
        <v>42</v>
      </c>
      <c r="S48" s="41"/>
      <c r="T48" s="43">
        <v>17</v>
      </c>
      <c r="U48" s="41"/>
      <c r="V48" s="41"/>
      <c r="W48" s="41"/>
      <c r="X48" s="41"/>
      <c r="Y48" s="41"/>
      <c r="Z48" s="43">
        <v>1419</v>
      </c>
      <c r="AA48" s="43">
        <v>399</v>
      </c>
      <c r="AB48" s="43">
        <v>1059</v>
      </c>
      <c r="AC48" s="43">
        <v>714</v>
      </c>
      <c r="AD48" s="43">
        <v>544</v>
      </c>
      <c r="AE48" s="43">
        <v>460</v>
      </c>
      <c r="AF48" s="16">
        <f t="shared" si="12"/>
        <v>0.13554767680537413</v>
      </c>
      <c r="AG48" s="16">
        <f t="shared" si="21"/>
        <v>0.77924217462932455</v>
      </c>
      <c r="AH48" s="16">
        <f t="shared" si="13"/>
        <v>1.0474777448071217</v>
      </c>
      <c r="AI48" s="16">
        <f t="shared" si="14"/>
        <v>1.1501057082452431</v>
      </c>
      <c r="AJ48" s="16">
        <f t="shared" si="15"/>
        <v>0.84881231712675165</v>
      </c>
      <c r="AK48" s="17">
        <f t="shared" si="16"/>
        <v>7.59843254338496E-2</v>
      </c>
      <c r="AL48" s="17">
        <f t="shared" si="17"/>
        <v>0.21911037891268534</v>
      </c>
      <c r="AM48" s="17">
        <f t="shared" si="18"/>
        <v>0.70623145400593468</v>
      </c>
      <c r="AN48" s="17">
        <f t="shared" si="19"/>
        <v>0.97251585623678649</v>
      </c>
      <c r="AO48" s="17">
        <f t="shared" si="20"/>
        <v>0.76861513371487244</v>
      </c>
      <c r="AP48" s="22"/>
      <c r="AQ48" s="22"/>
      <c r="AR48" s="22"/>
      <c r="AS48" s="30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</row>
    <row r="49" spans="1:57" s="13" customFormat="1" x14ac:dyDescent="0.25">
      <c r="A49" s="13" t="s">
        <v>48</v>
      </c>
      <c r="B49" s="14">
        <v>6496</v>
      </c>
      <c r="C49" s="14">
        <v>459</v>
      </c>
      <c r="D49" s="14">
        <v>268</v>
      </c>
      <c r="E49" s="14">
        <v>114</v>
      </c>
      <c r="F49" s="31">
        <v>1107.2</v>
      </c>
      <c r="G49" s="31">
        <v>628</v>
      </c>
      <c r="H49" s="15">
        <f t="shared" si="8"/>
        <v>930</v>
      </c>
      <c r="I49" s="31">
        <f t="shared" si="9"/>
        <v>529</v>
      </c>
      <c r="J49" s="43">
        <v>117</v>
      </c>
      <c r="K49" s="43">
        <v>109</v>
      </c>
      <c r="L49" s="41"/>
      <c r="M49" s="41"/>
      <c r="N49" s="41"/>
      <c r="O49" s="41"/>
      <c r="P49" s="41"/>
      <c r="Q49" s="41"/>
      <c r="R49" s="41">
        <v>13</v>
      </c>
      <c r="S49" s="41"/>
      <c r="T49" s="41">
        <v>3</v>
      </c>
      <c r="U49" s="41"/>
      <c r="V49" s="41"/>
      <c r="W49" s="41"/>
      <c r="X49" s="41"/>
      <c r="Y49" s="41"/>
      <c r="Z49" s="42">
        <v>347</v>
      </c>
      <c r="AA49" s="42">
        <v>103</v>
      </c>
      <c r="AB49" s="42">
        <v>293</v>
      </c>
      <c r="AC49" s="42">
        <v>241</v>
      </c>
      <c r="AD49" s="42">
        <v>157</v>
      </c>
      <c r="AE49" s="42">
        <v>76</v>
      </c>
      <c r="AF49" s="16">
        <f t="shared" si="12"/>
        <v>0.14316502463054187</v>
      </c>
      <c r="AG49" s="16">
        <f t="shared" si="21"/>
        <v>0.75599128540305016</v>
      </c>
      <c r="AH49" s="16">
        <f t="shared" si="13"/>
        <v>1.0932835820895523</v>
      </c>
      <c r="AI49" s="16">
        <f t="shared" si="14"/>
        <v>1.3771929824561404</v>
      </c>
      <c r="AJ49" s="16">
        <f t="shared" si="15"/>
        <v>0.8399566473988439</v>
      </c>
      <c r="AK49" s="17">
        <f t="shared" si="16"/>
        <v>8.143472906403941E-2</v>
      </c>
      <c r="AL49" s="17">
        <f t="shared" si="17"/>
        <v>0.22440087145969498</v>
      </c>
      <c r="AM49" s="17">
        <f t="shared" si="18"/>
        <v>0.89925373134328357</v>
      </c>
      <c r="AN49" s="17">
        <f t="shared" si="19"/>
        <v>0.66666666666666663</v>
      </c>
      <c r="AO49" s="17">
        <f t="shared" si="20"/>
        <v>0.84235668789808915</v>
      </c>
      <c r="AP49" s="22"/>
      <c r="AQ49" s="22"/>
      <c r="AR49" s="22"/>
      <c r="AS49" s="30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</row>
    <row r="50" spans="1:57" s="13" customFormat="1" x14ac:dyDescent="0.25">
      <c r="A50" s="13" t="s">
        <v>49</v>
      </c>
      <c r="B50" s="14">
        <v>185706</v>
      </c>
      <c r="C50" s="14">
        <v>10283</v>
      </c>
      <c r="D50" s="14">
        <v>4085</v>
      </c>
      <c r="E50" s="14">
        <v>1310</v>
      </c>
      <c r="F50" s="31">
        <v>21305.22</v>
      </c>
      <c r="G50" s="31">
        <v>11215.220000000001</v>
      </c>
      <c r="H50" s="15">
        <f t="shared" si="8"/>
        <v>15780</v>
      </c>
      <c r="I50" s="31">
        <f t="shared" si="9"/>
        <v>9966</v>
      </c>
      <c r="J50" s="46">
        <v>2258</v>
      </c>
      <c r="K50" s="46">
        <v>1088</v>
      </c>
      <c r="L50" s="41">
        <v>36</v>
      </c>
      <c r="M50" s="41">
        <v>36</v>
      </c>
      <c r="N50" s="41"/>
      <c r="O50" s="41"/>
      <c r="P50" s="41"/>
      <c r="Q50" s="41"/>
      <c r="R50" s="41">
        <v>218</v>
      </c>
      <c r="S50" s="41"/>
      <c r="T50" s="41">
        <v>69</v>
      </c>
      <c r="U50" s="41"/>
      <c r="V50" s="41"/>
      <c r="W50" s="41"/>
      <c r="X50" s="41"/>
      <c r="Y50" s="41"/>
      <c r="Z50" s="43">
        <v>7929</v>
      </c>
      <c r="AA50" s="43">
        <v>4077</v>
      </c>
      <c r="AB50" s="43">
        <v>3802</v>
      </c>
      <c r="AC50" s="43">
        <v>3456</v>
      </c>
      <c r="AD50" s="43">
        <v>1468</v>
      </c>
      <c r="AE50" s="43">
        <v>1309</v>
      </c>
      <c r="AF50" s="16">
        <f t="shared" si="12"/>
        <v>8.497302187328358E-2</v>
      </c>
      <c r="AG50" s="16">
        <f t="shared" si="21"/>
        <v>0.7710784790430808</v>
      </c>
      <c r="AH50" s="16">
        <f t="shared" si="13"/>
        <v>0.93072215422276616</v>
      </c>
      <c r="AI50" s="16">
        <f t="shared" si="14"/>
        <v>1.1206106870229007</v>
      </c>
      <c r="AJ50" s="16">
        <f t="shared" si="15"/>
        <v>0.74066355569198528</v>
      </c>
      <c r="AK50" s="17">
        <f t="shared" si="16"/>
        <v>5.3665471228716358E-2</v>
      </c>
      <c r="AL50" s="17">
        <f t="shared" si="17"/>
        <v>0.39647962656812213</v>
      </c>
      <c r="AM50" s="17">
        <f t="shared" si="18"/>
        <v>0.84602203182374536</v>
      </c>
      <c r="AN50" s="17">
        <f t="shared" si="19"/>
        <v>0.99923664122137401</v>
      </c>
      <c r="AO50" s="17">
        <f t="shared" si="20"/>
        <v>0.88861386580022494</v>
      </c>
      <c r="AP50" s="22"/>
      <c r="AQ50" s="22"/>
      <c r="AR50" s="22"/>
      <c r="AS50" s="30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</row>
    <row r="51" spans="1:57" s="13" customFormat="1" x14ac:dyDescent="0.25">
      <c r="A51" s="13" t="s">
        <v>50</v>
      </c>
      <c r="B51" s="14">
        <v>14540</v>
      </c>
      <c r="C51" s="14">
        <v>822</v>
      </c>
      <c r="D51" s="14">
        <v>455</v>
      </c>
      <c r="E51" s="14">
        <v>230</v>
      </c>
      <c r="F51" s="31">
        <v>1898.85</v>
      </c>
      <c r="G51" s="31">
        <v>999</v>
      </c>
      <c r="H51" s="15">
        <f t="shared" si="8"/>
        <v>1639</v>
      </c>
      <c r="I51" s="31">
        <f t="shared" si="9"/>
        <v>891</v>
      </c>
      <c r="J51" s="43">
        <v>184</v>
      </c>
      <c r="K51" s="43">
        <v>164</v>
      </c>
      <c r="L51" s="41"/>
      <c r="M51" s="41"/>
      <c r="N51" s="41"/>
      <c r="O51" s="41"/>
      <c r="P51" s="41"/>
      <c r="Q51" s="41"/>
      <c r="R51" s="43">
        <v>8</v>
      </c>
      <c r="S51" s="41"/>
      <c r="T51" s="43">
        <v>11</v>
      </c>
      <c r="U51" s="41"/>
      <c r="V51" s="41"/>
      <c r="W51" s="41"/>
      <c r="X51" s="41"/>
      <c r="Y51" s="41"/>
      <c r="Z51" s="43">
        <v>753</v>
      </c>
      <c r="AA51" s="43">
        <v>236</v>
      </c>
      <c r="AB51" s="43">
        <v>454</v>
      </c>
      <c r="AC51" s="43">
        <v>420</v>
      </c>
      <c r="AD51" s="43">
        <v>229</v>
      </c>
      <c r="AE51" s="43">
        <v>71</v>
      </c>
      <c r="AF51" s="16">
        <f t="shared" si="12"/>
        <v>0.11272352132049518</v>
      </c>
      <c r="AG51" s="16">
        <f t="shared" si="21"/>
        <v>0.91605839416058399</v>
      </c>
      <c r="AH51" s="16">
        <f t="shared" si="13"/>
        <v>0.99780219780219781</v>
      </c>
      <c r="AI51" s="16">
        <f t="shared" si="14"/>
        <v>0.9956521739130435</v>
      </c>
      <c r="AJ51" s="16">
        <f t="shared" si="15"/>
        <v>0.86315401427179617</v>
      </c>
      <c r="AK51" s="17">
        <f t="shared" si="16"/>
        <v>6.1279229711141678E-2</v>
      </c>
      <c r="AL51" s="17">
        <f t="shared" si="17"/>
        <v>0.28710462287104621</v>
      </c>
      <c r="AM51" s="17">
        <f t="shared" si="18"/>
        <v>0.92307692307692313</v>
      </c>
      <c r="AN51" s="17">
        <f t="shared" si="19"/>
        <v>0.30869565217391304</v>
      </c>
      <c r="AO51" s="17">
        <f t="shared" si="20"/>
        <v>0.89189189189189189</v>
      </c>
      <c r="AP51" s="22"/>
      <c r="AQ51" s="22"/>
      <c r="AR51" s="22"/>
      <c r="AS51" s="30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 s="13" customFormat="1" x14ac:dyDescent="0.25">
      <c r="A52" s="13" t="s">
        <v>51</v>
      </c>
      <c r="B52" s="14">
        <v>3285</v>
      </c>
      <c r="C52" s="14">
        <v>245</v>
      </c>
      <c r="D52" s="14">
        <v>121</v>
      </c>
      <c r="E52" s="14">
        <v>65</v>
      </c>
      <c r="F52" s="31">
        <v>548.83000000000004</v>
      </c>
      <c r="G52" s="31">
        <v>329</v>
      </c>
      <c r="H52" s="15">
        <f t="shared" si="8"/>
        <v>472</v>
      </c>
      <c r="I52" s="31">
        <f t="shared" si="9"/>
        <v>309</v>
      </c>
      <c r="J52" s="43">
        <v>64</v>
      </c>
      <c r="K52" s="43">
        <v>61</v>
      </c>
      <c r="L52" s="41"/>
      <c r="M52" s="41"/>
      <c r="N52" s="41"/>
      <c r="O52" s="41"/>
      <c r="P52" s="41"/>
      <c r="Q52" s="41"/>
      <c r="R52" s="43">
        <v>7</v>
      </c>
      <c r="S52" s="41"/>
      <c r="T52" s="43">
        <v>1</v>
      </c>
      <c r="U52" s="41"/>
      <c r="V52" s="41"/>
      <c r="W52" s="41"/>
      <c r="X52" s="41"/>
      <c r="Y52" s="41"/>
      <c r="Z52" s="43">
        <v>187</v>
      </c>
      <c r="AA52" s="43">
        <v>45</v>
      </c>
      <c r="AB52" s="43">
        <v>145</v>
      </c>
      <c r="AC52" s="43">
        <v>137</v>
      </c>
      <c r="AD52" s="43">
        <v>68</v>
      </c>
      <c r="AE52" s="43">
        <v>66</v>
      </c>
      <c r="AF52" s="16">
        <f t="shared" si="12"/>
        <v>0.14368340943683408</v>
      </c>
      <c r="AG52" s="16">
        <f t="shared" si="21"/>
        <v>0.76326530612244903</v>
      </c>
      <c r="AH52" s="16">
        <f t="shared" si="13"/>
        <v>1.1983471074380165</v>
      </c>
      <c r="AI52" s="16">
        <f t="shared" si="14"/>
        <v>1.0461538461538462</v>
      </c>
      <c r="AJ52" s="16">
        <f t="shared" si="15"/>
        <v>0.86001129675855903</v>
      </c>
      <c r="AK52" s="17">
        <f t="shared" si="16"/>
        <v>9.4063926940639267E-2</v>
      </c>
      <c r="AL52" s="17">
        <f t="shared" si="17"/>
        <v>0.18367346938775511</v>
      </c>
      <c r="AM52" s="17">
        <f t="shared" si="18"/>
        <v>1.1322314049586777</v>
      </c>
      <c r="AN52" s="17">
        <f t="shared" si="19"/>
        <v>1.0153846153846153</v>
      </c>
      <c r="AO52" s="17">
        <f t="shared" si="20"/>
        <v>0.93920972644376899</v>
      </c>
      <c r="AP52" s="22"/>
      <c r="AQ52" s="22"/>
      <c r="AR52" s="22"/>
      <c r="AS52" s="30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</row>
    <row r="53" spans="1:57" s="13" customFormat="1" x14ac:dyDescent="0.25">
      <c r="A53" s="13" t="s">
        <v>52</v>
      </c>
      <c r="B53" s="14">
        <v>9665</v>
      </c>
      <c r="C53" s="14">
        <v>604</v>
      </c>
      <c r="D53" s="14">
        <v>335</v>
      </c>
      <c r="E53" s="14">
        <v>156</v>
      </c>
      <c r="F53" s="31">
        <v>1353.19</v>
      </c>
      <c r="G53" s="31">
        <v>713.18000000000006</v>
      </c>
      <c r="H53" s="15">
        <f t="shared" si="8"/>
        <v>1173</v>
      </c>
      <c r="I53" s="31">
        <f t="shared" si="9"/>
        <v>503</v>
      </c>
      <c r="J53" s="43">
        <v>131</v>
      </c>
      <c r="K53" s="43">
        <v>106</v>
      </c>
      <c r="L53" s="41"/>
      <c r="M53" s="41"/>
      <c r="N53" s="41"/>
      <c r="O53" s="41"/>
      <c r="P53" s="41"/>
      <c r="Q53" s="41"/>
      <c r="R53" s="42">
        <v>11</v>
      </c>
      <c r="S53" s="41"/>
      <c r="T53" s="43">
        <v>6</v>
      </c>
      <c r="U53" s="41"/>
      <c r="V53" s="41"/>
      <c r="W53" s="41"/>
      <c r="X53" s="41"/>
      <c r="Y53" s="41"/>
      <c r="Z53" s="43">
        <v>488</v>
      </c>
      <c r="AA53" s="43">
        <v>112</v>
      </c>
      <c r="AB53" s="43">
        <v>356</v>
      </c>
      <c r="AC53" s="43">
        <v>235</v>
      </c>
      <c r="AD53" s="43">
        <v>181</v>
      </c>
      <c r="AE53" s="43">
        <v>50</v>
      </c>
      <c r="AF53" s="16">
        <f t="shared" si="12"/>
        <v>0.12136575271598551</v>
      </c>
      <c r="AG53" s="16">
        <f t="shared" si="21"/>
        <v>0.80794701986754969</v>
      </c>
      <c r="AH53" s="16">
        <f t="shared" si="13"/>
        <v>1.0626865671641792</v>
      </c>
      <c r="AI53" s="16">
        <f t="shared" si="14"/>
        <v>1.1602564102564104</v>
      </c>
      <c r="AJ53" s="16">
        <f t="shared" si="15"/>
        <v>0.86684057671132653</v>
      </c>
      <c r="AK53" s="17">
        <f t="shared" si="16"/>
        <v>5.2043455768235901E-2</v>
      </c>
      <c r="AL53" s="17">
        <f t="shared" si="17"/>
        <v>0.18543046357615894</v>
      </c>
      <c r="AM53" s="17">
        <f t="shared" si="18"/>
        <v>0.70149253731343286</v>
      </c>
      <c r="AN53" s="17">
        <f t="shared" si="19"/>
        <v>0.32051282051282054</v>
      </c>
      <c r="AO53" s="17">
        <f t="shared" si="20"/>
        <v>0.7052917916935415</v>
      </c>
      <c r="AP53" s="22"/>
      <c r="AQ53" s="22"/>
      <c r="AR53" s="22"/>
      <c r="AS53" s="30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</row>
    <row r="54" spans="1:57" s="13" customFormat="1" x14ac:dyDescent="0.25">
      <c r="A54" s="13" t="s">
        <v>53</v>
      </c>
      <c r="B54" s="14">
        <v>6627</v>
      </c>
      <c r="C54" s="14">
        <v>524</v>
      </c>
      <c r="D54" s="14">
        <v>336</v>
      </c>
      <c r="E54" s="14">
        <v>134</v>
      </c>
      <c r="F54" s="31">
        <v>1205.5999999999999</v>
      </c>
      <c r="G54" s="31">
        <v>761</v>
      </c>
      <c r="H54" s="15">
        <f t="shared" si="8"/>
        <v>1012</v>
      </c>
      <c r="I54" s="31">
        <f t="shared" si="9"/>
        <v>695</v>
      </c>
      <c r="J54" s="43">
        <v>86</v>
      </c>
      <c r="K54" s="43">
        <v>80</v>
      </c>
      <c r="L54" s="41"/>
      <c r="M54" s="41"/>
      <c r="N54" s="41"/>
      <c r="O54" s="41"/>
      <c r="P54" s="41"/>
      <c r="Q54" s="41"/>
      <c r="R54" s="42">
        <v>9</v>
      </c>
      <c r="S54" s="41"/>
      <c r="T54" s="43">
        <v>5</v>
      </c>
      <c r="U54" s="41"/>
      <c r="V54" s="41"/>
      <c r="W54" s="41"/>
      <c r="X54" s="41"/>
      <c r="Y54" s="41"/>
      <c r="Z54" s="43">
        <v>466</v>
      </c>
      <c r="AA54" s="43">
        <v>198</v>
      </c>
      <c r="AB54" s="43">
        <v>319</v>
      </c>
      <c r="AC54" s="43">
        <v>294</v>
      </c>
      <c r="AD54" s="43">
        <v>127</v>
      </c>
      <c r="AE54" s="43">
        <v>123</v>
      </c>
      <c r="AF54" s="16">
        <f t="shared" si="12"/>
        <v>0.15270861626678739</v>
      </c>
      <c r="AG54" s="16">
        <f t="shared" si="21"/>
        <v>0.88931297709923662</v>
      </c>
      <c r="AH54" s="16">
        <f t="shared" si="13"/>
        <v>0.94940476190476186</v>
      </c>
      <c r="AI54" s="16">
        <f t="shared" si="14"/>
        <v>0.94776119402985071</v>
      </c>
      <c r="AJ54" s="16">
        <f t="shared" si="15"/>
        <v>0.83941605839416067</v>
      </c>
      <c r="AK54" s="17">
        <f t="shared" si="16"/>
        <v>0.10487400030179568</v>
      </c>
      <c r="AL54" s="17">
        <f t="shared" si="17"/>
        <v>0.37786259541984735</v>
      </c>
      <c r="AM54" s="17">
        <f t="shared" si="18"/>
        <v>0.875</v>
      </c>
      <c r="AN54" s="17">
        <f t="shared" si="19"/>
        <v>0.91791044776119401</v>
      </c>
      <c r="AO54" s="17">
        <f t="shared" si="20"/>
        <v>0.91327201051248352</v>
      </c>
      <c r="AP54" s="22"/>
      <c r="AQ54" s="22"/>
      <c r="AR54" s="22"/>
      <c r="AS54" s="30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</row>
    <row r="55" spans="1:57" s="13" customFormat="1" x14ac:dyDescent="0.25">
      <c r="A55" s="13" t="s">
        <v>54</v>
      </c>
      <c r="B55" s="14">
        <v>9359</v>
      </c>
      <c r="C55" s="14">
        <v>522</v>
      </c>
      <c r="D55" s="14">
        <v>267</v>
      </c>
      <c r="E55" s="14">
        <v>130</v>
      </c>
      <c r="F55" s="31">
        <v>1540.8400000000001</v>
      </c>
      <c r="G55" s="31">
        <v>845.84</v>
      </c>
      <c r="H55" s="15">
        <f t="shared" si="8"/>
        <v>1303</v>
      </c>
      <c r="I55" s="31">
        <f t="shared" si="9"/>
        <v>694</v>
      </c>
      <c r="J55" s="42">
        <v>160</v>
      </c>
      <c r="K55" s="42">
        <v>152</v>
      </c>
      <c r="L55" s="41"/>
      <c r="M55" s="41"/>
      <c r="N55" s="41"/>
      <c r="O55" s="41"/>
      <c r="P55" s="41">
        <v>229</v>
      </c>
      <c r="Q55" s="41"/>
      <c r="R55" s="42">
        <v>24</v>
      </c>
      <c r="S55" s="41"/>
      <c r="T55" s="41">
        <v>3</v>
      </c>
      <c r="U55" s="41"/>
      <c r="V55" s="41"/>
      <c r="W55" s="41"/>
      <c r="X55" s="41"/>
      <c r="Y55" s="41"/>
      <c r="Z55" s="42">
        <v>469</v>
      </c>
      <c r="AA55" s="42">
        <v>156</v>
      </c>
      <c r="AB55" s="42">
        <v>261</v>
      </c>
      <c r="AC55" s="42">
        <v>238</v>
      </c>
      <c r="AD55" s="42">
        <v>157</v>
      </c>
      <c r="AE55" s="42">
        <v>148</v>
      </c>
      <c r="AF55" s="16">
        <f t="shared" si="12"/>
        <v>0.13922427609787372</v>
      </c>
      <c r="AG55" s="16">
        <f t="shared" si="21"/>
        <v>0.8984674329501916</v>
      </c>
      <c r="AH55" s="16">
        <f t="shared" si="13"/>
        <v>0.97752808988764039</v>
      </c>
      <c r="AI55" s="16">
        <f t="shared" si="14"/>
        <v>1.2076923076923076</v>
      </c>
      <c r="AJ55" s="16">
        <f t="shared" si="15"/>
        <v>0.84564263648399562</v>
      </c>
      <c r="AK55" s="17">
        <f t="shared" si="16"/>
        <v>7.4153221498023295E-2</v>
      </c>
      <c r="AL55" s="17">
        <f t="shared" si="17"/>
        <v>0.2988505747126437</v>
      </c>
      <c r="AM55" s="17">
        <f t="shared" si="18"/>
        <v>0.89138576779026213</v>
      </c>
      <c r="AN55" s="17">
        <f t="shared" si="19"/>
        <v>1.1384615384615384</v>
      </c>
      <c r="AO55" s="17">
        <f t="shared" si="20"/>
        <v>0.82048614395157471</v>
      </c>
      <c r="AP55" s="22"/>
      <c r="AQ55" s="22"/>
      <c r="AR55" s="22"/>
      <c r="AS55" s="30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</row>
    <row r="56" spans="1:57" s="13" customFormat="1" x14ac:dyDescent="0.25">
      <c r="A56" s="13" t="s">
        <v>55</v>
      </c>
      <c r="B56" s="14">
        <v>35122</v>
      </c>
      <c r="C56" s="14">
        <v>1672</v>
      </c>
      <c r="D56" s="14">
        <v>1056</v>
      </c>
      <c r="E56" s="14">
        <v>399</v>
      </c>
      <c r="F56" s="31">
        <v>4731</v>
      </c>
      <c r="G56" s="31">
        <v>2736</v>
      </c>
      <c r="H56" s="15">
        <f t="shared" si="8"/>
        <v>3644</v>
      </c>
      <c r="I56" s="31">
        <f t="shared" si="9"/>
        <v>1967</v>
      </c>
      <c r="J56" s="43">
        <v>411</v>
      </c>
      <c r="K56" s="43">
        <v>291</v>
      </c>
      <c r="L56" s="41"/>
      <c r="M56" s="41"/>
      <c r="N56" s="41"/>
      <c r="O56" s="41"/>
      <c r="P56" s="43">
        <v>300</v>
      </c>
      <c r="Q56" s="41"/>
      <c r="R56" s="42">
        <v>34</v>
      </c>
      <c r="S56" s="41"/>
      <c r="T56" s="41">
        <v>13</v>
      </c>
      <c r="U56" s="41"/>
      <c r="V56" s="41"/>
      <c r="W56" s="41"/>
      <c r="X56" s="41"/>
      <c r="Y56" s="41"/>
      <c r="Z56" s="43">
        <v>1296</v>
      </c>
      <c r="AA56" s="43">
        <v>218</v>
      </c>
      <c r="AB56" s="43">
        <v>1098</v>
      </c>
      <c r="AC56" s="43">
        <v>1024</v>
      </c>
      <c r="AD56" s="43">
        <v>492</v>
      </c>
      <c r="AE56" s="43">
        <v>434</v>
      </c>
      <c r="AF56" s="16">
        <f t="shared" si="12"/>
        <v>0.10375263367689767</v>
      </c>
      <c r="AG56" s="16">
        <f t="shared" si="21"/>
        <v>0.77511961722488043</v>
      </c>
      <c r="AH56" s="16">
        <f t="shared" si="13"/>
        <v>1.0397727272727273</v>
      </c>
      <c r="AI56" s="16">
        <f t="shared" si="14"/>
        <v>1.2330827067669172</v>
      </c>
      <c r="AJ56" s="16">
        <f t="shared" si="15"/>
        <v>0.77023885013739168</v>
      </c>
      <c r="AK56" s="17">
        <f t="shared" si="16"/>
        <v>5.6004783326689823E-2</v>
      </c>
      <c r="AL56" s="17">
        <f t="shared" si="17"/>
        <v>0.13038277511961721</v>
      </c>
      <c r="AM56" s="17">
        <f t="shared" si="18"/>
        <v>0.96969696969696972</v>
      </c>
      <c r="AN56" s="17">
        <f t="shared" si="19"/>
        <v>1.0877192982456141</v>
      </c>
      <c r="AO56" s="17">
        <f t="shared" si="20"/>
        <v>0.7189327485380117</v>
      </c>
      <c r="AP56" s="22"/>
      <c r="AQ56" s="22"/>
      <c r="AR56" s="22"/>
      <c r="AS56" s="30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</row>
    <row r="57" spans="1:57" s="13" customFormat="1" x14ac:dyDescent="0.25">
      <c r="A57" s="13" t="s">
        <v>56</v>
      </c>
      <c r="B57" s="14">
        <v>23867</v>
      </c>
      <c r="C57" s="14">
        <v>1828</v>
      </c>
      <c r="D57" s="14">
        <v>1241</v>
      </c>
      <c r="E57" s="14">
        <v>576</v>
      </c>
      <c r="F57" s="31">
        <v>4606.1399999999994</v>
      </c>
      <c r="G57" s="31">
        <v>2511.14</v>
      </c>
      <c r="H57" s="15">
        <f t="shared" si="8"/>
        <v>3815</v>
      </c>
      <c r="I57" s="31">
        <f t="shared" si="9"/>
        <v>2020</v>
      </c>
      <c r="J57" s="43">
        <v>378</v>
      </c>
      <c r="K57" s="43">
        <v>375</v>
      </c>
      <c r="L57" s="41"/>
      <c r="M57" s="41"/>
      <c r="N57" s="41"/>
      <c r="O57" s="41"/>
      <c r="P57" s="43">
        <v>140</v>
      </c>
      <c r="Q57" s="41"/>
      <c r="R57" s="42">
        <v>14</v>
      </c>
      <c r="S57" s="41"/>
      <c r="T57" s="41">
        <v>7</v>
      </c>
      <c r="U57" s="41"/>
      <c r="V57" s="41"/>
      <c r="W57" s="41"/>
      <c r="X57" s="41"/>
      <c r="Y57" s="41"/>
      <c r="Z57" s="43">
        <v>1637</v>
      </c>
      <c r="AA57" s="43">
        <v>432</v>
      </c>
      <c r="AB57" s="43">
        <v>1096</v>
      </c>
      <c r="AC57" s="43">
        <v>1035</v>
      </c>
      <c r="AD57" s="43">
        <v>543</v>
      </c>
      <c r="AE57" s="43">
        <v>178</v>
      </c>
      <c r="AF57" s="16">
        <f t="shared" si="12"/>
        <v>0.15984413625508023</v>
      </c>
      <c r="AG57" s="16">
        <f t="shared" si="21"/>
        <v>0.89551422319474838</v>
      </c>
      <c r="AH57" s="16">
        <f t="shared" si="13"/>
        <v>0.88315874294923447</v>
      </c>
      <c r="AI57" s="16">
        <f t="shared" si="14"/>
        <v>0.94270833333333337</v>
      </c>
      <c r="AJ57" s="16">
        <f t="shared" si="15"/>
        <v>0.82824230266557253</v>
      </c>
      <c r="AK57" s="17">
        <f t="shared" si="16"/>
        <v>8.4635689445678133E-2</v>
      </c>
      <c r="AL57" s="17">
        <f t="shared" si="17"/>
        <v>0.23632385120350111</v>
      </c>
      <c r="AM57" s="17">
        <f t="shared" si="18"/>
        <v>0.83400483481063659</v>
      </c>
      <c r="AN57" s="17">
        <f t="shared" si="19"/>
        <v>0.30902777777777779</v>
      </c>
      <c r="AO57" s="17">
        <f t="shared" si="20"/>
        <v>0.80441552442317044</v>
      </c>
      <c r="AP57" s="22"/>
      <c r="AQ57" s="22"/>
      <c r="AR57" s="22"/>
      <c r="AS57" s="30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</row>
    <row r="58" spans="1:57" s="13" customFormat="1" x14ac:dyDescent="0.25">
      <c r="A58" s="13" t="s">
        <v>57</v>
      </c>
      <c r="B58" s="14">
        <v>28693</v>
      </c>
      <c r="C58" s="14">
        <v>1660</v>
      </c>
      <c r="D58" s="14">
        <v>1002</v>
      </c>
      <c r="E58" s="14">
        <v>477</v>
      </c>
      <c r="F58" s="31">
        <v>4707</v>
      </c>
      <c r="G58" s="31">
        <v>2547</v>
      </c>
      <c r="H58" s="15">
        <f t="shared" si="8"/>
        <v>4208</v>
      </c>
      <c r="I58" s="31">
        <f t="shared" si="9"/>
        <v>2504</v>
      </c>
      <c r="J58" s="43">
        <v>410</v>
      </c>
      <c r="K58" s="43">
        <v>388</v>
      </c>
      <c r="L58" s="41"/>
      <c r="M58" s="41"/>
      <c r="N58" s="41">
        <v>260</v>
      </c>
      <c r="O58" s="41">
        <v>260</v>
      </c>
      <c r="P58" s="41">
        <v>408</v>
      </c>
      <c r="Q58" s="41"/>
      <c r="R58" s="42">
        <v>31</v>
      </c>
      <c r="S58" s="41"/>
      <c r="T58" s="41">
        <v>11</v>
      </c>
      <c r="U58" s="41"/>
      <c r="V58" s="41"/>
      <c r="W58" s="41"/>
      <c r="X58" s="41"/>
      <c r="Y58" s="41"/>
      <c r="Z58" s="43">
        <v>1539</v>
      </c>
      <c r="AA58" s="43">
        <v>390</v>
      </c>
      <c r="AB58" s="43">
        <v>1051</v>
      </c>
      <c r="AC58" s="43">
        <v>975</v>
      </c>
      <c r="AD58" s="43">
        <v>498</v>
      </c>
      <c r="AE58" s="43">
        <v>491</v>
      </c>
      <c r="AF58" s="16">
        <f t="shared" si="12"/>
        <v>0.14665597881016276</v>
      </c>
      <c r="AG58" s="16">
        <f t="shared" si="21"/>
        <v>0.92710843373493979</v>
      </c>
      <c r="AH58" s="16">
        <f t="shared" si="13"/>
        <v>1.0489021956087825</v>
      </c>
      <c r="AI58" s="16">
        <f t="shared" si="14"/>
        <v>1.0440251572327044</v>
      </c>
      <c r="AJ58" s="16">
        <f t="shared" si="15"/>
        <v>0.89398767792649247</v>
      </c>
      <c r="AK58" s="17">
        <f t="shared" si="16"/>
        <v>8.7268671801484676E-2</v>
      </c>
      <c r="AL58" s="17">
        <f t="shared" si="17"/>
        <v>0.23493975903614459</v>
      </c>
      <c r="AM58" s="17">
        <f t="shared" si="18"/>
        <v>0.97305389221556882</v>
      </c>
      <c r="AN58" s="17">
        <f t="shared" si="19"/>
        <v>1.029350104821803</v>
      </c>
      <c r="AO58" s="17">
        <f t="shared" si="20"/>
        <v>0.9831173930113859</v>
      </c>
      <c r="AP58" s="22"/>
      <c r="AQ58" s="22"/>
      <c r="AR58" s="22"/>
      <c r="AS58" s="30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</row>
    <row r="59" spans="1:57" s="13" customFormat="1" x14ac:dyDescent="0.25">
      <c r="A59" s="13" t="s">
        <v>58</v>
      </c>
      <c r="B59" s="14">
        <v>29692</v>
      </c>
      <c r="C59" s="14">
        <v>1914</v>
      </c>
      <c r="D59" s="14">
        <v>990</v>
      </c>
      <c r="E59" s="14">
        <v>524</v>
      </c>
      <c r="F59" s="31">
        <v>4734.22</v>
      </c>
      <c r="G59" s="31">
        <v>2123.2200000000003</v>
      </c>
      <c r="H59" s="15">
        <f t="shared" si="8"/>
        <v>4152</v>
      </c>
      <c r="I59" s="31">
        <f t="shared" si="9"/>
        <v>1803</v>
      </c>
      <c r="J59" s="42">
        <v>1012</v>
      </c>
      <c r="K59" s="42">
        <v>640</v>
      </c>
      <c r="L59" s="41">
        <v>21</v>
      </c>
      <c r="M59" s="41">
        <v>21</v>
      </c>
      <c r="N59" s="41"/>
      <c r="O59" s="41"/>
      <c r="P59" s="41"/>
      <c r="Q59" s="41"/>
      <c r="R59" s="42">
        <v>85</v>
      </c>
      <c r="S59" s="41"/>
      <c r="T59" s="41">
        <v>16</v>
      </c>
      <c r="U59" s="41"/>
      <c r="V59" s="41"/>
      <c r="W59" s="41"/>
      <c r="X59" s="41"/>
      <c r="Y59" s="41"/>
      <c r="Z59" s="42">
        <v>1556</v>
      </c>
      <c r="AA59" s="42">
        <v>150</v>
      </c>
      <c r="AB59" s="42">
        <v>884</v>
      </c>
      <c r="AC59" s="42">
        <v>801</v>
      </c>
      <c r="AD59" s="42">
        <v>578</v>
      </c>
      <c r="AE59" s="42">
        <v>191</v>
      </c>
      <c r="AF59" s="16">
        <f t="shared" si="12"/>
        <v>0.13983564596524317</v>
      </c>
      <c r="AG59" s="16">
        <f t="shared" si="21"/>
        <v>0.81295715778474398</v>
      </c>
      <c r="AH59" s="16">
        <f t="shared" si="13"/>
        <v>0.89292929292929291</v>
      </c>
      <c r="AI59" s="16">
        <f t="shared" si="14"/>
        <v>1.1030534351145038</v>
      </c>
      <c r="AJ59" s="16">
        <f t="shared" si="15"/>
        <v>0.87701881196902542</v>
      </c>
      <c r="AK59" s="17">
        <f t="shared" si="16"/>
        <v>6.0723427185773948E-2</v>
      </c>
      <c r="AL59" s="17">
        <f t="shared" si="17"/>
        <v>7.8369905956112859E-2</v>
      </c>
      <c r="AM59" s="17">
        <f t="shared" si="18"/>
        <v>0.80909090909090908</v>
      </c>
      <c r="AN59" s="17">
        <f t="shared" si="19"/>
        <v>0.36450381679389315</v>
      </c>
      <c r="AO59" s="17">
        <f t="shared" si="20"/>
        <v>0.84918190295871354</v>
      </c>
      <c r="AP59" s="22"/>
      <c r="AQ59" s="22"/>
      <c r="AR59" s="22"/>
      <c r="AS59" s="30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</row>
    <row r="60" spans="1:57" s="13" customFormat="1" x14ac:dyDescent="0.25">
      <c r="A60" s="13" t="s">
        <v>59</v>
      </c>
      <c r="B60" s="14">
        <v>19809</v>
      </c>
      <c r="C60" s="14">
        <v>1181</v>
      </c>
      <c r="D60" s="14">
        <v>781</v>
      </c>
      <c r="E60" s="14">
        <v>386</v>
      </c>
      <c r="F60" s="31">
        <v>3428</v>
      </c>
      <c r="G60" s="31">
        <v>1793.4</v>
      </c>
      <c r="H60" s="15">
        <f t="shared" si="8"/>
        <v>3069</v>
      </c>
      <c r="I60" s="31">
        <f t="shared" si="9"/>
        <v>1649</v>
      </c>
      <c r="J60" s="43">
        <v>303</v>
      </c>
      <c r="K60" s="43">
        <v>299</v>
      </c>
      <c r="L60" s="41"/>
      <c r="M60" s="41"/>
      <c r="N60" s="41"/>
      <c r="O60" s="41"/>
      <c r="P60" s="41">
        <v>231</v>
      </c>
      <c r="Q60" s="41"/>
      <c r="R60" s="43">
        <v>21</v>
      </c>
      <c r="S60" s="41"/>
      <c r="T60" s="43">
        <v>4</v>
      </c>
      <c r="U60" s="41"/>
      <c r="V60" s="41"/>
      <c r="W60" s="41"/>
      <c r="X60" s="41"/>
      <c r="Y60" s="41"/>
      <c r="Z60" s="43">
        <v>1077</v>
      </c>
      <c r="AA60" s="43">
        <v>312</v>
      </c>
      <c r="AB60" s="43">
        <v>866</v>
      </c>
      <c r="AC60" s="43">
        <v>822</v>
      </c>
      <c r="AD60" s="43">
        <v>567</v>
      </c>
      <c r="AE60" s="43">
        <v>216</v>
      </c>
      <c r="AF60" s="16">
        <f t="shared" si="12"/>
        <v>0.15492957746478872</v>
      </c>
      <c r="AG60" s="16">
        <f t="shared" si="21"/>
        <v>0.91193903471634208</v>
      </c>
      <c r="AH60" s="16">
        <f t="shared" si="13"/>
        <v>1.1088348271446864</v>
      </c>
      <c r="AI60" s="16">
        <f t="shared" si="14"/>
        <v>1.4689119170984455</v>
      </c>
      <c r="AJ60" s="16">
        <f t="shared" si="15"/>
        <v>0.89527421236872817</v>
      </c>
      <c r="AK60" s="17">
        <f t="shared" si="16"/>
        <v>8.3244989651168666E-2</v>
      </c>
      <c r="AL60" s="17">
        <f t="shared" si="17"/>
        <v>0.26418289585097376</v>
      </c>
      <c r="AM60" s="17">
        <f t="shared" si="18"/>
        <v>1.0524967989756722</v>
      </c>
      <c r="AN60" s="17">
        <f t="shared" si="19"/>
        <v>0.55958549222797926</v>
      </c>
      <c r="AO60" s="17">
        <f t="shared" si="20"/>
        <v>0.91948254711720745</v>
      </c>
      <c r="AP60" s="22"/>
      <c r="AQ60" s="22"/>
      <c r="AR60" s="22"/>
      <c r="AS60" s="30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</row>
    <row r="61" spans="1:57" s="13" customFormat="1" x14ac:dyDescent="0.25">
      <c r="A61" s="13" t="s">
        <v>60</v>
      </c>
      <c r="B61" s="14">
        <v>10284</v>
      </c>
      <c r="C61" s="14">
        <v>517</v>
      </c>
      <c r="D61" s="14">
        <v>275</v>
      </c>
      <c r="E61" s="14">
        <v>116</v>
      </c>
      <c r="F61" s="31">
        <v>1560.19</v>
      </c>
      <c r="G61" s="31">
        <v>799.88</v>
      </c>
      <c r="H61" s="15">
        <f t="shared" si="8"/>
        <v>1260</v>
      </c>
      <c r="I61" s="31">
        <f t="shared" si="9"/>
        <v>614</v>
      </c>
      <c r="J61" s="43">
        <v>203</v>
      </c>
      <c r="K61" s="43">
        <v>200</v>
      </c>
      <c r="L61" s="41"/>
      <c r="M61" s="41"/>
      <c r="N61" s="41"/>
      <c r="O61" s="41"/>
      <c r="P61" s="41">
        <v>160</v>
      </c>
      <c r="Q61" s="41"/>
      <c r="R61" s="43">
        <v>17</v>
      </c>
      <c r="S61" s="41"/>
      <c r="T61" s="43">
        <v>7</v>
      </c>
      <c r="U61" s="41"/>
      <c r="V61" s="41"/>
      <c r="W61" s="41"/>
      <c r="X61" s="41"/>
      <c r="Y61" s="41"/>
      <c r="Z61" s="43">
        <v>487</v>
      </c>
      <c r="AA61" s="43">
        <v>131</v>
      </c>
      <c r="AB61" s="43">
        <v>253</v>
      </c>
      <c r="AC61" s="43">
        <v>216</v>
      </c>
      <c r="AD61" s="43">
        <v>133</v>
      </c>
      <c r="AE61" s="43">
        <v>67</v>
      </c>
      <c r="AF61" s="16">
        <f t="shared" si="12"/>
        <v>0.12252042007001167</v>
      </c>
      <c r="AG61" s="16">
        <f t="shared" si="21"/>
        <v>0.94197292069632499</v>
      </c>
      <c r="AH61" s="16">
        <f t="shared" si="13"/>
        <v>0.92</v>
      </c>
      <c r="AI61" s="16">
        <f t="shared" si="14"/>
        <v>1.146551724137931</v>
      </c>
      <c r="AJ61" s="16">
        <f t="shared" si="15"/>
        <v>0.80759394689108377</v>
      </c>
      <c r="AK61" s="17">
        <f t="shared" si="16"/>
        <v>5.9704395176973943E-2</v>
      </c>
      <c r="AL61" s="17">
        <f t="shared" si="17"/>
        <v>0.25338491295938104</v>
      </c>
      <c r="AM61" s="17">
        <f t="shared" si="18"/>
        <v>0.78545454545454541</v>
      </c>
      <c r="AN61" s="17">
        <f t="shared" si="19"/>
        <v>0.57758620689655171</v>
      </c>
      <c r="AO61" s="17">
        <f t="shared" si="20"/>
        <v>0.76761514227134076</v>
      </c>
      <c r="AP61" s="22"/>
      <c r="AQ61" s="22"/>
      <c r="AR61" s="22"/>
      <c r="AS61" s="30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</row>
    <row r="62" spans="1:57" s="13" customFormat="1" x14ac:dyDescent="0.25">
      <c r="A62" s="13" t="s">
        <v>61</v>
      </c>
      <c r="B62" s="14">
        <v>18773</v>
      </c>
      <c r="C62" s="14">
        <v>1340</v>
      </c>
      <c r="D62" s="14">
        <v>892</v>
      </c>
      <c r="E62" s="14">
        <v>438</v>
      </c>
      <c r="F62" s="31">
        <v>3388.45</v>
      </c>
      <c r="G62" s="31">
        <v>2183</v>
      </c>
      <c r="H62" s="15">
        <f t="shared" si="8"/>
        <v>2938</v>
      </c>
      <c r="I62" s="31">
        <f t="shared" si="9"/>
        <v>2018</v>
      </c>
      <c r="J62" s="43">
        <v>379</v>
      </c>
      <c r="K62" s="43">
        <v>331</v>
      </c>
      <c r="L62" s="41">
        <v>49</v>
      </c>
      <c r="M62" s="41">
        <v>49</v>
      </c>
      <c r="N62" s="41"/>
      <c r="O62" s="41"/>
      <c r="P62" s="41"/>
      <c r="Q62" s="41"/>
      <c r="R62" s="43">
        <v>37</v>
      </c>
      <c r="S62" s="41"/>
      <c r="T62" s="43">
        <v>14</v>
      </c>
      <c r="U62" s="41"/>
      <c r="V62" s="41"/>
      <c r="W62" s="41"/>
      <c r="X62" s="41"/>
      <c r="Y62" s="41"/>
      <c r="Z62" s="43">
        <v>1180</v>
      </c>
      <c r="AA62" s="43">
        <v>394</v>
      </c>
      <c r="AB62" s="43">
        <v>836</v>
      </c>
      <c r="AC62" s="43">
        <v>834</v>
      </c>
      <c r="AD62" s="43">
        <v>443</v>
      </c>
      <c r="AE62" s="43">
        <v>410</v>
      </c>
      <c r="AF62" s="16">
        <f t="shared" si="12"/>
        <v>0.15650135833377724</v>
      </c>
      <c r="AG62" s="16">
        <f t="shared" si="21"/>
        <v>0.88059701492537312</v>
      </c>
      <c r="AH62" s="16">
        <f t="shared" si="13"/>
        <v>0.93721973094170408</v>
      </c>
      <c r="AI62" s="16">
        <f t="shared" si="14"/>
        <v>1.0114155251141552</v>
      </c>
      <c r="AJ62" s="16">
        <f t="shared" si="15"/>
        <v>0.86706311145213888</v>
      </c>
      <c r="AK62" s="17">
        <f t="shared" si="16"/>
        <v>0.10749480637085175</v>
      </c>
      <c r="AL62" s="17">
        <f t="shared" si="17"/>
        <v>0.29402985074626864</v>
      </c>
      <c r="AM62" s="17">
        <f t="shared" si="18"/>
        <v>0.93497757847533636</v>
      </c>
      <c r="AN62" s="17">
        <f t="shared" si="19"/>
        <v>0.9360730593607306</v>
      </c>
      <c r="AO62" s="17">
        <f t="shared" si="20"/>
        <v>0.92441594136509386</v>
      </c>
      <c r="AP62" s="22"/>
      <c r="AQ62" s="22"/>
      <c r="AR62" s="22"/>
      <c r="AS62" s="30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</row>
    <row r="63" spans="1:57" s="13" customFormat="1" x14ac:dyDescent="0.25">
      <c r="A63" s="13" t="s">
        <v>62</v>
      </c>
      <c r="B63" s="14">
        <v>11008</v>
      </c>
      <c r="C63" s="14">
        <v>544</v>
      </c>
      <c r="D63" s="14">
        <v>240</v>
      </c>
      <c r="E63" s="14">
        <v>97</v>
      </c>
      <c r="F63" s="31">
        <v>1409.1</v>
      </c>
      <c r="G63" s="31">
        <v>874.04</v>
      </c>
      <c r="H63" s="15">
        <f t="shared" si="8"/>
        <v>1224</v>
      </c>
      <c r="I63" s="31">
        <f t="shared" si="9"/>
        <v>765</v>
      </c>
      <c r="J63" s="43">
        <v>271</v>
      </c>
      <c r="K63" s="43">
        <v>261</v>
      </c>
      <c r="L63" s="41"/>
      <c r="M63" s="41"/>
      <c r="N63" s="41"/>
      <c r="O63" s="41"/>
      <c r="P63" s="41"/>
      <c r="Q63" s="41"/>
      <c r="R63" s="43">
        <v>16</v>
      </c>
      <c r="S63" s="41"/>
      <c r="T63" s="43">
        <v>10</v>
      </c>
      <c r="U63" s="41"/>
      <c r="V63" s="41"/>
      <c r="W63" s="41"/>
      <c r="X63" s="41"/>
      <c r="Y63" s="41"/>
      <c r="Z63" s="43">
        <v>472</v>
      </c>
      <c r="AA63" s="43">
        <v>111</v>
      </c>
      <c r="AB63" s="43">
        <v>325</v>
      </c>
      <c r="AC63" s="43">
        <v>272</v>
      </c>
      <c r="AD63" s="43">
        <v>130</v>
      </c>
      <c r="AE63" s="43">
        <v>121</v>
      </c>
      <c r="AF63" s="16">
        <f t="shared" si="12"/>
        <v>0.11119186046511628</v>
      </c>
      <c r="AG63" s="16">
        <f t="shared" si="21"/>
        <v>0.86764705882352944</v>
      </c>
      <c r="AH63" s="16">
        <f t="shared" si="13"/>
        <v>1.3541666666666667</v>
      </c>
      <c r="AI63" s="16">
        <f t="shared" si="14"/>
        <v>1.3402061855670102</v>
      </c>
      <c r="AJ63" s="16">
        <f t="shared" si="15"/>
        <v>0.86863955716414742</v>
      </c>
      <c r="AK63" s="17">
        <f t="shared" si="16"/>
        <v>6.949491279069768E-2</v>
      </c>
      <c r="AL63" s="17">
        <f t="shared" si="17"/>
        <v>0.20404411764705882</v>
      </c>
      <c r="AM63" s="17">
        <f t="shared" si="18"/>
        <v>1.1333333333333333</v>
      </c>
      <c r="AN63" s="17">
        <f t="shared" si="19"/>
        <v>1.2474226804123711</v>
      </c>
      <c r="AO63" s="17">
        <f t="shared" si="20"/>
        <v>0.87524598416548449</v>
      </c>
      <c r="AP63" s="22"/>
      <c r="AQ63" s="22"/>
      <c r="AR63" s="22"/>
      <c r="AS63" s="30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</row>
    <row r="64" spans="1:57" s="13" customFormat="1" x14ac:dyDescent="0.25">
      <c r="A64" s="13" t="s">
        <v>63</v>
      </c>
      <c r="B64" s="14">
        <v>20025</v>
      </c>
      <c r="C64" s="14">
        <v>1250</v>
      </c>
      <c r="D64" s="14">
        <v>780</v>
      </c>
      <c r="E64" s="14">
        <v>352</v>
      </c>
      <c r="F64" s="31">
        <v>3052.21</v>
      </c>
      <c r="G64" s="31">
        <v>1927.44</v>
      </c>
      <c r="H64" s="15">
        <f t="shared" si="8"/>
        <v>2567</v>
      </c>
      <c r="I64" s="31">
        <f t="shared" si="9"/>
        <v>1748</v>
      </c>
      <c r="J64" s="42">
        <v>268</v>
      </c>
      <c r="K64" s="42">
        <v>258</v>
      </c>
      <c r="L64" s="41"/>
      <c r="M64" s="41"/>
      <c r="N64" s="41"/>
      <c r="O64" s="41"/>
      <c r="P64" s="41"/>
      <c r="Q64" s="41"/>
      <c r="R64" s="43">
        <v>7</v>
      </c>
      <c r="S64" s="41"/>
      <c r="T64" s="43">
        <v>8</v>
      </c>
      <c r="U64" s="41"/>
      <c r="V64" s="41"/>
      <c r="W64" s="41"/>
      <c r="X64" s="41"/>
      <c r="Y64" s="41"/>
      <c r="Z64" s="42">
        <v>1038</v>
      </c>
      <c r="AA64" s="42">
        <v>296</v>
      </c>
      <c r="AB64" s="42">
        <v>838</v>
      </c>
      <c r="AC64" s="42">
        <v>794</v>
      </c>
      <c r="AD64" s="42">
        <v>408</v>
      </c>
      <c r="AE64" s="42">
        <v>400</v>
      </c>
      <c r="AF64" s="16">
        <f t="shared" si="12"/>
        <v>0.12818976279650438</v>
      </c>
      <c r="AG64" s="16">
        <f t="shared" si="21"/>
        <v>0.83040000000000003</v>
      </c>
      <c r="AH64" s="16">
        <f t="shared" si="13"/>
        <v>1.0743589743589743</v>
      </c>
      <c r="AI64" s="16">
        <f t="shared" si="14"/>
        <v>1.1590909090909092</v>
      </c>
      <c r="AJ64" s="16">
        <f t="shared" si="15"/>
        <v>0.84102994223857463</v>
      </c>
      <c r="AK64" s="17">
        <f t="shared" si="16"/>
        <v>8.7290886392009992E-2</v>
      </c>
      <c r="AL64" s="17">
        <f t="shared" si="17"/>
        <v>0.23680000000000001</v>
      </c>
      <c r="AM64" s="17">
        <f t="shared" si="18"/>
        <v>1.0179487179487179</v>
      </c>
      <c r="AN64" s="17">
        <f t="shared" si="19"/>
        <v>1.1363636363636365</v>
      </c>
      <c r="AO64" s="17">
        <f t="shared" si="20"/>
        <v>0.90690241978998043</v>
      </c>
      <c r="AP64" s="22"/>
      <c r="AQ64" s="22"/>
      <c r="AR64" s="22"/>
      <c r="AS64" s="30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</row>
    <row r="65" spans="1:57" s="13" customFormat="1" x14ac:dyDescent="0.25">
      <c r="A65" s="13" t="s">
        <v>64</v>
      </c>
      <c r="B65" s="14">
        <v>14121</v>
      </c>
      <c r="C65" s="14">
        <v>758</v>
      </c>
      <c r="D65" s="14">
        <v>374</v>
      </c>
      <c r="E65" s="14">
        <v>156</v>
      </c>
      <c r="F65" s="31">
        <v>4466.32</v>
      </c>
      <c r="G65" s="31">
        <v>855.92000000000007</v>
      </c>
      <c r="H65" s="15">
        <f t="shared" si="8"/>
        <v>3196</v>
      </c>
      <c r="I65" s="31">
        <f t="shared" si="9"/>
        <v>638</v>
      </c>
      <c r="J65" s="42">
        <v>165</v>
      </c>
      <c r="K65" s="42">
        <v>143</v>
      </c>
      <c r="L65" s="41"/>
      <c r="M65" s="41"/>
      <c r="N65" s="41"/>
      <c r="O65" s="41"/>
      <c r="P65" s="41">
        <v>1804</v>
      </c>
      <c r="Q65" s="41"/>
      <c r="R65" s="43">
        <v>11</v>
      </c>
      <c r="S65" s="41"/>
      <c r="T65" s="43">
        <v>10</v>
      </c>
      <c r="U65" s="41"/>
      <c r="V65" s="41"/>
      <c r="W65" s="41"/>
      <c r="X65" s="41"/>
      <c r="Y65" s="41"/>
      <c r="Z65" s="43">
        <v>634</v>
      </c>
      <c r="AA65" s="43">
        <v>130</v>
      </c>
      <c r="AB65" s="43">
        <v>389</v>
      </c>
      <c r="AC65" s="43">
        <v>255</v>
      </c>
      <c r="AD65" s="43">
        <v>183</v>
      </c>
      <c r="AE65" s="43">
        <v>110</v>
      </c>
      <c r="AF65" s="16">
        <f t="shared" si="12"/>
        <v>0.22632958005806955</v>
      </c>
      <c r="AG65" s="16">
        <f t="shared" si="21"/>
        <v>0.83641160949868076</v>
      </c>
      <c r="AH65" s="16">
        <f t="shared" si="13"/>
        <v>1.0401069518716577</v>
      </c>
      <c r="AI65" s="16">
        <f t="shared" si="14"/>
        <v>1.1730769230769231</v>
      </c>
      <c r="AJ65" s="16">
        <f t="shared" si="15"/>
        <v>0.71557792545093057</v>
      </c>
      <c r="AK65" s="17">
        <f t="shared" si="16"/>
        <v>4.5180936194320516E-2</v>
      </c>
      <c r="AL65" s="17">
        <f t="shared" si="17"/>
        <v>0.17150395778364116</v>
      </c>
      <c r="AM65" s="17">
        <f t="shared" si="18"/>
        <v>0.68181818181818177</v>
      </c>
      <c r="AN65" s="17">
        <f t="shared" si="19"/>
        <v>0.70512820512820518</v>
      </c>
      <c r="AO65" s="17">
        <f t="shared" si="20"/>
        <v>0.74539676605290206</v>
      </c>
      <c r="AP65" s="22"/>
      <c r="AQ65" s="22"/>
      <c r="AR65" s="22"/>
      <c r="AS65" s="30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</row>
    <row r="66" spans="1:57" s="13" customFormat="1" x14ac:dyDescent="0.25">
      <c r="A66" s="13" t="s">
        <v>65</v>
      </c>
      <c r="B66" s="14">
        <v>3923</v>
      </c>
      <c r="C66" s="14">
        <v>403</v>
      </c>
      <c r="D66" s="14">
        <v>163</v>
      </c>
      <c r="E66" s="14">
        <v>88</v>
      </c>
      <c r="F66" s="31">
        <v>892</v>
      </c>
      <c r="G66" s="31">
        <v>472</v>
      </c>
      <c r="H66" s="15">
        <f t="shared" si="8"/>
        <v>607</v>
      </c>
      <c r="I66" s="31">
        <f t="shared" si="9"/>
        <v>383</v>
      </c>
      <c r="J66" s="42">
        <v>95</v>
      </c>
      <c r="K66" s="42">
        <v>95</v>
      </c>
      <c r="L66" s="41"/>
      <c r="M66" s="41"/>
      <c r="N66" s="41"/>
      <c r="O66" s="41"/>
      <c r="P66" s="41"/>
      <c r="Q66" s="41"/>
      <c r="R66" s="43">
        <v>14</v>
      </c>
      <c r="S66" s="41"/>
      <c r="T66" s="43">
        <v>3</v>
      </c>
      <c r="U66" s="41"/>
      <c r="V66" s="41"/>
      <c r="W66" s="41"/>
      <c r="X66" s="41"/>
      <c r="Y66" s="41"/>
      <c r="Z66" s="42">
        <v>227</v>
      </c>
      <c r="AA66" s="42">
        <v>93</v>
      </c>
      <c r="AB66" s="42">
        <v>175</v>
      </c>
      <c r="AC66" s="42">
        <v>168</v>
      </c>
      <c r="AD66" s="42">
        <v>93</v>
      </c>
      <c r="AE66" s="42">
        <v>27</v>
      </c>
      <c r="AF66" s="16">
        <f t="shared" si="12"/>
        <v>0.15472852408870763</v>
      </c>
      <c r="AG66" s="16">
        <f t="shared" si="21"/>
        <v>0.56327543424317617</v>
      </c>
      <c r="AH66" s="16">
        <f t="shared" si="13"/>
        <v>1.0736196319018405</v>
      </c>
      <c r="AI66" s="16">
        <f t="shared" si="14"/>
        <v>1.0568181818181819</v>
      </c>
      <c r="AJ66" s="16">
        <f t="shared" si="15"/>
        <v>0.68049327354260092</v>
      </c>
      <c r="AK66" s="17">
        <f t="shared" si="16"/>
        <v>9.7629365281672195E-2</v>
      </c>
      <c r="AL66" s="17">
        <f t="shared" si="17"/>
        <v>0.23076923076923078</v>
      </c>
      <c r="AM66" s="17">
        <f t="shared" si="18"/>
        <v>1.0306748466257669</v>
      </c>
      <c r="AN66" s="17">
        <f t="shared" si="19"/>
        <v>0.30681818181818182</v>
      </c>
      <c r="AO66" s="17">
        <f t="shared" si="20"/>
        <v>0.81144067796610164</v>
      </c>
      <c r="AP66" s="22"/>
      <c r="AQ66" s="22"/>
      <c r="AR66" s="22"/>
      <c r="AS66" s="30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</row>
    <row r="67" spans="1:57" s="13" customFormat="1" x14ac:dyDescent="0.25">
      <c r="A67" s="13" t="s">
        <v>66</v>
      </c>
      <c r="B67" s="14">
        <v>7844</v>
      </c>
      <c r="C67" s="14">
        <v>472</v>
      </c>
      <c r="D67" s="14">
        <v>218</v>
      </c>
      <c r="E67" s="14">
        <v>111</v>
      </c>
      <c r="F67" s="31">
        <v>688</v>
      </c>
      <c r="G67" s="31">
        <v>403</v>
      </c>
      <c r="H67" s="15">
        <f t="shared" si="8"/>
        <v>826</v>
      </c>
      <c r="I67" s="31">
        <f t="shared" si="9"/>
        <v>405</v>
      </c>
      <c r="J67" s="43">
        <v>114</v>
      </c>
      <c r="K67" s="43">
        <v>96</v>
      </c>
      <c r="L67" s="41"/>
      <c r="M67" s="41"/>
      <c r="N67" s="41"/>
      <c r="O67" s="41"/>
      <c r="P67" s="41"/>
      <c r="Q67" s="41"/>
      <c r="R67" s="43">
        <v>6</v>
      </c>
      <c r="S67" s="41"/>
      <c r="T67" s="43">
        <v>3</v>
      </c>
      <c r="U67" s="41"/>
      <c r="V67" s="41"/>
      <c r="W67" s="41"/>
      <c r="X67" s="41"/>
      <c r="Y67" s="41"/>
      <c r="Z67" s="42">
        <v>308</v>
      </c>
      <c r="AA67" s="42">
        <v>27</v>
      </c>
      <c r="AB67" s="42">
        <v>258</v>
      </c>
      <c r="AC67" s="42">
        <v>229</v>
      </c>
      <c r="AD67" s="42">
        <v>137</v>
      </c>
      <c r="AE67" s="42">
        <v>53</v>
      </c>
      <c r="AF67" s="16">
        <f t="shared" si="12"/>
        <v>0.10530341662417134</v>
      </c>
      <c r="AG67" s="16">
        <f t="shared" si="21"/>
        <v>0.65254237288135597</v>
      </c>
      <c r="AH67" s="16">
        <f t="shared" si="13"/>
        <v>1.1834862385321101</v>
      </c>
      <c r="AI67" s="16">
        <f t="shared" si="14"/>
        <v>1.2342342342342343</v>
      </c>
      <c r="AJ67" s="16">
        <f t="shared" si="15"/>
        <v>1.2005813953488371</v>
      </c>
      <c r="AK67" s="17">
        <f t="shared" si="16"/>
        <v>5.1631820499745025E-2</v>
      </c>
      <c r="AL67" s="17">
        <f t="shared" si="17"/>
        <v>5.7203389830508475E-2</v>
      </c>
      <c r="AM67" s="17">
        <f t="shared" si="18"/>
        <v>1.0504587155963303</v>
      </c>
      <c r="AN67" s="17">
        <f t="shared" si="19"/>
        <v>0.47747747747747749</v>
      </c>
      <c r="AO67" s="17">
        <f t="shared" si="20"/>
        <v>1.0049627791563276</v>
      </c>
      <c r="AP67" s="22"/>
      <c r="AQ67" s="22"/>
      <c r="AR67" s="22"/>
      <c r="AS67" s="30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</row>
    <row r="68" spans="1:57" s="13" customFormat="1" x14ac:dyDescent="0.25">
      <c r="A68" s="13" t="s">
        <v>67</v>
      </c>
      <c r="B68" s="14">
        <v>12151</v>
      </c>
      <c r="C68" s="14">
        <v>774</v>
      </c>
      <c r="D68" s="14">
        <v>399</v>
      </c>
      <c r="E68" s="14">
        <v>205</v>
      </c>
      <c r="F68" s="31">
        <v>1793.4</v>
      </c>
      <c r="G68" s="31">
        <v>1063.7197513444021</v>
      </c>
      <c r="H68" s="15">
        <f t="shared" si="8"/>
        <v>1612</v>
      </c>
      <c r="I68" s="31">
        <f t="shared" si="9"/>
        <v>711</v>
      </c>
      <c r="J68" s="43">
        <v>167</v>
      </c>
      <c r="K68" s="43">
        <v>162</v>
      </c>
      <c r="L68" s="41"/>
      <c r="M68" s="41"/>
      <c r="N68" s="41"/>
      <c r="O68" s="41"/>
      <c r="P68" s="41"/>
      <c r="Q68" s="41"/>
      <c r="R68" s="43">
        <v>26</v>
      </c>
      <c r="S68" s="41"/>
      <c r="T68" s="43">
        <v>8</v>
      </c>
      <c r="U68" s="41"/>
      <c r="V68" s="41"/>
      <c r="W68" s="41"/>
      <c r="X68" s="41"/>
      <c r="Y68" s="41"/>
      <c r="Z68" s="43">
        <v>757</v>
      </c>
      <c r="AA68" s="43">
        <v>20</v>
      </c>
      <c r="AB68" s="43">
        <v>419</v>
      </c>
      <c r="AC68" s="43">
        <v>303</v>
      </c>
      <c r="AD68" s="43">
        <v>235</v>
      </c>
      <c r="AE68" s="43">
        <v>226</v>
      </c>
      <c r="AF68" s="16">
        <f t="shared" ref="AF68:AF78" si="22">H68/B68</f>
        <v>0.13266397827339313</v>
      </c>
      <c r="AG68" s="16">
        <f t="shared" si="21"/>
        <v>0.97803617571059431</v>
      </c>
      <c r="AH68" s="16">
        <f t="shared" ref="AH68:AH79" si="23">AB68/D68</f>
        <v>1.050125313283208</v>
      </c>
      <c r="AI68" s="16">
        <f t="shared" ref="AI68:AI79" si="24">AD68/E68</f>
        <v>1.1463414634146341</v>
      </c>
      <c r="AJ68" s="16">
        <f t="shared" ref="AJ68:AJ78" si="25">H68/F68</f>
        <v>0.89885134381621501</v>
      </c>
      <c r="AK68" s="17">
        <f t="shared" ref="AK68:AK79" si="26">I68/B68</f>
        <v>5.8513702575919681E-2</v>
      </c>
      <c r="AL68" s="17">
        <f t="shared" ref="AL68:AL79" si="27">AA68/C68</f>
        <v>2.5839793281653745E-2</v>
      </c>
      <c r="AM68" s="17">
        <f t="shared" ref="AM68:AM79" si="28">AC68/D68</f>
        <v>0.75939849624060152</v>
      </c>
      <c r="AN68" s="17">
        <f t="shared" ref="AN68:AN79" si="29">AE68/E68</f>
        <v>1.102439024390244</v>
      </c>
      <c r="AO68" s="17">
        <f t="shared" si="20"/>
        <v>0.66840913605429375</v>
      </c>
      <c r="AP68" s="22"/>
      <c r="AQ68" s="22"/>
      <c r="AR68" s="22"/>
      <c r="AS68" s="30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</row>
    <row r="69" spans="1:57" s="13" customFormat="1" x14ac:dyDescent="0.25">
      <c r="A69" s="13" t="s">
        <v>68</v>
      </c>
      <c r="B69" s="14">
        <v>91093</v>
      </c>
      <c r="C69" s="14">
        <v>5663</v>
      </c>
      <c r="D69" s="14">
        <v>2400</v>
      </c>
      <c r="E69" s="14">
        <v>989</v>
      </c>
      <c r="F69" s="31">
        <v>11912</v>
      </c>
      <c r="G69" s="31">
        <v>6052</v>
      </c>
      <c r="H69" s="15">
        <f t="shared" ref="H69:H78" si="30">J69+L69+N69+Z69+AB69+AD69+P69+X69+R69+T69+V69</f>
        <v>9330</v>
      </c>
      <c r="I69" s="31">
        <f t="shared" ref="I69:I78" si="31">K69+M69+O69+AA69+AC69+AE69+Q69+Y69+W69</f>
        <v>4623</v>
      </c>
      <c r="J69" s="43">
        <v>1271</v>
      </c>
      <c r="K69" s="43">
        <v>658</v>
      </c>
      <c r="L69" s="41">
        <v>27</v>
      </c>
      <c r="M69" s="41">
        <v>26</v>
      </c>
      <c r="N69" s="41"/>
      <c r="O69" s="41"/>
      <c r="P69" s="41">
        <v>30</v>
      </c>
      <c r="Q69" s="41"/>
      <c r="R69" s="42">
        <v>93</v>
      </c>
      <c r="S69" s="41"/>
      <c r="T69" s="43">
        <v>37</v>
      </c>
      <c r="U69" s="41"/>
      <c r="V69" s="41"/>
      <c r="W69" s="41"/>
      <c r="X69" s="41"/>
      <c r="Y69" s="41"/>
      <c r="Z69" s="43">
        <v>4624</v>
      </c>
      <c r="AA69" s="43">
        <v>1616</v>
      </c>
      <c r="AB69" s="43">
        <v>2179</v>
      </c>
      <c r="AC69" s="43">
        <v>1967</v>
      </c>
      <c r="AD69" s="43">
        <v>1069</v>
      </c>
      <c r="AE69" s="43">
        <v>356</v>
      </c>
      <c r="AF69" s="16">
        <f t="shared" si="22"/>
        <v>0.10242279867827385</v>
      </c>
      <c r="AG69" s="16">
        <f t="shared" ref="AG69:AG79" si="32">Z69/C69</f>
        <v>0.81652834186826773</v>
      </c>
      <c r="AH69" s="16">
        <f t="shared" si="23"/>
        <v>0.90791666666666671</v>
      </c>
      <c r="AI69" s="16">
        <f t="shared" si="24"/>
        <v>1.0808897876643073</v>
      </c>
      <c r="AJ69" s="16">
        <f t="shared" si="25"/>
        <v>0.78324378777703152</v>
      </c>
      <c r="AK69" s="17">
        <f t="shared" si="26"/>
        <v>5.0750332078205791E-2</v>
      </c>
      <c r="AL69" s="17">
        <f t="shared" si="27"/>
        <v>0.28536111601624581</v>
      </c>
      <c r="AM69" s="17">
        <f t="shared" si="28"/>
        <v>0.81958333333333333</v>
      </c>
      <c r="AN69" s="17">
        <f t="shared" si="29"/>
        <v>0.35995955510616784</v>
      </c>
      <c r="AO69" s="17">
        <f t="shared" ref="AO69:AO79" si="33">I69/G69</f>
        <v>0.76387970918704562</v>
      </c>
      <c r="AP69" s="22"/>
      <c r="AQ69" s="22"/>
      <c r="AR69" s="22"/>
      <c r="AS69" s="30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</row>
    <row r="70" spans="1:57" s="13" customFormat="1" x14ac:dyDescent="0.25">
      <c r="A70" s="13" t="s">
        <v>69</v>
      </c>
      <c r="B70" s="14">
        <v>11207</v>
      </c>
      <c r="C70" s="14">
        <v>817</v>
      </c>
      <c r="D70" s="14">
        <v>488</v>
      </c>
      <c r="E70" s="14">
        <v>218</v>
      </c>
      <c r="F70" s="31">
        <v>1851</v>
      </c>
      <c r="G70" s="31">
        <v>1146</v>
      </c>
      <c r="H70" s="15">
        <f t="shared" si="30"/>
        <v>1586</v>
      </c>
      <c r="I70" s="31">
        <f t="shared" si="31"/>
        <v>1007</v>
      </c>
      <c r="J70" s="42">
        <v>161</v>
      </c>
      <c r="K70" s="42">
        <v>141</v>
      </c>
      <c r="L70" s="41"/>
      <c r="M70" s="41"/>
      <c r="N70" s="41"/>
      <c r="O70" s="41"/>
      <c r="P70" s="41"/>
      <c r="Q70" s="41"/>
      <c r="R70" s="42">
        <v>9</v>
      </c>
      <c r="S70" s="41"/>
      <c r="T70" s="41">
        <v>15</v>
      </c>
      <c r="U70" s="41"/>
      <c r="V70" s="41"/>
      <c r="W70" s="41"/>
      <c r="X70" s="41"/>
      <c r="Y70" s="41"/>
      <c r="Z70" s="42">
        <v>732</v>
      </c>
      <c r="AA70" s="42">
        <v>199</v>
      </c>
      <c r="AB70" s="42">
        <v>478</v>
      </c>
      <c r="AC70" s="42">
        <v>476</v>
      </c>
      <c r="AD70" s="42">
        <v>191</v>
      </c>
      <c r="AE70" s="42">
        <v>191</v>
      </c>
      <c r="AF70" s="16">
        <f t="shared" si="22"/>
        <v>0.14151869367359685</v>
      </c>
      <c r="AG70" s="16">
        <f t="shared" si="32"/>
        <v>0.89596083231334145</v>
      </c>
      <c r="AH70" s="16">
        <f t="shared" si="23"/>
        <v>0.97950819672131151</v>
      </c>
      <c r="AI70" s="16">
        <f t="shared" si="24"/>
        <v>0.87614678899082565</v>
      </c>
      <c r="AJ70" s="16">
        <f t="shared" si="25"/>
        <v>0.85683414370610478</v>
      </c>
      <c r="AK70" s="17">
        <f t="shared" si="26"/>
        <v>8.9854555188721333E-2</v>
      </c>
      <c r="AL70" s="17">
        <f t="shared" si="27"/>
        <v>0.24357405140758873</v>
      </c>
      <c r="AM70" s="17">
        <f t="shared" si="28"/>
        <v>0.97540983606557374</v>
      </c>
      <c r="AN70" s="17">
        <f t="shared" si="29"/>
        <v>0.87614678899082565</v>
      </c>
      <c r="AO70" s="17">
        <f t="shared" si="33"/>
        <v>0.87870855148342064</v>
      </c>
      <c r="AP70" s="22"/>
      <c r="AQ70" s="22"/>
      <c r="AR70" s="22"/>
      <c r="AS70" s="30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</row>
    <row r="71" spans="1:57" s="13" customFormat="1" x14ac:dyDescent="0.25">
      <c r="A71" s="13" t="s">
        <v>70</v>
      </c>
      <c r="B71" s="14">
        <v>3781</v>
      </c>
      <c r="C71" s="14">
        <v>246</v>
      </c>
      <c r="D71" s="14">
        <v>138</v>
      </c>
      <c r="E71" s="14">
        <v>64</v>
      </c>
      <c r="F71" s="31">
        <v>578.94000000000005</v>
      </c>
      <c r="G71" s="31">
        <v>328.94</v>
      </c>
      <c r="H71" s="15">
        <f t="shared" si="30"/>
        <v>480</v>
      </c>
      <c r="I71" s="31">
        <f t="shared" si="31"/>
        <v>249</v>
      </c>
      <c r="J71" s="43">
        <v>75</v>
      </c>
      <c r="K71" s="43">
        <v>69</v>
      </c>
      <c r="L71" s="41"/>
      <c r="M71" s="41"/>
      <c r="N71" s="41"/>
      <c r="O71" s="41"/>
      <c r="P71" s="41"/>
      <c r="Q71" s="41"/>
      <c r="R71" s="42">
        <v>11</v>
      </c>
      <c r="S71" s="41"/>
      <c r="T71" s="41">
        <v>1</v>
      </c>
      <c r="U71" s="41"/>
      <c r="V71" s="41"/>
      <c r="W71" s="41"/>
      <c r="X71" s="41"/>
      <c r="Y71" s="41"/>
      <c r="Z71" s="43">
        <v>214</v>
      </c>
      <c r="AA71" s="43">
        <v>55</v>
      </c>
      <c r="AB71" s="43">
        <v>116</v>
      </c>
      <c r="AC71" s="43">
        <v>105</v>
      </c>
      <c r="AD71" s="43">
        <v>63</v>
      </c>
      <c r="AE71" s="43">
        <v>20</v>
      </c>
      <c r="AF71" s="16">
        <f t="shared" si="22"/>
        <v>0.12695054218460725</v>
      </c>
      <c r="AG71" s="16">
        <f t="shared" si="32"/>
        <v>0.86991869918699183</v>
      </c>
      <c r="AH71" s="16">
        <f t="shared" si="23"/>
        <v>0.84057971014492749</v>
      </c>
      <c r="AI71" s="16">
        <f t="shared" si="24"/>
        <v>0.984375</v>
      </c>
      <c r="AJ71" s="16">
        <f t="shared" si="25"/>
        <v>0.82910146129132545</v>
      </c>
      <c r="AK71" s="17">
        <f t="shared" si="26"/>
        <v>6.585559375826501E-2</v>
      </c>
      <c r="AL71" s="17">
        <f t="shared" si="27"/>
        <v>0.22357723577235772</v>
      </c>
      <c r="AM71" s="17">
        <f t="shared" si="28"/>
        <v>0.76086956521739135</v>
      </c>
      <c r="AN71" s="17">
        <f t="shared" si="29"/>
        <v>0.3125</v>
      </c>
      <c r="AO71" s="17">
        <f t="shared" si="33"/>
        <v>0.75697695628382078</v>
      </c>
      <c r="AP71" s="22"/>
      <c r="AQ71" s="22"/>
      <c r="AR71" s="22"/>
      <c r="AS71" s="30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</row>
    <row r="72" spans="1:57" s="13" customFormat="1" x14ac:dyDescent="0.25">
      <c r="A72" s="13" t="s">
        <v>71</v>
      </c>
      <c r="B72" s="14">
        <v>3947</v>
      </c>
      <c r="C72" s="14">
        <v>283</v>
      </c>
      <c r="D72" s="14">
        <v>169</v>
      </c>
      <c r="E72" s="14">
        <v>83</v>
      </c>
      <c r="F72" s="31">
        <v>719</v>
      </c>
      <c r="G72" s="31">
        <v>459</v>
      </c>
      <c r="H72" s="15">
        <f t="shared" si="30"/>
        <v>591</v>
      </c>
      <c r="I72" s="31">
        <f t="shared" si="31"/>
        <v>373</v>
      </c>
      <c r="J72" s="43">
        <v>90</v>
      </c>
      <c r="K72" s="43">
        <v>89</v>
      </c>
      <c r="L72" s="41"/>
      <c r="M72" s="41"/>
      <c r="N72" s="41"/>
      <c r="O72" s="41"/>
      <c r="P72" s="41"/>
      <c r="Q72" s="41"/>
      <c r="R72" s="41">
        <v>8</v>
      </c>
      <c r="S72" s="41"/>
      <c r="T72" s="41">
        <v>2</v>
      </c>
      <c r="U72" s="41"/>
      <c r="V72" s="41"/>
      <c r="W72" s="41"/>
      <c r="X72" s="41"/>
      <c r="Y72" s="41"/>
      <c r="Z72" s="43">
        <v>213</v>
      </c>
      <c r="AA72" s="43">
        <v>8</v>
      </c>
      <c r="AB72" s="43">
        <v>184</v>
      </c>
      <c r="AC72" s="43">
        <v>183</v>
      </c>
      <c r="AD72" s="43">
        <v>94</v>
      </c>
      <c r="AE72" s="43">
        <v>93</v>
      </c>
      <c r="AF72" s="16">
        <f t="shared" si="22"/>
        <v>0.14973397517101597</v>
      </c>
      <c r="AG72" s="16">
        <f t="shared" si="32"/>
        <v>0.75265017667844525</v>
      </c>
      <c r="AH72" s="16">
        <f t="shared" si="23"/>
        <v>1.0887573964497042</v>
      </c>
      <c r="AI72" s="16">
        <f t="shared" si="24"/>
        <v>1.1325301204819278</v>
      </c>
      <c r="AJ72" s="16">
        <f t="shared" si="25"/>
        <v>0.82197496522948543</v>
      </c>
      <c r="AK72" s="17">
        <f t="shared" si="26"/>
        <v>9.4502153534329877E-2</v>
      </c>
      <c r="AL72" s="17">
        <f t="shared" si="27"/>
        <v>2.8268551236749116E-2</v>
      </c>
      <c r="AM72" s="17">
        <f t="shared" si="28"/>
        <v>1.0828402366863905</v>
      </c>
      <c r="AN72" s="17">
        <f t="shared" si="29"/>
        <v>1.1204819277108433</v>
      </c>
      <c r="AO72" s="17">
        <f t="shared" si="33"/>
        <v>0.81263616557734208</v>
      </c>
      <c r="AP72" s="22"/>
      <c r="AQ72" s="22"/>
      <c r="AR72" s="22"/>
      <c r="AS72" s="30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</row>
    <row r="73" spans="1:57" s="13" customFormat="1" x14ac:dyDescent="0.25">
      <c r="A73" s="13" t="s">
        <v>72</v>
      </c>
      <c r="B73" s="14">
        <v>40606</v>
      </c>
      <c r="C73" s="14">
        <v>2657</v>
      </c>
      <c r="D73" s="14">
        <v>1749</v>
      </c>
      <c r="E73" s="14">
        <v>914</v>
      </c>
      <c r="F73" s="31">
        <v>7145.48</v>
      </c>
      <c r="G73" s="31">
        <v>3830.48</v>
      </c>
      <c r="H73" s="15">
        <f t="shared" si="30"/>
        <v>6103</v>
      </c>
      <c r="I73" s="31">
        <f t="shared" si="31"/>
        <v>2502</v>
      </c>
      <c r="J73" s="43">
        <v>768</v>
      </c>
      <c r="K73" s="43">
        <v>427</v>
      </c>
      <c r="L73" s="41">
        <v>12</v>
      </c>
      <c r="M73" s="41">
        <v>12</v>
      </c>
      <c r="N73" s="41"/>
      <c r="O73" s="41"/>
      <c r="P73" s="41">
        <v>254</v>
      </c>
      <c r="Q73" s="41"/>
      <c r="R73" s="43">
        <v>79</v>
      </c>
      <c r="S73" s="41"/>
      <c r="T73" s="43">
        <v>16</v>
      </c>
      <c r="U73" s="41"/>
      <c r="V73" s="41"/>
      <c r="W73" s="41"/>
      <c r="X73" s="41"/>
      <c r="Y73" s="41"/>
      <c r="Z73" s="43">
        <v>2025</v>
      </c>
      <c r="AA73" s="43">
        <v>0</v>
      </c>
      <c r="AB73" s="43">
        <v>1827</v>
      </c>
      <c r="AC73" s="43">
        <v>1584</v>
      </c>
      <c r="AD73" s="43">
        <v>1122</v>
      </c>
      <c r="AE73" s="43">
        <v>479</v>
      </c>
      <c r="AF73" s="16">
        <f t="shared" si="22"/>
        <v>0.15029798551938137</v>
      </c>
      <c r="AG73" s="16">
        <f t="shared" si="32"/>
        <v>0.76213774934136247</v>
      </c>
      <c r="AH73" s="16">
        <f t="shared" si="23"/>
        <v>1.0445969125214407</v>
      </c>
      <c r="AI73" s="16">
        <f t="shared" si="24"/>
        <v>1.2275711159737417</v>
      </c>
      <c r="AJ73" s="16">
        <f t="shared" si="25"/>
        <v>0.85410637214015017</v>
      </c>
      <c r="AK73" s="17">
        <f t="shared" si="26"/>
        <v>6.1616509875387873E-2</v>
      </c>
      <c r="AL73" s="17">
        <f t="shared" si="27"/>
        <v>0</v>
      </c>
      <c r="AM73" s="17">
        <f t="shared" si="28"/>
        <v>0.90566037735849059</v>
      </c>
      <c r="AN73" s="17">
        <f t="shared" si="29"/>
        <v>0.52407002188183804</v>
      </c>
      <c r="AO73" s="17">
        <f t="shared" si="33"/>
        <v>0.65318184666151502</v>
      </c>
      <c r="AP73" s="22"/>
      <c r="AQ73" s="22"/>
      <c r="AR73" s="22"/>
      <c r="AS73" s="30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</row>
    <row r="74" spans="1:57" s="13" customFormat="1" x14ac:dyDescent="0.25">
      <c r="A74" s="13" t="s">
        <v>73</v>
      </c>
      <c r="B74" s="14">
        <v>8970</v>
      </c>
      <c r="C74" s="14">
        <v>533</v>
      </c>
      <c r="D74" s="14">
        <v>316</v>
      </c>
      <c r="E74" s="14">
        <v>154</v>
      </c>
      <c r="F74" s="31">
        <v>1518.2</v>
      </c>
      <c r="G74" s="31">
        <v>893.2</v>
      </c>
      <c r="H74" s="15">
        <f t="shared" si="30"/>
        <v>1247</v>
      </c>
      <c r="I74" s="31">
        <f t="shared" si="31"/>
        <v>689</v>
      </c>
      <c r="J74" s="43">
        <v>148</v>
      </c>
      <c r="K74" s="43">
        <v>127</v>
      </c>
      <c r="L74" s="41"/>
      <c r="M74" s="41"/>
      <c r="N74" s="41"/>
      <c r="O74" s="41"/>
      <c r="P74" s="41">
        <v>168</v>
      </c>
      <c r="Q74" s="41"/>
      <c r="R74" s="43">
        <v>10</v>
      </c>
      <c r="S74" s="41"/>
      <c r="T74" s="43">
        <v>1</v>
      </c>
      <c r="U74" s="41"/>
      <c r="V74" s="41"/>
      <c r="W74" s="41"/>
      <c r="X74" s="41"/>
      <c r="Y74" s="41"/>
      <c r="Z74" s="43">
        <v>454</v>
      </c>
      <c r="AA74" s="43">
        <v>122</v>
      </c>
      <c r="AB74" s="43">
        <v>305</v>
      </c>
      <c r="AC74" s="43">
        <v>286</v>
      </c>
      <c r="AD74" s="43">
        <v>161</v>
      </c>
      <c r="AE74" s="43">
        <v>154</v>
      </c>
      <c r="AF74" s="16">
        <f t="shared" si="22"/>
        <v>0.13901895206243031</v>
      </c>
      <c r="AG74" s="16">
        <f t="shared" si="32"/>
        <v>0.85178236397748597</v>
      </c>
      <c r="AH74" s="16">
        <f t="shared" si="23"/>
        <v>0.96518987341772156</v>
      </c>
      <c r="AI74" s="16">
        <f t="shared" si="24"/>
        <v>1.0454545454545454</v>
      </c>
      <c r="AJ74" s="16">
        <f t="shared" si="25"/>
        <v>0.82136740877354764</v>
      </c>
      <c r="AK74" s="17">
        <f t="shared" si="26"/>
        <v>7.6811594202898556E-2</v>
      </c>
      <c r="AL74" s="17">
        <f t="shared" si="27"/>
        <v>0.22889305816135083</v>
      </c>
      <c r="AM74" s="17">
        <f t="shared" si="28"/>
        <v>0.90506329113924056</v>
      </c>
      <c r="AN74" s="17">
        <f t="shared" si="29"/>
        <v>1</v>
      </c>
      <c r="AO74" s="17">
        <f t="shared" si="33"/>
        <v>0.77138378862516788</v>
      </c>
      <c r="AP74" s="22"/>
      <c r="AQ74" s="22"/>
      <c r="AR74" s="22"/>
      <c r="AS74" s="30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</row>
    <row r="75" spans="1:57" s="13" customFormat="1" x14ac:dyDescent="0.25">
      <c r="A75" s="13" t="s">
        <v>74</v>
      </c>
      <c r="B75" s="14">
        <v>3249</v>
      </c>
      <c r="C75" s="14">
        <v>178</v>
      </c>
      <c r="D75" s="14">
        <v>100</v>
      </c>
      <c r="E75" s="14">
        <v>49</v>
      </c>
      <c r="F75" s="31">
        <v>499</v>
      </c>
      <c r="G75" s="31">
        <v>289</v>
      </c>
      <c r="H75" s="15">
        <f t="shared" si="30"/>
        <v>432</v>
      </c>
      <c r="I75" s="31">
        <f t="shared" si="31"/>
        <v>254</v>
      </c>
      <c r="J75" s="43">
        <v>87</v>
      </c>
      <c r="K75" s="43">
        <v>81</v>
      </c>
      <c r="L75" s="41"/>
      <c r="M75" s="41"/>
      <c r="N75" s="41"/>
      <c r="O75" s="41"/>
      <c r="P75" s="41"/>
      <c r="Q75" s="41"/>
      <c r="R75" s="43">
        <v>6</v>
      </c>
      <c r="S75" s="41"/>
      <c r="T75" s="43">
        <v>4</v>
      </c>
      <c r="U75" s="41"/>
      <c r="V75" s="41"/>
      <c r="W75" s="41"/>
      <c r="X75" s="41"/>
      <c r="Y75" s="41"/>
      <c r="Z75" s="43">
        <v>175</v>
      </c>
      <c r="AA75" s="43">
        <v>49</v>
      </c>
      <c r="AB75" s="43">
        <v>101</v>
      </c>
      <c r="AC75" s="43">
        <v>98</v>
      </c>
      <c r="AD75" s="43">
        <v>59</v>
      </c>
      <c r="AE75" s="43">
        <v>26</v>
      </c>
      <c r="AF75" s="16">
        <f t="shared" si="22"/>
        <v>0.1329639889196676</v>
      </c>
      <c r="AG75" s="16">
        <f t="shared" si="32"/>
        <v>0.9831460674157303</v>
      </c>
      <c r="AH75" s="16">
        <f t="shared" si="23"/>
        <v>1.01</v>
      </c>
      <c r="AI75" s="16">
        <f t="shared" si="24"/>
        <v>1.2040816326530612</v>
      </c>
      <c r="AJ75" s="16">
        <f t="shared" si="25"/>
        <v>0.86573146292585168</v>
      </c>
      <c r="AK75" s="17">
        <f t="shared" si="26"/>
        <v>7.8177900892582336E-2</v>
      </c>
      <c r="AL75" s="17">
        <f t="shared" si="27"/>
        <v>0.2752808988764045</v>
      </c>
      <c r="AM75" s="17">
        <f t="shared" si="28"/>
        <v>0.98</v>
      </c>
      <c r="AN75" s="17">
        <f t="shared" si="29"/>
        <v>0.53061224489795922</v>
      </c>
      <c r="AO75" s="17">
        <f t="shared" si="33"/>
        <v>0.87889273356401387</v>
      </c>
      <c r="AP75" s="22"/>
      <c r="AQ75" s="22"/>
      <c r="AR75" s="22"/>
      <c r="AS75" s="30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</row>
    <row r="76" spans="1:57" s="13" customFormat="1" x14ac:dyDescent="0.25">
      <c r="A76" s="13" t="s">
        <v>75</v>
      </c>
      <c r="B76" s="14">
        <v>52530</v>
      </c>
      <c r="C76" s="14">
        <v>3513</v>
      </c>
      <c r="D76" s="14">
        <v>2188</v>
      </c>
      <c r="E76" s="14">
        <v>1046</v>
      </c>
      <c r="F76" s="31">
        <v>8707.6</v>
      </c>
      <c r="G76" s="31">
        <v>4857.6000000000004</v>
      </c>
      <c r="H76" s="15">
        <f t="shared" si="30"/>
        <v>7516</v>
      </c>
      <c r="I76" s="31">
        <f t="shared" si="31"/>
        <v>4163</v>
      </c>
      <c r="J76" s="43">
        <v>970</v>
      </c>
      <c r="K76" s="43">
        <v>667</v>
      </c>
      <c r="L76" s="41">
        <v>33</v>
      </c>
      <c r="M76" s="41">
        <v>33</v>
      </c>
      <c r="N76" s="41"/>
      <c r="O76" s="41"/>
      <c r="P76" s="41"/>
      <c r="Q76" s="41"/>
      <c r="R76" s="43">
        <v>178</v>
      </c>
      <c r="S76" s="41"/>
      <c r="T76" s="43">
        <v>33</v>
      </c>
      <c r="U76" s="41"/>
      <c r="V76" s="41"/>
      <c r="W76" s="41"/>
      <c r="X76" s="41"/>
      <c r="Y76" s="41"/>
      <c r="Z76" s="43">
        <v>2928</v>
      </c>
      <c r="AA76" s="43">
        <v>1077</v>
      </c>
      <c r="AB76" s="43">
        <v>2076</v>
      </c>
      <c r="AC76" s="43">
        <v>1945</v>
      </c>
      <c r="AD76" s="43">
        <v>1298</v>
      </c>
      <c r="AE76" s="43">
        <v>441</v>
      </c>
      <c r="AF76" s="16">
        <f t="shared" si="22"/>
        <v>0.14308014467923091</v>
      </c>
      <c r="AG76" s="16">
        <f t="shared" si="32"/>
        <v>0.83347566182749788</v>
      </c>
      <c r="AH76" s="16">
        <f t="shared" si="23"/>
        <v>0.94881170018281535</v>
      </c>
      <c r="AI76" s="16">
        <f t="shared" si="24"/>
        <v>1.2409177820267687</v>
      </c>
      <c r="AJ76" s="16">
        <f t="shared" si="25"/>
        <v>0.86315402636777061</v>
      </c>
      <c r="AK76" s="17">
        <f t="shared" si="26"/>
        <v>7.9249952408147722E-2</v>
      </c>
      <c r="AL76" s="17">
        <f t="shared" si="27"/>
        <v>0.30657557643040134</v>
      </c>
      <c r="AM76" s="17">
        <f t="shared" si="28"/>
        <v>0.88893967093235837</v>
      </c>
      <c r="AN76" s="17">
        <f t="shared" si="29"/>
        <v>0.4216061185468451</v>
      </c>
      <c r="AO76" s="17">
        <f t="shared" si="33"/>
        <v>0.85700757575757569</v>
      </c>
      <c r="AP76" s="22"/>
      <c r="AQ76" s="22"/>
      <c r="AR76" s="22"/>
      <c r="AS76" s="30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</row>
    <row r="77" spans="1:57" s="13" customFormat="1" x14ac:dyDescent="0.25">
      <c r="A77" s="13" t="s">
        <v>76</v>
      </c>
      <c r="B77" s="14">
        <v>13535</v>
      </c>
      <c r="C77" s="14">
        <v>760</v>
      </c>
      <c r="D77" s="14">
        <v>446</v>
      </c>
      <c r="E77" s="14">
        <v>208</v>
      </c>
      <c r="F77" s="31">
        <v>1816</v>
      </c>
      <c r="G77" s="31">
        <v>966</v>
      </c>
      <c r="H77" s="15">
        <f t="shared" si="30"/>
        <v>1400</v>
      </c>
      <c r="I77" s="31">
        <f t="shared" si="31"/>
        <v>730</v>
      </c>
      <c r="J77" s="43">
        <v>170</v>
      </c>
      <c r="K77" s="43">
        <v>129</v>
      </c>
      <c r="L77" s="41"/>
      <c r="M77" s="41"/>
      <c r="N77" s="41"/>
      <c r="O77" s="41"/>
      <c r="P77" s="41"/>
      <c r="Q77" s="41"/>
      <c r="R77" s="43">
        <v>14</v>
      </c>
      <c r="S77" s="41"/>
      <c r="T77" s="43">
        <v>0</v>
      </c>
      <c r="U77" s="41"/>
      <c r="V77" s="41"/>
      <c r="W77" s="41"/>
      <c r="X77" s="41"/>
      <c r="Y77" s="41"/>
      <c r="Z77" s="43">
        <v>582</v>
      </c>
      <c r="AA77" s="43">
        <v>138</v>
      </c>
      <c r="AB77" s="43">
        <v>431</v>
      </c>
      <c r="AC77" s="43">
        <v>340</v>
      </c>
      <c r="AD77" s="43">
        <v>203</v>
      </c>
      <c r="AE77" s="43">
        <v>123</v>
      </c>
      <c r="AF77" s="16">
        <f t="shared" si="22"/>
        <v>0.10343553749538234</v>
      </c>
      <c r="AG77" s="16">
        <f t="shared" si="32"/>
        <v>0.76578947368421058</v>
      </c>
      <c r="AH77" s="16">
        <f t="shared" si="23"/>
        <v>0.96636771300448432</v>
      </c>
      <c r="AI77" s="16">
        <f t="shared" si="24"/>
        <v>0.97596153846153844</v>
      </c>
      <c r="AJ77" s="16">
        <f t="shared" si="25"/>
        <v>0.77092511013215859</v>
      </c>
      <c r="AK77" s="17">
        <f t="shared" si="26"/>
        <v>5.3934244551163649E-2</v>
      </c>
      <c r="AL77" s="17">
        <f t="shared" si="27"/>
        <v>0.18157894736842106</v>
      </c>
      <c r="AM77" s="17">
        <f t="shared" si="28"/>
        <v>0.7623318385650224</v>
      </c>
      <c r="AN77" s="17">
        <f t="shared" si="29"/>
        <v>0.59134615384615385</v>
      </c>
      <c r="AO77" s="17">
        <f t="shared" si="33"/>
        <v>0.75569358178053825</v>
      </c>
      <c r="AP77" s="22"/>
      <c r="AQ77" s="22"/>
      <c r="AR77" s="22"/>
      <c r="AS77" s="30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</row>
    <row r="78" spans="1:57" s="13" customFormat="1" x14ac:dyDescent="0.25">
      <c r="A78" s="13" t="s">
        <v>77</v>
      </c>
      <c r="B78" s="14">
        <v>25550</v>
      </c>
      <c r="C78" s="14">
        <v>1482</v>
      </c>
      <c r="D78" s="14">
        <v>725</v>
      </c>
      <c r="E78" s="14">
        <v>308</v>
      </c>
      <c r="F78" s="31">
        <v>3403</v>
      </c>
      <c r="G78" s="31">
        <v>1818</v>
      </c>
      <c r="H78" s="15">
        <f t="shared" si="30"/>
        <v>2757</v>
      </c>
      <c r="I78" s="31">
        <f t="shared" si="31"/>
        <v>1629</v>
      </c>
      <c r="J78" s="38">
        <v>433</v>
      </c>
      <c r="K78" s="38">
        <v>363</v>
      </c>
      <c r="L78" s="41"/>
      <c r="M78" s="41"/>
      <c r="N78" s="41"/>
      <c r="O78" s="41"/>
      <c r="P78" s="41"/>
      <c r="Q78" s="41"/>
      <c r="R78" s="41">
        <v>22</v>
      </c>
      <c r="S78" s="41"/>
      <c r="T78" s="41">
        <v>24</v>
      </c>
      <c r="U78" s="41"/>
      <c r="V78" s="41"/>
      <c r="W78" s="41"/>
      <c r="X78" s="41"/>
      <c r="Y78" s="41"/>
      <c r="Z78" s="38">
        <v>1214</v>
      </c>
      <c r="AA78" s="38">
        <v>495</v>
      </c>
      <c r="AB78" s="38">
        <v>698</v>
      </c>
      <c r="AC78" s="38">
        <v>646</v>
      </c>
      <c r="AD78" s="38">
        <v>366</v>
      </c>
      <c r="AE78" s="38">
        <v>125</v>
      </c>
      <c r="AF78" s="16">
        <f t="shared" si="22"/>
        <v>0.10790606653620352</v>
      </c>
      <c r="AG78" s="16">
        <f t="shared" si="32"/>
        <v>0.81916329284750333</v>
      </c>
      <c r="AH78" s="16">
        <f t="shared" si="23"/>
        <v>0.96275862068965512</v>
      </c>
      <c r="AI78" s="16">
        <f t="shared" si="24"/>
        <v>1.1883116883116882</v>
      </c>
      <c r="AJ78" s="16">
        <f t="shared" si="25"/>
        <v>0.81016749926535414</v>
      </c>
      <c r="AK78" s="17">
        <f t="shared" si="26"/>
        <v>6.3757338551859097E-2</v>
      </c>
      <c r="AL78" s="17">
        <f t="shared" si="27"/>
        <v>0.33400809716599189</v>
      </c>
      <c r="AM78" s="17">
        <f t="shared" si="28"/>
        <v>0.89103448275862074</v>
      </c>
      <c r="AN78" s="17">
        <f t="shared" si="29"/>
        <v>0.40584415584415584</v>
      </c>
      <c r="AO78" s="17">
        <f t="shared" si="33"/>
        <v>0.89603960396039606</v>
      </c>
      <c r="AP78" s="22"/>
      <c r="AQ78" s="22"/>
      <c r="AR78" s="22"/>
      <c r="AS78" s="30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</row>
    <row r="79" spans="1:57" s="11" customFormat="1" x14ac:dyDescent="0.25">
      <c r="A79" s="11" t="s">
        <v>78</v>
      </c>
      <c r="B79" s="23">
        <v>2318822</v>
      </c>
      <c r="C79" s="23">
        <v>148480</v>
      </c>
      <c r="D79" s="23">
        <v>79110</v>
      </c>
      <c r="E79" s="23">
        <v>34996</v>
      </c>
      <c r="F79" s="32">
        <f t="shared" ref="F79:P79" si="34">SUM(F4:F78)</f>
        <v>383735.91581746744</v>
      </c>
      <c r="G79" s="32">
        <f t="shared" si="34"/>
        <v>189339.68534750646</v>
      </c>
      <c r="H79" s="24">
        <f t="shared" si="34"/>
        <v>322401</v>
      </c>
      <c r="I79" s="25">
        <f t="shared" si="34"/>
        <v>144046</v>
      </c>
      <c r="J79" s="3">
        <f t="shared" si="34"/>
        <v>58457</v>
      </c>
      <c r="K79" s="35">
        <f t="shared" si="34"/>
        <v>38196</v>
      </c>
      <c r="L79" s="35">
        <f t="shared" si="34"/>
        <v>786</v>
      </c>
      <c r="M79" s="35">
        <f t="shared" si="34"/>
        <v>700</v>
      </c>
      <c r="N79" s="35">
        <f t="shared" si="34"/>
        <v>260</v>
      </c>
      <c r="O79" s="35">
        <f t="shared" si="34"/>
        <v>260</v>
      </c>
      <c r="P79" s="35">
        <f t="shared" si="34"/>
        <v>10669</v>
      </c>
      <c r="Q79" s="3">
        <f t="shared" ref="Q79:S79" si="35">SUM(Q4:Q78)</f>
        <v>50</v>
      </c>
      <c r="R79" s="3">
        <f>SUM(R4:R78)</f>
        <v>4835</v>
      </c>
      <c r="S79" s="3">
        <f t="shared" si="35"/>
        <v>1</v>
      </c>
      <c r="T79" s="3">
        <f>SUM(T4:T78)</f>
        <v>1171</v>
      </c>
      <c r="U79" s="3">
        <f>SUM(U4:U78)</f>
        <v>0</v>
      </c>
      <c r="V79" s="3"/>
      <c r="W79" s="3"/>
      <c r="X79" s="3">
        <f>SUM(X4:X78)</f>
        <v>73</v>
      </c>
      <c r="Y79" s="3">
        <f t="shared" ref="Y79" si="36">SUM(Y4:Y78)</f>
        <v>41</v>
      </c>
      <c r="Z79" s="18">
        <f t="shared" ref="Z79:AD79" si="37">SUM(Z4:Z78)</f>
        <v>126122</v>
      </c>
      <c r="AA79" s="3">
        <f t="shared" si="37"/>
        <v>22764</v>
      </c>
      <c r="AB79" s="3">
        <f t="shared" si="37"/>
        <v>79953</v>
      </c>
      <c r="AC79" s="3">
        <f t="shared" si="37"/>
        <v>63297</v>
      </c>
      <c r="AD79" s="19">
        <f t="shared" si="37"/>
        <v>40039</v>
      </c>
      <c r="AE79" s="3">
        <f>SUM(AE4:AE78)</f>
        <v>18738</v>
      </c>
      <c r="AF79" s="26">
        <f>H79/B79</f>
        <v>0.13903654528031906</v>
      </c>
      <c r="AG79" s="26">
        <f t="shared" si="32"/>
        <v>0.84942079741379306</v>
      </c>
      <c r="AH79" s="26">
        <f t="shared" si="23"/>
        <v>1.0106560485400076</v>
      </c>
      <c r="AI79" s="26">
        <f t="shared" si="24"/>
        <v>1.1441021831066407</v>
      </c>
      <c r="AJ79" s="26">
        <f>H79/F79</f>
        <v>0.84016373425248325</v>
      </c>
      <c r="AK79" s="27">
        <f t="shared" si="26"/>
        <v>6.2120335239186107E-2</v>
      </c>
      <c r="AL79" s="27">
        <f t="shared" si="27"/>
        <v>0.1533135775862069</v>
      </c>
      <c r="AM79" s="27">
        <f t="shared" si="28"/>
        <v>0.80011376564277592</v>
      </c>
      <c r="AN79" s="27">
        <f t="shared" si="29"/>
        <v>0.53543262087095667</v>
      </c>
      <c r="AO79" s="27">
        <f t="shared" si="33"/>
        <v>0.76078081431065947</v>
      </c>
      <c r="AP79" s="28"/>
      <c r="AQ79" s="28"/>
      <c r="AR79" s="29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</row>
    <row r="81" spans="1:34" x14ac:dyDescent="0.25">
      <c r="A81" s="53" t="s">
        <v>113</v>
      </c>
      <c r="B81" s="53"/>
      <c r="C81" s="53"/>
      <c r="D81" s="53"/>
      <c r="E81" s="53"/>
      <c r="F81" s="47"/>
      <c r="G81" s="47"/>
      <c r="H81" s="47"/>
      <c r="I81" s="47"/>
      <c r="J81" s="47"/>
      <c r="K81" s="47"/>
      <c r="L81" s="47"/>
      <c r="M81" s="47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47"/>
      <c r="AA81" s="2"/>
      <c r="AB81" s="47"/>
      <c r="AC81" s="47"/>
      <c r="AD81" s="2"/>
      <c r="AE81" s="2"/>
    </row>
    <row r="82" spans="1:34" x14ac:dyDescent="0.25">
      <c r="A82" t="s">
        <v>106</v>
      </c>
    </row>
    <row r="83" spans="1:34" x14ac:dyDescent="0.25">
      <c r="A83" s="75" t="s">
        <v>79</v>
      </c>
      <c r="B83" s="75"/>
      <c r="C83" s="75"/>
      <c r="D83" s="75"/>
      <c r="E83" s="75"/>
      <c r="F83" s="75"/>
      <c r="G83" s="75"/>
      <c r="H83" s="48"/>
    </row>
    <row r="84" spans="1:34" x14ac:dyDescent="0.25">
      <c r="A84" s="54" t="s">
        <v>97</v>
      </c>
      <c r="B84" s="54"/>
      <c r="C84" s="54"/>
      <c r="D84" s="54"/>
      <c r="E84" s="54"/>
      <c r="F84" s="54"/>
      <c r="G84" s="54"/>
      <c r="H84" s="48"/>
    </row>
    <row r="85" spans="1:34" x14ac:dyDescent="0.25">
      <c r="A85" s="54" t="s">
        <v>104</v>
      </c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spans="1:34" x14ac:dyDescent="0.25">
      <c r="A86" s="48" t="s">
        <v>98</v>
      </c>
      <c r="B86" s="48"/>
      <c r="C86" s="48"/>
      <c r="D86" s="48"/>
    </row>
    <row r="87" spans="1:34" x14ac:dyDescent="0.25">
      <c r="A87" s="54" t="s">
        <v>103</v>
      </c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</row>
    <row r="88" spans="1:34" x14ac:dyDescent="0.25">
      <c r="A88" t="s">
        <v>112</v>
      </c>
    </row>
    <row r="90" spans="1:34" x14ac:dyDescent="0.25">
      <c r="F90" s="34"/>
    </row>
  </sheetData>
  <dataConsolidate/>
  <mergeCells count="24">
    <mergeCell ref="A87:AH87"/>
    <mergeCell ref="A85:AE85"/>
    <mergeCell ref="A1:A3"/>
    <mergeCell ref="F1:G2"/>
    <mergeCell ref="B1:E2"/>
    <mergeCell ref="H1:I2"/>
    <mergeCell ref="AF2:AJ2"/>
    <mergeCell ref="AF1:AO1"/>
    <mergeCell ref="AD2:AE2"/>
    <mergeCell ref="J1:AE1"/>
    <mergeCell ref="J2:K2"/>
    <mergeCell ref="L2:M2"/>
    <mergeCell ref="N2:O2"/>
    <mergeCell ref="Z2:AA2"/>
    <mergeCell ref="A83:G83"/>
    <mergeCell ref="A84:G84"/>
    <mergeCell ref="AB2:AC2"/>
    <mergeCell ref="AK2:AO2"/>
    <mergeCell ref="R2:S2"/>
    <mergeCell ref="T2:U2"/>
    <mergeCell ref="A81:E81"/>
    <mergeCell ref="X2:Y2"/>
    <mergeCell ref="P2:Q2"/>
    <mergeCell ref="V2:W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MARCO AURÉLIO DE OLIVEIRA GOIS</cp:lastModifiedBy>
  <cp:lastPrinted>2021-02-23T21:01:07Z</cp:lastPrinted>
  <dcterms:created xsi:type="dcterms:W3CDTF">2020-12-16T18:42:09Z</dcterms:created>
  <dcterms:modified xsi:type="dcterms:W3CDTF">2021-05-01T22:04:38Z</dcterms:modified>
</cp:coreProperties>
</file>