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2132" windowHeight="577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H9" i="4" l="1"/>
  <c r="I9" i="4"/>
  <c r="I8" i="4"/>
  <c r="BK79" i="4" l="1"/>
  <c r="BJ79" i="4"/>
  <c r="H6" i="4" l="1"/>
  <c r="H5" i="4"/>
  <c r="H7" i="4"/>
  <c r="H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R4" i="4" s="1"/>
  <c r="I33" i="4" l="1"/>
  <c r="BO5" i="4"/>
  <c r="BP5" i="4"/>
  <c r="BQ5" i="4"/>
  <c r="BT5" i="4"/>
  <c r="BU5" i="4"/>
  <c r="BG79" i="4" l="1"/>
  <c r="BH79" i="4"/>
  <c r="BI79" i="4"/>
  <c r="BL79" i="4"/>
  <c r="BM79" i="4"/>
  <c r="BF79" i="4"/>
  <c r="I5" i="4"/>
  <c r="BS5" i="4" s="1"/>
  <c r="I6" i="4"/>
  <c r="I7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BN4" i="4"/>
  <c r="BE79" i="4"/>
  <c r="BD79" i="4"/>
  <c r="BN5" i="4" l="1"/>
  <c r="BR5" i="4"/>
  <c r="BN6" i="4"/>
  <c r="BN8" i="4"/>
  <c r="BN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N7" i="4" l="1"/>
  <c r="BV5" i="4" l="1"/>
  <c r="F79" i="4" l="1"/>
  <c r="BN49" i="4" l="1"/>
  <c r="BW5" i="4" l="1"/>
  <c r="BO4" i="4"/>
  <c r="BP4" i="4" l="1"/>
  <c r="BO25" i="4"/>
  <c r="BP25" i="4"/>
  <c r="BQ25" i="4"/>
  <c r="BT9" i="4"/>
  <c r="BU9" i="4"/>
  <c r="BV9" i="4"/>
  <c r="BO9" i="4"/>
  <c r="BP9" i="4"/>
  <c r="BQ9" i="4"/>
  <c r="BO12" i="4" l="1"/>
  <c r="BP12" i="4"/>
  <c r="BQ12" i="4"/>
  <c r="BT12" i="4"/>
  <c r="BU12" i="4"/>
  <c r="BV12" i="4"/>
  <c r="BN19" i="4" l="1"/>
  <c r="BN25" i="4"/>
  <c r="BR9" i="4" l="1"/>
  <c r="BN12" i="4"/>
  <c r="BR12" i="4"/>
  <c r="H79" i="4"/>
  <c r="BO79" i="4"/>
  <c r="BP79" i="4"/>
  <c r="BS9" i="4" l="1"/>
  <c r="BW9" i="4"/>
  <c r="BS12" i="4"/>
  <c r="BW12" i="4"/>
  <c r="BR68" i="4"/>
  <c r="BR6" i="4" l="1"/>
  <c r="BW65" i="4" l="1"/>
  <c r="BW59" i="4" l="1"/>
  <c r="BP63" i="4" l="1"/>
  <c r="BQ63" i="4"/>
  <c r="BO6" i="4" l="1"/>
  <c r="BP6" i="4"/>
  <c r="BQ6" i="4"/>
  <c r="BT6" i="4"/>
  <c r="BU6" i="4"/>
  <c r="BV6" i="4"/>
  <c r="BO7" i="4"/>
  <c r="BP7" i="4"/>
  <c r="BQ7" i="4"/>
  <c r="BT7" i="4"/>
  <c r="BU7" i="4"/>
  <c r="BV7" i="4"/>
  <c r="BO8" i="4"/>
  <c r="BP8" i="4"/>
  <c r="BQ8" i="4"/>
  <c r="BT8" i="4"/>
  <c r="BU8" i="4"/>
  <c r="BV8" i="4"/>
  <c r="BO10" i="4"/>
  <c r="BP10" i="4"/>
  <c r="BQ10" i="4"/>
  <c r="BT10" i="4"/>
  <c r="BU10" i="4"/>
  <c r="BV10" i="4"/>
  <c r="BT11" i="4"/>
  <c r="BO13" i="4"/>
  <c r="BP13" i="4"/>
  <c r="BQ13" i="4"/>
  <c r="BT13" i="4"/>
  <c r="BU13" i="4"/>
  <c r="BV13" i="4"/>
  <c r="BO14" i="4"/>
  <c r="BP14" i="4"/>
  <c r="BQ14" i="4"/>
  <c r="BT14" i="4"/>
  <c r="BU14" i="4"/>
  <c r="BV14" i="4"/>
  <c r="BO15" i="4"/>
  <c r="BP15" i="4"/>
  <c r="BQ15" i="4"/>
  <c r="BT15" i="4"/>
  <c r="BU15" i="4"/>
  <c r="BV15" i="4"/>
  <c r="BO16" i="4"/>
  <c r="BP16" i="4"/>
  <c r="BQ16" i="4"/>
  <c r="BT16" i="4"/>
  <c r="BU16" i="4"/>
  <c r="BV16" i="4"/>
  <c r="BO17" i="4"/>
  <c r="BP17" i="4"/>
  <c r="BQ17" i="4"/>
  <c r="BT17" i="4"/>
  <c r="BU17" i="4"/>
  <c r="BV17" i="4"/>
  <c r="BO18" i="4"/>
  <c r="BP18" i="4"/>
  <c r="BQ18" i="4"/>
  <c r="BT18" i="4"/>
  <c r="BU18" i="4"/>
  <c r="BV18" i="4"/>
  <c r="BO19" i="4"/>
  <c r="BP19" i="4"/>
  <c r="BQ19" i="4"/>
  <c r="BT19" i="4"/>
  <c r="BU19" i="4"/>
  <c r="BV19" i="4"/>
  <c r="BO20" i="4"/>
  <c r="BP20" i="4"/>
  <c r="BQ20" i="4"/>
  <c r="BT20" i="4"/>
  <c r="BU20" i="4"/>
  <c r="BV20" i="4"/>
  <c r="BO21" i="4"/>
  <c r="BP21" i="4"/>
  <c r="BQ21" i="4"/>
  <c r="BT21" i="4"/>
  <c r="BU21" i="4"/>
  <c r="BV21" i="4"/>
  <c r="BO22" i="4"/>
  <c r="BP22" i="4"/>
  <c r="BQ22" i="4"/>
  <c r="BT22" i="4"/>
  <c r="BU22" i="4"/>
  <c r="BV22" i="4"/>
  <c r="BO23" i="4"/>
  <c r="BP23" i="4"/>
  <c r="BQ23" i="4"/>
  <c r="BT23" i="4"/>
  <c r="BU23" i="4"/>
  <c r="BV23" i="4"/>
  <c r="BO24" i="4"/>
  <c r="BP24" i="4"/>
  <c r="BQ24" i="4"/>
  <c r="BT24" i="4"/>
  <c r="BU24" i="4"/>
  <c r="BV24" i="4"/>
  <c r="BT25" i="4"/>
  <c r="BU25" i="4"/>
  <c r="BV25" i="4"/>
  <c r="BO26" i="4"/>
  <c r="BP26" i="4"/>
  <c r="BQ26" i="4"/>
  <c r="BT26" i="4"/>
  <c r="BU26" i="4"/>
  <c r="BV26" i="4"/>
  <c r="BO27" i="4"/>
  <c r="BP27" i="4"/>
  <c r="BQ27" i="4"/>
  <c r="BT27" i="4"/>
  <c r="BU27" i="4"/>
  <c r="BV27" i="4"/>
  <c r="BO28" i="4"/>
  <c r="BP28" i="4"/>
  <c r="BQ28" i="4"/>
  <c r="BT28" i="4"/>
  <c r="BU28" i="4"/>
  <c r="BV28" i="4"/>
  <c r="BO29" i="4"/>
  <c r="BP29" i="4"/>
  <c r="BQ29" i="4"/>
  <c r="BT29" i="4"/>
  <c r="BU29" i="4"/>
  <c r="BV29" i="4"/>
  <c r="BO30" i="4"/>
  <c r="BP30" i="4"/>
  <c r="BQ30" i="4"/>
  <c r="BT30" i="4"/>
  <c r="BU30" i="4"/>
  <c r="BV30" i="4"/>
  <c r="BO31" i="4"/>
  <c r="BP31" i="4"/>
  <c r="BQ31" i="4"/>
  <c r="BT31" i="4"/>
  <c r="BU31" i="4"/>
  <c r="BV31" i="4"/>
  <c r="BO32" i="4"/>
  <c r="BP32" i="4"/>
  <c r="BQ32" i="4"/>
  <c r="BT32" i="4"/>
  <c r="BU32" i="4"/>
  <c r="BV32" i="4"/>
  <c r="BO33" i="4"/>
  <c r="BP33" i="4"/>
  <c r="BQ33" i="4"/>
  <c r="BT33" i="4"/>
  <c r="BU33" i="4"/>
  <c r="BV33" i="4"/>
  <c r="BO34" i="4"/>
  <c r="BP34" i="4"/>
  <c r="BQ34" i="4"/>
  <c r="BT34" i="4"/>
  <c r="BU34" i="4"/>
  <c r="BV34" i="4"/>
  <c r="BO35" i="4"/>
  <c r="BP35" i="4"/>
  <c r="BQ35" i="4"/>
  <c r="BT35" i="4"/>
  <c r="BU35" i="4"/>
  <c r="BV35" i="4"/>
  <c r="BO36" i="4"/>
  <c r="BP36" i="4"/>
  <c r="BQ36" i="4"/>
  <c r="BT36" i="4"/>
  <c r="BU36" i="4"/>
  <c r="BV36" i="4"/>
  <c r="BO37" i="4"/>
  <c r="BP37" i="4"/>
  <c r="BQ37" i="4"/>
  <c r="BT37" i="4"/>
  <c r="BU37" i="4"/>
  <c r="BV37" i="4"/>
  <c r="BO38" i="4"/>
  <c r="BP38" i="4"/>
  <c r="BQ38" i="4"/>
  <c r="BT38" i="4"/>
  <c r="BU38" i="4"/>
  <c r="BV38" i="4"/>
  <c r="BO39" i="4"/>
  <c r="BP39" i="4"/>
  <c r="BQ39" i="4"/>
  <c r="BT39" i="4"/>
  <c r="BU39" i="4"/>
  <c r="BV39" i="4"/>
  <c r="BO40" i="4"/>
  <c r="BP40" i="4"/>
  <c r="BQ40" i="4"/>
  <c r="BT40" i="4"/>
  <c r="BU40" i="4"/>
  <c r="BV40" i="4"/>
  <c r="BO41" i="4"/>
  <c r="BP41" i="4"/>
  <c r="BQ41" i="4"/>
  <c r="BT41" i="4"/>
  <c r="BU41" i="4"/>
  <c r="BV41" i="4"/>
  <c r="BO42" i="4"/>
  <c r="BP42" i="4"/>
  <c r="BQ42" i="4"/>
  <c r="BT42" i="4"/>
  <c r="BU42" i="4"/>
  <c r="BV42" i="4"/>
  <c r="BO43" i="4"/>
  <c r="BP43" i="4"/>
  <c r="BQ43" i="4"/>
  <c r="BT43" i="4"/>
  <c r="BU43" i="4"/>
  <c r="BV43" i="4"/>
  <c r="BO44" i="4"/>
  <c r="BP44" i="4"/>
  <c r="BQ44" i="4"/>
  <c r="BT44" i="4"/>
  <c r="BU44" i="4"/>
  <c r="BV44" i="4"/>
  <c r="BO45" i="4"/>
  <c r="BP45" i="4"/>
  <c r="BQ45" i="4"/>
  <c r="BT45" i="4"/>
  <c r="BU45" i="4"/>
  <c r="BV45" i="4"/>
  <c r="BO46" i="4"/>
  <c r="BP46" i="4"/>
  <c r="BQ46" i="4"/>
  <c r="BT46" i="4"/>
  <c r="BU46" i="4"/>
  <c r="BV46" i="4"/>
  <c r="BO47" i="4"/>
  <c r="BP47" i="4"/>
  <c r="BQ47" i="4"/>
  <c r="BT47" i="4"/>
  <c r="BU47" i="4"/>
  <c r="BV47" i="4"/>
  <c r="BO48" i="4"/>
  <c r="BP48" i="4"/>
  <c r="BQ48" i="4"/>
  <c r="BT48" i="4"/>
  <c r="BU48" i="4"/>
  <c r="BV48" i="4"/>
  <c r="BO49" i="4"/>
  <c r="BP49" i="4"/>
  <c r="BQ49" i="4"/>
  <c r="BT49" i="4"/>
  <c r="BU49" i="4"/>
  <c r="BV49" i="4"/>
  <c r="BO50" i="4"/>
  <c r="BP50" i="4"/>
  <c r="BQ50" i="4"/>
  <c r="BT50" i="4"/>
  <c r="BU50" i="4"/>
  <c r="BV50" i="4"/>
  <c r="BO51" i="4"/>
  <c r="BP51" i="4"/>
  <c r="BQ51" i="4"/>
  <c r="BT51" i="4"/>
  <c r="BU51" i="4"/>
  <c r="BV51" i="4"/>
  <c r="BO52" i="4"/>
  <c r="BP52" i="4"/>
  <c r="BQ52" i="4"/>
  <c r="BT52" i="4"/>
  <c r="BU52" i="4"/>
  <c r="BV52" i="4"/>
  <c r="BO53" i="4"/>
  <c r="BP53" i="4"/>
  <c r="BQ53" i="4"/>
  <c r="BT53" i="4"/>
  <c r="BU53" i="4"/>
  <c r="BV53" i="4"/>
  <c r="BO54" i="4"/>
  <c r="BP54" i="4"/>
  <c r="BQ54" i="4"/>
  <c r="BT54" i="4"/>
  <c r="BU54" i="4"/>
  <c r="BV54" i="4"/>
  <c r="BO55" i="4"/>
  <c r="BP55" i="4"/>
  <c r="BQ55" i="4"/>
  <c r="BT55" i="4"/>
  <c r="BU55" i="4"/>
  <c r="BV55" i="4"/>
  <c r="BO56" i="4"/>
  <c r="BP56" i="4"/>
  <c r="BQ56" i="4"/>
  <c r="BT56" i="4"/>
  <c r="BU56" i="4"/>
  <c r="BV56" i="4"/>
  <c r="BO57" i="4"/>
  <c r="BP57" i="4"/>
  <c r="BQ57" i="4"/>
  <c r="BT57" i="4"/>
  <c r="BU57" i="4"/>
  <c r="BV57" i="4"/>
  <c r="BO58" i="4"/>
  <c r="BP58" i="4"/>
  <c r="BQ58" i="4"/>
  <c r="BT58" i="4"/>
  <c r="BU58" i="4"/>
  <c r="BV58" i="4"/>
  <c r="BO59" i="4"/>
  <c r="BP59" i="4"/>
  <c r="BQ59" i="4"/>
  <c r="BT59" i="4"/>
  <c r="BU59" i="4"/>
  <c r="BV59" i="4"/>
  <c r="BO60" i="4"/>
  <c r="BP60" i="4"/>
  <c r="BQ60" i="4"/>
  <c r="BT60" i="4"/>
  <c r="BU60" i="4"/>
  <c r="BV60" i="4"/>
  <c r="BO61" i="4"/>
  <c r="BP61" i="4"/>
  <c r="BQ61" i="4"/>
  <c r="BT61" i="4"/>
  <c r="BU61" i="4"/>
  <c r="BV61" i="4"/>
  <c r="BO62" i="4"/>
  <c r="BP62" i="4"/>
  <c r="BQ62" i="4"/>
  <c r="BT62" i="4"/>
  <c r="BU62" i="4"/>
  <c r="BV62" i="4"/>
  <c r="BO63" i="4"/>
  <c r="BT63" i="4"/>
  <c r="BU63" i="4"/>
  <c r="BV63" i="4"/>
  <c r="BO64" i="4"/>
  <c r="BP64" i="4"/>
  <c r="BQ64" i="4"/>
  <c r="BT64" i="4"/>
  <c r="BU64" i="4"/>
  <c r="BV64" i="4"/>
  <c r="BO65" i="4"/>
  <c r="BP65" i="4"/>
  <c r="BQ65" i="4"/>
  <c r="BT65" i="4"/>
  <c r="BU65" i="4"/>
  <c r="BV65" i="4"/>
  <c r="BO66" i="4"/>
  <c r="BP66" i="4"/>
  <c r="BQ66" i="4"/>
  <c r="BT66" i="4"/>
  <c r="BU66" i="4"/>
  <c r="BV66" i="4"/>
  <c r="BO67" i="4"/>
  <c r="BP67" i="4"/>
  <c r="BQ67" i="4"/>
  <c r="BT67" i="4"/>
  <c r="BU67" i="4"/>
  <c r="BV67" i="4"/>
  <c r="BO68" i="4"/>
  <c r="BP68" i="4"/>
  <c r="BQ68" i="4"/>
  <c r="BT68" i="4"/>
  <c r="BU68" i="4"/>
  <c r="BV68" i="4"/>
  <c r="BO69" i="4"/>
  <c r="BP69" i="4"/>
  <c r="BQ69" i="4"/>
  <c r="BT69" i="4"/>
  <c r="BU69" i="4"/>
  <c r="BV69" i="4"/>
  <c r="BO70" i="4"/>
  <c r="BP70" i="4"/>
  <c r="BQ70" i="4"/>
  <c r="BT70" i="4"/>
  <c r="BU70" i="4"/>
  <c r="BV70" i="4"/>
  <c r="BO71" i="4"/>
  <c r="BP71" i="4"/>
  <c r="BQ71" i="4"/>
  <c r="BT71" i="4"/>
  <c r="BU71" i="4"/>
  <c r="BV71" i="4"/>
  <c r="BO72" i="4"/>
  <c r="BP72" i="4"/>
  <c r="BQ72" i="4"/>
  <c r="BT72" i="4"/>
  <c r="BU72" i="4"/>
  <c r="BV72" i="4"/>
  <c r="BO73" i="4"/>
  <c r="BP73" i="4"/>
  <c r="BQ73" i="4"/>
  <c r="BT73" i="4"/>
  <c r="BU73" i="4"/>
  <c r="BV73" i="4"/>
  <c r="BO74" i="4"/>
  <c r="BP74" i="4"/>
  <c r="BQ74" i="4"/>
  <c r="BT74" i="4"/>
  <c r="BU74" i="4"/>
  <c r="BV74" i="4"/>
  <c r="BO75" i="4"/>
  <c r="BP75" i="4"/>
  <c r="BQ75" i="4"/>
  <c r="BT75" i="4"/>
  <c r="BU75" i="4"/>
  <c r="BV75" i="4"/>
  <c r="BO76" i="4"/>
  <c r="BP76" i="4"/>
  <c r="BQ76" i="4"/>
  <c r="BT76" i="4"/>
  <c r="BU76" i="4"/>
  <c r="BV76" i="4"/>
  <c r="BO77" i="4"/>
  <c r="BP77" i="4"/>
  <c r="BQ77" i="4"/>
  <c r="BT77" i="4"/>
  <c r="BU77" i="4"/>
  <c r="BV77" i="4"/>
  <c r="BO78" i="4"/>
  <c r="BP78" i="4"/>
  <c r="BQ78" i="4"/>
  <c r="BT78" i="4"/>
  <c r="BU78" i="4"/>
  <c r="BV78" i="4"/>
  <c r="BT79" i="4"/>
  <c r="BV4" i="4"/>
  <c r="BU4" i="4"/>
  <c r="BT4" i="4"/>
  <c r="BQ4" i="4"/>
  <c r="BS15" i="4" l="1"/>
  <c r="BW22" i="4"/>
  <c r="BR41" i="4"/>
  <c r="BR62" i="4"/>
  <c r="BR63" i="4"/>
  <c r="BW4" i="4" l="1"/>
  <c r="BS4" i="4"/>
  <c r="BN74" i="4"/>
  <c r="BR74" i="4"/>
  <c r="BN70" i="4"/>
  <c r="BR70" i="4"/>
  <c r="BN68" i="4"/>
  <c r="BN64" i="4"/>
  <c r="BR64" i="4"/>
  <c r="BN58" i="4"/>
  <c r="BR58" i="4"/>
  <c r="BN54" i="4"/>
  <c r="BR54" i="4"/>
  <c r="BN50" i="4"/>
  <c r="BR50" i="4"/>
  <c r="BN46" i="4"/>
  <c r="BR46" i="4"/>
  <c r="BN42" i="4"/>
  <c r="BR42" i="4"/>
  <c r="BN40" i="4"/>
  <c r="BR40" i="4"/>
  <c r="BN36" i="4"/>
  <c r="BR36" i="4"/>
  <c r="BN32" i="4"/>
  <c r="BR32" i="4"/>
  <c r="BN28" i="4"/>
  <c r="BR28" i="4"/>
  <c r="BN26" i="4"/>
  <c r="BR26" i="4"/>
  <c r="BN22" i="4"/>
  <c r="BR22" i="4"/>
  <c r="BN18" i="4"/>
  <c r="BR18" i="4"/>
  <c r="BN14" i="4"/>
  <c r="BR14" i="4"/>
  <c r="BR8" i="4"/>
  <c r="BW77" i="4"/>
  <c r="BS77" i="4"/>
  <c r="BS73" i="4"/>
  <c r="BW73" i="4"/>
  <c r="BS69" i="4"/>
  <c r="BW69" i="4"/>
  <c r="BS65" i="4"/>
  <c r="BS61" i="4"/>
  <c r="BW61" i="4"/>
  <c r="BS59" i="4"/>
  <c r="BS55" i="4"/>
  <c r="BW55" i="4"/>
  <c r="BS51" i="4"/>
  <c r="BW51" i="4"/>
  <c r="BS47" i="4"/>
  <c r="BW47" i="4"/>
  <c r="BS43" i="4"/>
  <c r="BW43" i="4"/>
  <c r="BS39" i="4"/>
  <c r="BW39" i="4"/>
  <c r="BS35" i="4"/>
  <c r="BW35" i="4"/>
  <c r="BS31" i="4"/>
  <c r="BW31" i="4"/>
  <c r="BS27" i="4"/>
  <c r="BW27" i="4"/>
  <c r="BS23" i="4"/>
  <c r="BW23" i="4"/>
  <c r="BS21" i="4"/>
  <c r="BW21" i="4"/>
  <c r="BS17" i="4"/>
  <c r="BW17" i="4"/>
  <c r="BW15" i="4"/>
  <c r="BS7" i="4"/>
  <c r="BW7" i="4"/>
  <c r="BN77" i="4"/>
  <c r="BR77" i="4"/>
  <c r="BN75" i="4"/>
  <c r="BR75" i="4"/>
  <c r="BN73" i="4"/>
  <c r="BR73" i="4"/>
  <c r="BN71" i="4"/>
  <c r="BR71" i="4"/>
  <c r="BN69" i="4"/>
  <c r="BR69" i="4"/>
  <c r="BN67" i="4"/>
  <c r="BR67" i="4"/>
  <c r="BN65" i="4"/>
  <c r="BR65" i="4"/>
  <c r="BN63" i="4"/>
  <c r="BN61" i="4"/>
  <c r="BR61" i="4"/>
  <c r="BN59" i="4"/>
  <c r="BR59" i="4"/>
  <c r="BN57" i="4"/>
  <c r="BR57" i="4"/>
  <c r="BN53" i="4"/>
  <c r="BR53" i="4"/>
  <c r="BN51" i="4"/>
  <c r="BR51" i="4"/>
  <c r="BR49" i="4"/>
  <c r="BN47" i="4"/>
  <c r="BR47" i="4"/>
  <c r="BN45" i="4"/>
  <c r="BR45" i="4"/>
  <c r="BN43" i="4"/>
  <c r="BR43" i="4"/>
  <c r="BN41" i="4"/>
  <c r="BN39" i="4"/>
  <c r="BR39" i="4"/>
  <c r="BN37" i="4"/>
  <c r="BR37" i="4"/>
  <c r="BN35" i="4"/>
  <c r="BR35" i="4"/>
  <c r="BN33" i="4"/>
  <c r="BR33" i="4"/>
  <c r="BN31" i="4"/>
  <c r="BR31" i="4"/>
  <c r="BN29" i="4"/>
  <c r="BR29" i="4"/>
  <c r="BN27" i="4"/>
  <c r="BR27" i="4"/>
  <c r="BR25" i="4"/>
  <c r="BN23" i="4"/>
  <c r="BR23" i="4"/>
  <c r="BN21" i="4"/>
  <c r="BR21" i="4"/>
  <c r="BR19" i="4"/>
  <c r="BN17" i="4"/>
  <c r="BR17" i="4"/>
  <c r="BN15" i="4"/>
  <c r="BR15" i="4"/>
  <c r="BN13" i="4"/>
  <c r="BR13" i="4"/>
  <c r="BR7" i="4"/>
  <c r="BS78" i="4"/>
  <c r="BW78" i="4"/>
  <c r="BS76" i="4"/>
  <c r="BW76" i="4"/>
  <c r="BS74" i="4"/>
  <c r="BW74" i="4"/>
  <c r="BS72" i="4"/>
  <c r="BW72" i="4"/>
  <c r="BS70" i="4"/>
  <c r="BW70" i="4"/>
  <c r="BS68" i="4"/>
  <c r="BW68" i="4"/>
  <c r="BS66" i="4"/>
  <c r="BW66" i="4"/>
  <c r="BS64" i="4"/>
  <c r="BW64" i="4"/>
  <c r="BS62" i="4"/>
  <c r="BW62" i="4"/>
  <c r="BS60" i="4"/>
  <c r="BW60" i="4"/>
  <c r="BS58" i="4"/>
  <c r="BW58" i="4"/>
  <c r="BS56" i="4"/>
  <c r="BW56" i="4"/>
  <c r="BS54" i="4"/>
  <c r="BW54" i="4"/>
  <c r="BS52" i="4"/>
  <c r="BW52" i="4"/>
  <c r="BS50" i="4"/>
  <c r="BW50" i="4"/>
  <c r="BS48" i="4"/>
  <c r="BW48" i="4"/>
  <c r="BS46" i="4"/>
  <c r="BW46" i="4"/>
  <c r="BS44" i="4"/>
  <c r="BW44" i="4"/>
  <c r="BS42" i="4"/>
  <c r="BW42" i="4"/>
  <c r="BS40" i="4"/>
  <c r="BW40" i="4"/>
  <c r="BS38" i="4"/>
  <c r="BW38" i="4"/>
  <c r="BS36" i="4"/>
  <c r="BW36" i="4"/>
  <c r="BS34" i="4"/>
  <c r="BW34" i="4"/>
  <c r="BS32" i="4"/>
  <c r="BW32" i="4"/>
  <c r="BS30" i="4"/>
  <c r="BW30" i="4"/>
  <c r="BS28" i="4"/>
  <c r="BW28" i="4"/>
  <c r="BS26" i="4"/>
  <c r="BW26" i="4"/>
  <c r="BS24" i="4"/>
  <c r="BW24" i="4"/>
  <c r="BS22" i="4"/>
  <c r="BS20" i="4"/>
  <c r="BW20" i="4"/>
  <c r="BS18" i="4"/>
  <c r="BW18" i="4"/>
  <c r="BS16" i="4"/>
  <c r="BW16" i="4"/>
  <c r="BS14" i="4"/>
  <c r="BW14" i="4"/>
  <c r="BS10" i="4"/>
  <c r="BW10" i="4"/>
  <c r="BS8" i="4"/>
  <c r="BW8" i="4"/>
  <c r="BS6" i="4"/>
  <c r="BW6" i="4"/>
  <c r="BN78" i="4"/>
  <c r="BR78" i="4"/>
  <c r="BN76" i="4"/>
  <c r="BR76" i="4"/>
  <c r="BN72" i="4"/>
  <c r="BR72" i="4"/>
  <c r="BN66" i="4"/>
  <c r="BR66" i="4"/>
  <c r="BN62" i="4"/>
  <c r="BN60" i="4"/>
  <c r="BR60" i="4"/>
  <c r="BN56" i="4"/>
  <c r="BR56" i="4"/>
  <c r="BN52" i="4"/>
  <c r="BR52" i="4"/>
  <c r="BN48" i="4"/>
  <c r="BR48" i="4"/>
  <c r="BN44" i="4"/>
  <c r="BR44" i="4"/>
  <c r="BN38" i="4"/>
  <c r="BR38" i="4"/>
  <c r="BN34" i="4"/>
  <c r="BR34" i="4"/>
  <c r="BN30" i="4"/>
  <c r="BR30" i="4"/>
  <c r="BN24" i="4"/>
  <c r="BR24" i="4"/>
  <c r="BN20" i="4"/>
  <c r="BR20" i="4"/>
  <c r="BN16" i="4"/>
  <c r="BR16" i="4"/>
  <c r="BN10" i="4"/>
  <c r="BR10" i="4"/>
  <c r="BS75" i="4"/>
  <c r="BW75" i="4"/>
  <c r="BW71" i="4"/>
  <c r="BS71" i="4"/>
  <c r="BW67" i="4"/>
  <c r="BS67" i="4"/>
  <c r="BS63" i="4"/>
  <c r="BW63" i="4"/>
  <c r="BS57" i="4"/>
  <c r="BW57" i="4"/>
  <c r="BS53" i="4"/>
  <c r="BW53" i="4"/>
  <c r="BS49" i="4"/>
  <c r="BW49" i="4"/>
  <c r="BS45" i="4"/>
  <c r="BW45" i="4"/>
  <c r="BS41" i="4"/>
  <c r="BW41" i="4"/>
  <c r="BS37" i="4"/>
  <c r="BW37" i="4"/>
  <c r="BS33" i="4"/>
  <c r="BW33" i="4"/>
  <c r="BS29" i="4"/>
  <c r="BW29" i="4"/>
  <c r="BS25" i="4"/>
  <c r="BW25" i="4"/>
  <c r="BS19" i="4"/>
  <c r="BW19" i="4"/>
  <c r="BS13" i="4"/>
  <c r="BW13" i="4"/>
  <c r="BN55" i="4"/>
  <c r="BR55" i="4"/>
  <c r="BP11" i="4"/>
  <c r="BQ11" i="4"/>
  <c r="BU11" i="4"/>
  <c r="BV11" i="4"/>
  <c r="BN11" i="4"/>
  <c r="BO11" i="4"/>
  <c r="BW11" i="4" l="1"/>
  <c r="BR11" i="4"/>
  <c r="BS11" i="4"/>
  <c r="BU79" i="4" l="1"/>
  <c r="BV79" i="4"/>
  <c r="BQ79" i="4"/>
  <c r="I79" i="4" l="1"/>
  <c r="BW79" i="4" s="1"/>
  <c r="BN79" i="4"/>
  <c r="BS79" i="4" l="1"/>
  <c r="BR79" i="4"/>
</calcChain>
</file>

<file path=xl/sharedStrings.xml><?xml version="1.0" encoding="utf-8"?>
<sst xmlns="http://schemas.openxmlformats.org/spreadsheetml/2006/main" count="194" uniqueCount="131">
  <si>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</si>
  <si>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</si>
  <si>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</si>
  <si>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</si>
  <si>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</si>
  <si>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</si>
  <si>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</si>
  <si>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</si>
  <si>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</si>
  <si>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</si>
  <si>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</si>
  <si>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</si>
  <si>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</si>
  <si>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</si>
  <si>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</si>
  <si>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</si>
  <si>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</si>
  <si>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</si>
  <si>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</si>
  <si>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</si>
  <si>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</si>
  <si>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</si>
  <si>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</si>
  <si>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</si>
  <si>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</si>
  <si>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</si>
  <si>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</si>
  <si>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</si>
  <si>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</si>
  <si>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</si>
  <si>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</si>
  <si>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</si>
  <si>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</si>
  <si>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</si>
  <si>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</si>
  <si>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</si>
  <si>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</si>
  <si>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</si>
  <si>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</si>
  <si>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</si>
  <si>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</si>
  <si>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</si>
  <si>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</si>
  <si>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</si>
  <si>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</si>
  <si>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</si>
  <si>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</si>
  <si>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</si>
  <si>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</si>
  <si>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</si>
  <si>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</si>
  <si>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</si>
  <si>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</si>
  <si>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</si>
  <si>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</si>
  <si>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</si>
  <si>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</si>
  <si>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</si>
  <si>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</si>
  <si>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</si>
  <si>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</si>
  <si>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</si>
  <si>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</si>
  <si>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</si>
  <si>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</si>
  <si>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</si>
  <si>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</si>
  <si>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</si>
  <si>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</si>
  <si>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</si>
  <si>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</si>
  <si>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</si>
  <si>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</si>
  <si>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</si>
  <si>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</si>
  <si>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</si>
  <si>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</si>
  <si>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</si>
  <si>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</si>
  <si>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</si>
  <si>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</si>
  <si>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</si>
  <si>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</si>
  <si>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</si>
  <si>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</si>
  <si>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</si>
  <si>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</si>
  <si>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</si>
  <si>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</si>
  <si>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</si>
  <si>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</si>
  <si>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</si>
  <si>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</si>
  <si>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</si>
  <si>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</si>
  <si>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</si>
  <si>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</si>
  <si>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</si>
  <si>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</si>
  <si>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</si>
  <si>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</si>
  <si>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</si>
  <si>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</si>
  <si>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</si>
  <si>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</si>
  <si>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</si>
  <si>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</si>
  <si>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</si>
  <si>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</si>
  <si>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</si>
  <si>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</si>
  <si>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</si>
  <si>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</si>
  <si>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</si>
  <si>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</si>
  <si>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</si>
  <si>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</si>
  <si>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</si>
  <si>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</si>
  <si>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</si>
  <si>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</si>
  <si>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</si>
  <si>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</si>
  <si>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</si>
  <si>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</si>
  <si>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</si>
  <si>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</si>
  <si>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</si>
  <si>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</si>
  <si>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</si>
  <si>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FONTE: Planilha CEAD/GIM/COVEP/DVS (Data de atualização: 20.06.2021)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</si>
</sst>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3" fontId="6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0"/>
  <sheetViews>
    <sheetView tabSelected="1" zoomScale="112" zoomScaleNormal="70" workbookViewId="0">
      <pane xSplit="1" topLeftCell="BQ1" activePane="topRight" state="frozen"/>
      <selection pane="topRight" activeCell="BS78" sqref="BS4:BS78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7.5546875" bestFit="1" customWidth="1"/>
    <col min="10" max="10" width="7.44140625" style="36" bestFit="1" customWidth="1"/>
    <col min="11" max="11" width="7.88671875" style="36" bestFit="1" customWidth="1"/>
    <col min="12" max="12" width="6.6640625" style="36" customWidth="1"/>
    <col min="13" max="13" width="7.33203125" style="36" customWidth="1"/>
    <col min="14" max="21" width="6" style="36" bestFit="1" customWidth="1"/>
    <col min="22" max="22" width="9.21875" style="36" customWidth="1"/>
    <col min="23" max="23" width="7.88671875" style="36" customWidth="1"/>
    <col min="24" max="24" width="8.6640625" style="36" customWidth="1"/>
    <col min="25" max="25" width="8.21875" style="36" customWidth="1"/>
    <col min="26" max="26" width="8.33203125" style="36" customWidth="1"/>
    <col min="27" max="27" width="7.109375" style="36" customWidth="1"/>
    <col min="28" max="33" width="6" style="36" bestFit="1" customWidth="1"/>
    <col min="34" max="34" width="6.88671875" style="36" bestFit="1" customWidth="1"/>
    <col min="35" max="55" width="6" style="36" bestFit="1" customWidth="1"/>
    <col min="56" max="56" width="7.33203125" style="36" bestFit="1" customWidth="1"/>
    <col min="57" max="57" width="5.88671875" style="36" bestFit="1" customWidth="1"/>
    <col min="58" max="58" width="7.44140625" style="36" customWidth="1"/>
    <col min="59" max="65" width="5.88671875" style="36" customWidth="1"/>
    <col min="66" max="66" width="12.109375" style="1" bestFit="1" customWidth="1"/>
    <col min="67" max="67" width="10.109375" style="1" bestFit="1" customWidth="1"/>
    <col min="68" max="68" width="12.109375" style="1" customWidth="1"/>
    <col min="69" max="69" width="13.33203125" style="1" customWidth="1"/>
    <col min="70" max="70" width="12" style="1" customWidth="1"/>
    <col min="71" max="71" width="10.88671875" customWidth="1"/>
    <col min="72" max="73" width="10.33203125" bestFit="1" customWidth="1"/>
    <col min="74" max="74" width="10.6640625" bestFit="1" customWidth="1"/>
    <col min="75" max="75" width="12.33203125" customWidth="1"/>
    <col min="76" max="87" width="9.109375" style="4"/>
  </cols>
  <sheetData>
    <row r="1" spans="1:87" x14ac:dyDescent="0.3">
      <c r="A1" s="48" t="s">
        <v>2</v>
      </c>
      <c r="B1" s="50" t="s">
        <v>99</v>
      </c>
      <c r="C1" s="50"/>
      <c r="D1" s="50"/>
      <c r="E1" s="50"/>
      <c r="F1" s="49" t="s">
        <v>90</v>
      </c>
      <c r="G1" s="49"/>
      <c r="H1" s="49" t="s">
        <v>91</v>
      </c>
      <c r="I1" s="51"/>
      <c r="J1" s="44" t="s">
        <v>102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54" t="s">
        <v>101</v>
      </c>
      <c r="BO1" s="55"/>
      <c r="BP1" s="55"/>
      <c r="BQ1" s="55"/>
      <c r="BR1" s="55"/>
      <c r="BS1" s="55"/>
      <c r="BT1" s="55"/>
      <c r="BU1" s="55"/>
      <c r="BV1" s="55"/>
      <c r="BW1" s="55"/>
    </row>
    <row r="2" spans="1:87" ht="81" customHeight="1" x14ac:dyDescent="0.3">
      <c r="A2" s="48"/>
      <c r="B2" s="50"/>
      <c r="C2" s="50"/>
      <c r="D2" s="50"/>
      <c r="E2" s="50"/>
      <c r="F2" s="49"/>
      <c r="G2" s="49"/>
      <c r="H2" s="49"/>
      <c r="I2" s="51"/>
      <c r="J2" s="47" t="s">
        <v>86</v>
      </c>
      <c r="K2" s="47"/>
      <c r="L2" s="47" t="s">
        <v>0</v>
      </c>
      <c r="M2" s="47"/>
      <c r="N2" s="47" t="s">
        <v>89</v>
      </c>
      <c r="O2" s="47"/>
      <c r="P2" s="47" t="s">
        <v>107</v>
      </c>
      <c r="Q2" s="47"/>
      <c r="R2" s="47" t="s">
        <v>110</v>
      </c>
      <c r="S2" s="47"/>
      <c r="T2" s="47" t="s">
        <v>109</v>
      </c>
      <c r="U2" s="47"/>
      <c r="V2" s="44" t="s">
        <v>83</v>
      </c>
      <c r="W2" s="44"/>
      <c r="X2" s="44" t="s">
        <v>84</v>
      </c>
      <c r="Y2" s="44"/>
      <c r="Z2" s="44" t="s">
        <v>85</v>
      </c>
      <c r="AA2" s="44"/>
      <c r="AB2" s="47" t="s">
        <v>114</v>
      </c>
      <c r="AC2" s="47"/>
      <c r="AD2" s="47" t="s">
        <v>112</v>
      </c>
      <c r="AE2" s="47"/>
      <c r="AF2" s="47" t="s">
        <v>113</v>
      </c>
      <c r="AG2" s="47"/>
      <c r="AH2" s="47" t="s">
        <v>120</v>
      </c>
      <c r="AI2" s="47"/>
      <c r="AJ2" s="47" t="s">
        <v>123</v>
      </c>
      <c r="AK2" s="47"/>
      <c r="AL2" s="47" t="s">
        <v>124</v>
      </c>
      <c r="AM2" s="47"/>
      <c r="AN2" s="47" t="s">
        <v>115</v>
      </c>
      <c r="AO2" s="47"/>
      <c r="AP2" s="47" t="s">
        <v>116</v>
      </c>
      <c r="AQ2" s="47"/>
      <c r="AR2" s="47" t="s">
        <v>119</v>
      </c>
      <c r="AS2" s="47"/>
      <c r="AT2" s="47" t="s">
        <v>117</v>
      </c>
      <c r="AU2" s="47"/>
      <c r="AV2" s="47" t="s">
        <v>108</v>
      </c>
      <c r="AW2" s="47"/>
      <c r="AX2" s="47" t="s">
        <v>121</v>
      </c>
      <c r="AY2" s="47"/>
      <c r="AZ2" s="47" t="s">
        <v>125</v>
      </c>
      <c r="BA2" s="47"/>
      <c r="BB2" s="47" t="s">
        <v>126</v>
      </c>
      <c r="BC2" s="47"/>
      <c r="BD2" s="47" t="s">
        <v>122</v>
      </c>
      <c r="BE2" s="47"/>
      <c r="BF2" s="47" t="s">
        <v>127</v>
      </c>
      <c r="BG2" s="47"/>
      <c r="BH2" s="47" t="s">
        <v>128</v>
      </c>
      <c r="BI2" s="47"/>
      <c r="BJ2" s="47" t="s">
        <v>129</v>
      </c>
      <c r="BK2" s="47"/>
      <c r="BL2" s="47" t="s">
        <v>118</v>
      </c>
      <c r="BM2" s="47"/>
      <c r="BN2" s="52" t="s">
        <v>94</v>
      </c>
      <c r="BO2" s="53"/>
      <c r="BP2" s="53"/>
      <c r="BQ2" s="53"/>
      <c r="BR2" s="53"/>
      <c r="BS2" s="57" t="s">
        <v>95</v>
      </c>
      <c r="BT2" s="57"/>
      <c r="BU2" s="57"/>
      <c r="BV2" s="57"/>
      <c r="BW2" s="57"/>
    </row>
    <row r="3" spans="1:87" s="13" customFormat="1" ht="24" x14ac:dyDescent="0.3">
      <c r="A3" s="48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1" t="s">
        <v>87</v>
      </c>
      <c r="K3" s="41" t="s">
        <v>88</v>
      </c>
      <c r="L3" s="41" t="s">
        <v>87</v>
      </c>
      <c r="M3" s="41" t="s">
        <v>88</v>
      </c>
      <c r="N3" s="41" t="s">
        <v>87</v>
      </c>
      <c r="O3" s="41" t="s">
        <v>88</v>
      </c>
      <c r="P3" s="41" t="s">
        <v>87</v>
      </c>
      <c r="Q3" s="41" t="s">
        <v>88</v>
      </c>
      <c r="R3" s="41" t="s">
        <v>87</v>
      </c>
      <c r="S3" s="41" t="s">
        <v>88</v>
      </c>
      <c r="T3" s="41" t="s">
        <v>87</v>
      </c>
      <c r="U3" s="41" t="s">
        <v>88</v>
      </c>
      <c r="V3" s="41" t="s">
        <v>87</v>
      </c>
      <c r="W3" s="41" t="s">
        <v>88</v>
      </c>
      <c r="X3" s="41" t="s">
        <v>87</v>
      </c>
      <c r="Y3" s="41" t="s">
        <v>88</v>
      </c>
      <c r="Z3" s="41" t="s">
        <v>87</v>
      </c>
      <c r="AA3" s="41" t="s">
        <v>88</v>
      </c>
      <c r="AB3" s="41" t="s">
        <v>87</v>
      </c>
      <c r="AC3" s="41" t="s">
        <v>88</v>
      </c>
      <c r="AD3" s="41" t="s">
        <v>87</v>
      </c>
      <c r="AE3" s="41" t="s">
        <v>88</v>
      </c>
      <c r="AF3" s="41" t="s">
        <v>87</v>
      </c>
      <c r="AG3" s="41" t="s">
        <v>88</v>
      </c>
      <c r="AH3" s="41" t="s">
        <v>87</v>
      </c>
      <c r="AI3" s="41" t="s">
        <v>88</v>
      </c>
      <c r="AJ3" s="41" t="s">
        <v>87</v>
      </c>
      <c r="AK3" s="41" t="s">
        <v>88</v>
      </c>
      <c r="AL3" s="41" t="s">
        <v>87</v>
      </c>
      <c r="AM3" s="41" t="s">
        <v>88</v>
      </c>
      <c r="AN3" s="41" t="s">
        <v>87</v>
      </c>
      <c r="AO3" s="41" t="s">
        <v>88</v>
      </c>
      <c r="AP3" s="41" t="s">
        <v>87</v>
      </c>
      <c r="AQ3" s="41" t="s">
        <v>88</v>
      </c>
      <c r="AR3" s="41" t="s">
        <v>87</v>
      </c>
      <c r="AS3" s="41" t="s">
        <v>88</v>
      </c>
      <c r="AT3" s="41" t="s">
        <v>87</v>
      </c>
      <c r="AU3" s="41" t="s">
        <v>88</v>
      </c>
      <c r="AV3" s="41" t="s">
        <v>87</v>
      </c>
      <c r="AW3" s="41" t="s">
        <v>88</v>
      </c>
      <c r="AX3" s="41" t="s">
        <v>87</v>
      </c>
      <c r="AY3" s="41" t="s">
        <v>88</v>
      </c>
      <c r="AZ3" s="41" t="s">
        <v>87</v>
      </c>
      <c r="BA3" s="41" t="s">
        <v>88</v>
      </c>
      <c r="BB3" s="41" t="s">
        <v>87</v>
      </c>
      <c r="BC3" s="41" t="s">
        <v>88</v>
      </c>
      <c r="BD3" s="41" t="s">
        <v>87</v>
      </c>
      <c r="BE3" s="41" t="s">
        <v>88</v>
      </c>
      <c r="BF3" s="41" t="s">
        <v>87</v>
      </c>
      <c r="BG3" s="41" t="s">
        <v>88</v>
      </c>
      <c r="BH3" s="41" t="s">
        <v>87</v>
      </c>
      <c r="BI3" s="41" t="s">
        <v>88</v>
      </c>
      <c r="BJ3" s="41" t="s">
        <v>87</v>
      </c>
      <c r="BK3" s="41" t="s">
        <v>88</v>
      </c>
      <c r="BL3" s="41" t="s">
        <v>87</v>
      </c>
      <c r="BM3" s="41" t="s">
        <v>88</v>
      </c>
      <c r="BN3" s="17" t="s">
        <v>1</v>
      </c>
      <c r="BO3" s="18" t="s">
        <v>83</v>
      </c>
      <c r="BP3" s="18" t="s">
        <v>84</v>
      </c>
      <c r="BQ3" s="18" t="s">
        <v>96</v>
      </c>
      <c r="BR3" s="18" t="s">
        <v>92</v>
      </c>
      <c r="BS3" s="19" t="s">
        <v>1</v>
      </c>
      <c r="BT3" s="19" t="s">
        <v>83</v>
      </c>
      <c r="BU3" s="19" t="s">
        <v>84</v>
      </c>
      <c r="BV3" s="19" t="s">
        <v>85</v>
      </c>
      <c r="BW3" s="19" t="s">
        <v>93</v>
      </c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 s="3" customFormat="1" x14ac:dyDescent="0.3">
      <c r="A4" s="10" t="s">
        <v>3</v>
      </c>
      <c r="B4" s="20">
        <v>2380</v>
      </c>
      <c r="C4" s="20">
        <v>140</v>
      </c>
      <c r="D4" s="20">
        <v>89</v>
      </c>
      <c r="E4" s="20">
        <v>51</v>
      </c>
      <c r="F4" s="21">
        <v>1000</v>
      </c>
      <c r="G4" s="21">
        <v>306</v>
      </c>
      <c r="H4" s="22">
        <f>J4+L4+N4+V4+X4+Z4+P4+AV4+R4+T4+AT4+AB4+AD4+AF4+AH4+AJ4+AN4+AP4+BD4+AR4+AX4+AL4+AZ4+BB4+BF4+BH4++BL4+BJ4</f>
        <v>926</v>
      </c>
      <c r="I4" s="23">
        <f>K4+M4+O4+W4+Y4+AA4+Q4+AW4+AU4+S4+U4+AO4+AQ4+AS4+AY4+AC4+AE4+AG4+AI4+AK4+AM4+BA4+BC4+BG4+BE4+BI4+BM4</f>
        <v>249</v>
      </c>
      <c r="J4" s="37">
        <v>65</v>
      </c>
      <c r="K4" s="37">
        <v>63</v>
      </c>
      <c r="L4" s="37"/>
      <c r="M4" s="37"/>
      <c r="N4" s="37"/>
      <c r="O4" s="37"/>
      <c r="P4" s="37">
        <v>182</v>
      </c>
      <c r="Q4" s="37"/>
      <c r="R4" s="37">
        <v>27</v>
      </c>
      <c r="S4" s="37">
        <v>12</v>
      </c>
      <c r="T4" s="37">
        <v>0</v>
      </c>
      <c r="U4" s="37">
        <v>0</v>
      </c>
      <c r="V4" s="37">
        <v>139</v>
      </c>
      <c r="W4" s="37">
        <v>40</v>
      </c>
      <c r="X4" s="37">
        <v>99</v>
      </c>
      <c r="Y4" s="37">
        <v>94</v>
      </c>
      <c r="Z4" s="37">
        <v>42</v>
      </c>
      <c r="AA4" s="37">
        <v>40</v>
      </c>
      <c r="AB4" s="37"/>
      <c r="AC4" s="37"/>
      <c r="AD4" s="37"/>
      <c r="AE4" s="37"/>
      <c r="AF4" s="37">
        <v>20</v>
      </c>
      <c r="AG4" s="37"/>
      <c r="AH4" s="37">
        <v>171</v>
      </c>
      <c r="AI4" s="37">
        <v>0</v>
      </c>
      <c r="AJ4" s="37">
        <v>44</v>
      </c>
      <c r="AK4" s="37"/>
      <c r="AL4" s="37"/>
      <c r="AM4" s="37"/>
      <c r="AN4" s="37">
        <v>1</v>
      </c>
      <c r="AO4" s="37"/>
      <c r="AP4" s="37"/>
      <c r="AQ4" s="37"/>
      <c r="AR4" s="37"/>
      <c r="AS4" s="37"/>
      <c r="AT4" s="37">
        <v>18</v>
      </c>
      <c r="AU4" s="37"/>
      <c r="AV4" s="37"/>
      <c r="AW4" s="37"/>
      <c r="AX4" s="37"/>
      <c r="AY4" s="37"/>
      <c r="AZ4" s="37"/>
      <c r="BA4" s="37"/>
      <c r="BB4" s="37">
        <v>1</v>
      </c>
      <c r="BC4" s="37"/>
      <c r="BD4" s="37">
        <v>32</v>
      </c>
      <c r="BE4" s="37"/>
      <c r="BF4" s="37">
        <v>26</v>
      </c>
      <c r="BG4" s="37"/>
      <c r="BH4" s="37">
        <v>33</v>
      </c>
      <c r="BI4" s="37"/>
      <c r="BJ4" s="37">
        <v>26</v>
      </c>
      <c r="BK4" s="38"/>
      <c r="BL4" s="37"/>
      <c r="BM4" s="37"/>
      <c r="BN4" s="24">
        <f t="shared" ref="BN4:BN35" si="0">H4/B4</f>
        <v>0.38907563025210085</v>
      </c>
      <c r="BO4" s="25">
        <f t="shared" ref="BO4:BO35" si="1">V4/C4</f>
        <v>0.99285714285714288</v>
      </c>
      <c r="BP4" s="25">
        <f t="shared" ref="BP4:BP35" si="2">X4/D4</f>
        <v>1.1123595505617978</v>
      </c>
      <c r="BQ4" s="25">
        <f t="shared" ref="BQ4:BQ35" si="3">Z4/E4</f>
        <v>0.82352941176470584</v>
      </c>
      <c r="BR4" s="25">
        <f>H4/F4</f>
        <v>0.92600000000000005</v>
      </c>
      <c r="BS4" s="26">
        <f t="shared" ref="BS4:BS35" si="4">I4/B4</f>
        <v>0.1046218487394958</v>
      </c>
      <c r="BT4" s="26">
        <f t="shared" ref="BT4:BT35" si="5">W4/C4</f>
        <v>0.2857142857142857</v>
      </c>
      <c r="BU4" s="26">
        <f t="shared" ref="BU4:BU35" si="6">Y4/D4</f>
        <v>1.0561797752808988</v>
      </c>
      <c r="BV4" s="26">
        <f t="shared" ref="BV4:BV35" si="7">AA4/E4</f>
        <v>0.78431372549019607</v>
      </c>
      <c r="BW4" s="26">
        <f t="shared" ref="BW4:BW35" si="8">I4/G4</f>
        <v>0.81372549019607843</v>
      </c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 s="3" customFormat="1" x14ac:dyDescent="0.3">
      <c r="A5" s="10" t="s">
        <v>4</v>
      </c>
      <c r="B5" s="20">
        <v>21681</v>
      </c>
      <c r="C5" s="20">
        <v>1543</v>
      </c>
      <c r="D5" s="20">
        <v>932</v>
      </c>
      <c r="E5" s="20">
        <v>481</v>
      </c>
      <c r="F5" s="21">
        <v>7128</v>
      </c>
      <c r="G5" s="21">
        <v>2964.14</v>
      </c>
      <c r="H5" s="22">
        <f t="shared" ref="H5:H68" si="9">J5+L5+N5+V5+X5+Z5+P5+AV5+R5+T5+AT5+AB5+AD5+AF5+AH5+AJ5+AN5+AP5+BD5+AR5+AX5+AL5+AZ5+BB5+BF5+BH5++BL5+BJ5</f>
        <v>6594</v>
      </c>
      <c r="I5" s="23">
        <f t="shared" ref="I5:I68" si="10">K5+M5+O5+W5+Y5+AA5+Q5+AW5+AU5+S5+U5+AO5+AQ5+AS5+AY5+AC5+AE5+AG5+AI5+AK5+AM5+BA5+BC5+BG5+BE5+BI5+BM5</f>
        <v>2402</v>
      </c>
      <c r="J5" s="42">
        <v>462</v>
      </c>
      <c r="K5" s="42">
        <v>383</v>
      </c>
      <c r="L5" s="37">
        <v>18</v>
      </c>
      <c r="M5" s="37">
        <v>17</v>
      </c>
      <c r="N5" s="37"/>
      <c r="O5" s="37"/>
      <c r="P5" s="37">
        <v>159</v>
      </c>
      <c r="Q5" s="37"/>
      <c r="R5" s="42">
        <v>24</v>
      </c>
      <c r="S5" s="42">
        <v>16</v>
      </c>
      <c r="T5" s="42">
        <v>13</v>
      </c>
      <c r="U5" s="42">
        <v>2</v>
      </c>
      <c r="V5" s="42">
        <v>1401</v>
      </c>
      <c r="W5" s="42">
        <v>764</v>
      </c>
      <c r="X5" s="42">
        <v>859</v>
      </c>
      <c r="Y5" s="42">
        <v>811</v>
      </c>
      <c r="Z5" s="42">
        <v>482</v>
      </c>
      <c r="AA5" s="42">
        <v>406</v>
      </c>
      <c r="AB5" s="42">
        <v>6</v>
      </c>
      <c r="AC5" s="42"/>
      <c r="AD5" s="42">
        <v>11</v>
      </c>
      <c r="AE5" s="42">
        <v>2</v>
      </c>
      <c r="AF5" s="42">
        <v>35</v>
      </c>
      <c r="AG5" s="42"/>
      <c r="AH5" s="42">
        <v>557</v>
      </c>
      <c r="AI5" s="42">
        <v>1</v>
      </c>
      <c r="AJ5" s="42">
        <v>789</v>
      </c>
      <c r="AK5" s="42"/>
      <c r="AL5" s="42"/>
      <c r="AM5" s="42"/>
      <c r="AN5" s="42"/>
      <c r="AO5" s="42"/>
      <c r="AP5" s="42"/>
      <c r="AQ5" s="42"/>
      <c r="AR5" s="42">
        <v>42</v>
      </c>
      <c r="AS5" s="42"/>
      <c r="AT5" s="42">
        <v>44</v>
      </c>
      <c r="AU5" s="42"/>
      <c r="AV5" s="42"/>
      <c r="AW5" s="42"/>
      <c r="AX5" s="42">
        <v>59</v>
      </c>
      <c r="AY5" s="37"/>
      <c r="AZ5" s="37"/>
      <c r="BA5" s="37"/>
      <c r="BB5" s="42">
        <v>100</v>
      </c>
      <c r="BC5" s="42"/>
      <c r="BD5" s="42">
        <v>409</v>
      </c>
      <c r="BE5" s="42"/>
      <c r="BF5" s="42">
        <v>503</v>
      </c>
      <c r="BG5" s="42"/>
      <c r="BH5" s="42">
        <v>534</v>
      </c>
      <c r="BI5" s="42"/>
      <c r="BJ5" s="42">
        <v>87</v>
      </c>
      <c r="BK5" s="38"/>
      <c r="BL5" s="37"/>
      <c r="BM5" s="37"/>
      <c r="BN5" s="24">
        <f t="shared" si="0"/>
        <v>0.30413726304137262</v>
      </c>
      <c r="BO5" s="25">
        <f t="shared" si="1"/>
        <v>0.90797148412184059</v>
      </c>
      <c r="BP5" s="25">
        <f t="shared" si="2"/>
        <v>0.9216738197424893</v>
      </c>
      <c r="BQ5" s="25">
        <f t="shared" si="3"/>
        <v>1.002079002079002</v>
      </c>
      <c r="BR5" s="25">
        <f t="shared" ref="BR5:BR35" si="11">H5/F5</f>
        <v>0.92508417508417506</v>
      </c>
      <c r="BS5" s="26">
        <f t="shared" si="4"/>
        <v>0.11078824777454914</v>
      </c>
      <c r="BT5" s="26">
        <f t="shared" si="5"/>
        <v>0.49513933895009721</v>
      </c>
      <c r="BU5" s="26">
        <f t="shared" si="6"/>
        <v>0.87017167381974247</v>
      </c>
      <c r="BV5" s="26">
        <f t="shared" si="7"/>
        <v>0.84407484407484412</v>
      </c>
      <c r="BW5" s="26">
        <f t="shared" si="8"/>
        <v>0.81035308723609545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</row>
    <row r="6" spans="1:87" s="3" customFormat="1" ht="15" customHeight="1" x14ac:dyDescent="0.3">
      <c r="A6" s="10" t="s">
        <v>5</v>
      </c>
      <c r="B6" s="20">
        <v>664908</v>
      </c>
      <c r="C6" s="20">
        <v>47854</v>
      </c>
      <c r="D6" s="20">
        <v>24138</v>
      </c>
      <c r="E6" s="20">
        <v>10149</v>
      </c>
      <c r="F6" s="21">
        <v>245239</v>
      </c>
      <c r="G6" s="21">
        <v>93970</v>
      </c>
      <c r="H6" s="22">
        <f>J6+L6+N6+V6+X6+Z6+P6+AV6+R6+T6+AT6+AB6+AD6+AF6+AH6+AJ6+AN6+AP6+BD6+AR6+AX6+AL6+AZ6+BB6+BF6+BH6++BL6+BJ6</f>
        <v>237235</v>
      </c>
      <c r="I6" s="23">
        <f t="shared" si="10"/>
        <v>66751</v>
      </c>
      <c r="J6" s="42">
        <v>36466</v>
      </c>
      <c r="K6" s="42">
        <v>21960</v>
      </c>
      <c r="L6" s="37">
        <v>349</v>
      </c>
      <c r="M6" s="37">
        <v>339</v>
      </c>
      <c r="N6" s="37"/>
      <c r="O6" s="37"/>
      <c r="P6" s="37">
        <v>202</v>
      </c>
      <c r="Q6" s="37">
        <v>113</v>
      </c>
      <c r="R6" s="42">
        <v>4758</v>
      </c>
      <c r="S6" s="42">
        <v>620</v>
      </c>
      <c r="T6" s="42">
        <v>374</v>
      </c>
      <c r="U6" s="42">
        <v>220</v>
      </c>
      <c r="V6" s="42">
        <v>46961</v>
      </c>
      <c r="W6" s="42">
        <v>13657</v>
      </c>
      <c r="X6" s="42">
        <v>25236</v>
      </c>
      <c r="Y6" s="42">
        <v>18971</v>
      </c>
      <c r="Z6" s="42">
        <v>11937</v>
      </c>
      <c r="AA6" s="42">
        <v>10828</v>
      </c>
      <c r="AB6" s="42"/>
      <c r="AC6" s="42"/>
      <c r="AD6" s="43"/>
      <c r="AE6" s="42"/>
      <c r="AF6" s="42"/>
      <c r="AG6" s="42"/>
      <c r="AH6" s="42">
        <v>37075</v>
      </c>
      <c r="AI6" s="42">
        <v>0</v>
      </c>
      <c r="AJ6" s="42">
        <v>8222</v>
      </c>
      <c r="AK6" s="42"/>
      <c r="AL6" s="42"/>
      <c r="AM6" s="42"/>
      <c r="AN6" s="42">
        <v>282</v>
      </c>
      <c r="AO6" s="42"/>
      <c r="AP6" s="42">
        <v>630</v>
      </c>
      <c r="AQ6" s="42"/>
      <c r="AR6" s="42">
        <v>1201</v>
      </c>
      <c r="AS6" s="42"/>
      <c r="AT6" s="42">
        <v>821</v>
      </c>
      <c r="AU6" s="42"/>
      <c r="AV6" s="42">
        <v>229</v>
      </c>
      <c r="AW6" s="42">
        <v>43</v>
      </c>
      <c r="AX6" s="42"/>
      <c r="AY6" s="37"/>
      <c r="AZ6" s="37"/>
      <c r="BA6" s="37"/>
      <c r="BB6" s="42"/>
      <c r="BC6" s="42"/>
      <c r="BD6" s="42">
        <v>62046</v>
      </c>
      <c r="BE6" s="42"/>
      <c r="BF6" s="42"/>
      <c r="BG6" s="42"/>
      <c r="BH6" s="42"/>
      <c r="BI6" s="42"/>
      <c r="BJ6" s="42"/>
      <c r="BK6" s="38"/>
      <c r="BL6" s="38">
        <v>446</v>
      </c>
      <c r="BM6" s="37"/>
      <c r="BN6" s="24">
        <f t="shared" si="0"/>
        <v>0.35679372183820918</v>
      </c>
      <c r="BO6" s="25">
        <f t="shared" si="1"/>
        <v>0.98133907301375012</v>
      </c>
      <c r="BP6" s="25">
        <f t="shared" si="2"/>
        <v>1.0454884414615959</v>
      </c>
      <c r="BQ6" s="25">
        <f t="shared" si="3"/>
        <v>1.1761749926101093</v>
      </c>
      <c r="BR6" s="25">
        <f t="shared" si="11"/>
        <v>0.96736245050746417</v>
      </c>
      <c r="BS6" s="26">
        <f t="shared" si="4"/>
        <v>0.10039133233469894</v>
      </c>
      <c r="BT6" s="26">
        <f t="shared" si="5"/>
        <v>0.2853888912107661</v>
      </c>
      <c r="BU6" s="26">
        <f t="shared" si="6"/>
        <v>0.7859391830309056</v>
      </c>
      <c r="BV6" s="26">
        <f t="shared" si="7"/>
        <v>1.0669031431668146</v>
      </c>
      <c r="BW6" s="26">
        <f t="shared" si="8"/>
        <v>0.71034372672129398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</row>
    <row r="7" spans="1:87" s="3" customFormat="1" x14ac:dyDescent="0.3">
      <c r="A7" s="10" t="s">
        <v>6</v>
      </c>
      <c r="B7" s="20">
        <v>9947</v>
      </c>
      <c r="C7" s="20">
        <v>644</v>
      </c>
      <c r="D7" s="20">
        <v>348</v>
      </c>
      <c r="E7" s="20">
        <v>149</v>
      </c>
      <c r="F7" s="21">
        <v>2835</v>
      </c>
      <c r="G7" s="21">
        <v>1081.7957871219605</v>
      </c>
      <c r="H7" s="22">
        <f t="shared" si="9"/>
        <v>2675</v>
      </c>
      <c r="I7" s="23">
        <f t="shared" si="10"/>
        <v>1077</v>
      </c>
      <c r="J7" s="37">
        <v>166</v>
      </c>
      <c r="K7" s="37">
        <v>162</v>
      </c>
      <c r="L7" s="37"/>
      <c r="M7" s="37"/>
      <c r="N7" s="37"/>
      <c r="O7" s="37"/>
      <c r="P7" s="37"/>
      <c r="Q7" s="37"/>
      <c r="R7" s="37">
        <v>12</v>
      </c>
      <c r="S7" s="37">
        <v>0</v>
      </c>
      <c r="T7" s="37">
        <v>9</v>
      </c>
      <c r="U7" s="37">
        <v>9</v>
      </c>
      <c r="V7" s="37">
        <v>641</v>
      </c>
      <c r="W7" s="37">
        <v>229</v>
      </c>
      <c r="X7" s="37">
        <v>466</v>
      </c>
      <c r="Y7" s="37">
        <v>466</v>
      </c>
      <c r="Z7" s="37">
        <v>211</v>
      </c>
      <c r="AA7" s="37">
        <v>211</v>
      </c>
      <c r="AB7" s="37">
        <v>2</v>
      </c>
      <c r="AC7" s="37">
        <v>0</v>
      </c>
      <c r="AD7" s="37">
        <v>1</v>
      </c>
      <c r="AE7" s="37">
        <v>0</v>
      </c>
      <c r="AF7" s="37">
        <v>107</v>
      </c>
      <c r="AG7" s="37"/>
      <c r="AH7" s="37">
        <v>358</v>
      </c>
      <c r="AI7" s="37">
        <v>0</v>
      </c>
      <c r="AJ7" s="37">
        <v>194</v>
      </c>
      <c r="AK7" s="37"/>
      <c r="AL7" s="37">
        <v>0</v>
      </c>
      <c r="AM7" s="37"/>
      <c r="AN7" s="37">
        <v>0</v>
      </c>
      <c r="AO7" s="37"/>
      <c r="AP7" s="37">
        <v>0</v>
      </c>
      <c r="AQ7" s="37"/>
      <c r="AR7" s="37">
        <v>12</v>
      </c>
      <c r="AS7" s="37"/>
      <c r="AT7" s="37">
        <v>12</v>
      </c>
      <c r="AU7" s="37"/>
      <c r="AV7" s="37">
        <v>0</v>
      </c>
      <c r="AW7" s="37"/>
      <c r="AX7" s="37">
        <v>35</v>
      </c>
      <c r="AY7" s="37"/>
      <c r="AZ7" s="37">
        <v>0</v>
      </c>
      <c r="BA7" s="37"/>
      <c r="BB7" s="37">
        <v>0</v>
      </c>
      <c r="BC7" s="37"/>
      <c r="BD7" s="37">
        <v>194</v>
      </c>
      <c r="BE7" s="37"/>
      <c r="BF7" s="37">
        <v>255</v>
      </c>
      <c r="BG7" s="37"/>
      <c r="BH7" s="37">
        <v>0</v>
      </c>
      <c r="BI7" s="37"/>
      <c r="BJ7" s="37">
        <v>0</v>
      </c>
      <c r="BK7" s="38"/>
      <c r="BL7" s="37"/>
      <c r="BM7" s="37"/>
      <c r="BN7" s="24">
        <f t="shared" si="0"/>
        <v>0.2689253041117925</v>
      </c>
      <c r="BO7" s="25">
        <f t="shared" si="1"/>
        <v>0.99534161490683226</v>
      </c>
      <c r="BP7" s="25">
        <f t="shared" si="2"/>
        <v>1.3390804597701149</v>
      </c>
      <c r="BQ7" s="25">
        <f t="shared" si="3"/>
        <v>1.4161073825503356</v>
      </c>
      <c r="BR7" s="25">
        <f t="shared" si="11"/>
        <v>0.9435626102292769</v>
      </c>
      <c r="BS7" s="26">
        <f t="shared" si="4"/>
        <v>0.10827385141248617</v>
      </c>
      <c r="BT7" s="26">
        <f t="shared" si="5"/>
        <v>0.35559006211180122</v>
      </c>
      <c r="BU7" s="26">
        <f t="shared" si="6"/>
        <v>1.3390804597701149</v>
      </c>
      <c r="BV7" s="26">
        <f t="shared" si="7"/>
        <v>1.4161073825503356</v>
      </c>
      <c r="BW7" s="26">
        <f t="shared" si="8"/>
        <v>0.9955668276960854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87" s="3" customFormat="1" x14ac:dyDescent="0.3">
      <c r="A8" s="10" t="s">
        <v>7</v>
      </c>
      <c r="B8" s="20">
        <v>18686</v>
      </c>
      <c r="C8" s="20">
        <v>1047</v>
      </c>
      <c r="D8" s="20">
        <v>548</v>
      </c>
      <c r="E8" s="20">
        <v>281</v>
      </c>
      <c r="F8" s="21">
        <v>5592.4</v>
      </c>
      <c r="G8" s="21">
        <v>1701</v>
      </c>
      <c r="H8" s="22">
        <f t="shared" si="9"/>
        <v>5274</v>
      </c>
      <c r="I8" s="23">
        <f>K8+M8+O8+W8+Y8+AA8+Q8+AW8+AU8+S8+U8+AO8+AQ8+AS8+AY8+AC8+AE8+AG8+AI8+AK8+AM8+BA8+BC8+BG8+BE8+BI8+BM8</f>
        <v>1529</v>
      </c>
      <c r="J8" s="37">
        <v>274</v>
      </c>
      <c r="K8" s="37">
        <v>253</v>
      </c>
      <c r="L8" s="37"/>
      <c r="M8" s="37"/>
      <c r="N8" s="37"/>
      <c r="O8" s="37"/>
      <c r="P8" s="37"/>
      <c r="Q8" s="37"/>
      <c r="R8" s="37">
        <v>61</v>
      </c>
      <c r="S8" s="37">
        <v>10</v>
      </c>
      <c r="T8" s="37">
        <v>8</v>
      </c>
      <c r="U8" s="37">
        <v>4</v>
      </c>
      <c r="V8" s="37">
        <v>1020</v>
      </c>
      <c r="W8" s="37">
        <v>406</v>
      </c>
      <c r="X8" s="37">
        <v>576</v>
      </c>
      <c r="Y8" s="37">
        <v>561</v>
      </c>
      <c r="Z8" s="37">
        <v>338</v>
      </c>
      <c r="AA8" s="37">
        <v>294</v>
      </c>
      <c r="AB8" s="37">
        <v>1</v>
      </c>
      <c r="AC8" s="37"/>
      <c r="AD8" s="37">
        <v>2</v>
      </c>
      <c r="AE8" s="37"/>
      <c r="AF8" s="37">
        <v>122</v>
      </c>
      <c r="AG8" s="37"/>
      <c r="AH8" s="37">
        <v>660</v>
      </c>
      <c r="AI8" s="37">
        <v>1</v>
      </c>
      <c r="AJ8" s="37">
        <v>244</v>
      </c>
      <c r="AK8" s="37"/>
      <c r="AL8" s="37"/>
      <c r="AM8" s="37"/>
      <c r="AN8" s="37">
        <v>171</v>
      </c>
      <c r="AO8" s="37"/>
      <c r="AP8" s="37">
        <v>491</v>
      </c>
      <c r="AQ8" s="37"/>
      <c r="AR8" s="37">
        <v>19</v>
      </c>
      <c r="AS8" s="37"/>
      <c r="AT8" s="37">
        <v>24</v>
      </c>
      <c r="AU8" s="37"/>
      <c r="AV8" s="37">
        <v>1</v>
      </c>
      <c r="AW8" s="37"/>
      <c r="AX8" s="37">
        <v>54</v>
      </c>
      <c r="AY8" s="37"/>
      <c r="AZ8" s="37"/>
      <c r="BA8" s="37"/>
      <c r="BB8" s="37"/>
      <c r="BC8" s="37"/>
      <c r="BD8" s="37">
        <v>394</v>
      </c>
      <c r="BE8" s="37"/>
      <c r="BF8" s="37">
        <v>540</v>
      </c>
      <c r="BG8" s="37"/>
      <c r="BH8" s="37">
        <v>272</v>
      </c>
      <c r="BI8" s="37"/>
      <c r="BJ8" s="37">
        <v>2</v>
      </c>
      <c r="BK8" s="37"/>
      <c r="BL8" s="37"/>
      <c r="BM8" s="37"/>
      <c r="BN8" s="24">
        <f t="shared" si="0"/>
        <v>0.28224339077384136</v>
      </c>
      <c r="BO8" s="25">
        <f t="shared" si="1"/>
        <v>0.97421203438395421</v>
      </c>
      <c r="BP8" s="25">
        <f t="shared" si="2"/>
        <v>1.051094890510949</v>
      </c>
      <c r="BQ8" s="25">
        <f t="shared" si="3"/>
        <v>1.2028469750889679</v>
      </c>
      <c r="BR8" s="25">
        <f t="shared" si="11"/>
        <v>0.94306558901366144</v>
      </c>
      <c r="BS8" s="26">
        <f t="shared" si="4"/>
        <v>8.1825965963823188E-2</v>
      </c>
      <c r="BT8" s="26">
        <f t="shared" si="5"/>
        <v>0.38777459407831899</v>
      </c>
      <c r="BU8" s="26">
        <f t="shared" si="6"/>
        <v>1.0237226277372262</v>
      </c>
      <c r="BV8" s="26">
        <f t="shared" si="7"/>
        <v>1.0462633451957295</v>
      </c>
      <c r="BW8" s="26">
        <f t="shared" si="8"/>
        <v>0.89888300999412107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</row>
    <row r="9" spans="1:87" s="3" customFormat="1" x14ac:dyDescent="0.3">
      <c r="A9" s="10" t="s">
        <v>8</v>
      </c>
      <c r="B9" s="20">
        <v>30930</v>
      </c>
      <c r="C9" s="20">
        <v>1754</v>
      </c>
      <c r="D9" s="20">
        <v>816</v>
      </c>
      <c r="E9" s="20">
        <v>358</v>
      </c>
      <c r="F9" s="21">
        <v>8928</v>
      </c>
      <c r="G9" s="21">
        <v>3605</v>
      </c>
      <c r="H9" s="22">
        <f>J9+L9+N9+V9+X9+Z9+P9+AV9+R9+T9+AT9+AB9+AD9+AF9+AH9+AJ9+AN9+AP9+BD9+AR9+AX9+AL9+AZ9+BB9+BF9+BH9++BL9+BJ9</f>
        <v>8015</v>
      </c>
      <c r="I9" s="23">
        <f>K9+M9+O9+W9+Y9+AA9+Q9+AW9+AU9+S9+U9+AO9+AQ9+AS9+AY9+AC9+AE9+AG9+AI9+AK9+AM9+BA9+BC9+BG9+BE9+BI9+BM9</f>
        <v>2893</v>
      </c>
      <c r="J9" s="37">
        <v>591</v>
      </c>
      <c r="K9" s="37">
        <v>494</v>
      </c>
      <c r="L9" s="37"/>
      <c r="M9" s="37"/>
      <c r="N9" s="37"/>
      <c r="O9" s="37"/>
      <c r="P9" s="37">
        <v>201</v>
      </c>
      <c r="Q9" s="37">
        <v>1</v>
      </c>
      <c r="R9" s="37">
        <v>83</v>
      </c>
      <c r="S9" s="37">
        <v>37</v>
      </c>
      <c r="T9" s="37">
        <v>25</v>
      </c>
      <c r="U9" s="37">
        <v>18</v>
      </c>
      <c r="V9" s="37">
        <v>1696</v>
      </c>
      <c r="W9" s="37">
        <v>1112</v>
      </c>
      <c r="X9" s="37">
        <v>881</v>
      </c>
      <c r="Y9" s="37">
        <v>867</v>
      </c>
      <c r="Z9" s="37">
        <v>430</v>
      </c>
      <c r="AA9" s="37">
        <v>364</v>
      </c>
      <c r="AB9" s="37">
        <v>6</v>
      </c>
      <c r="AC9" s="37"/>
      <c r="AD9" s="37">
        <v>7</v>
      </c>
      <c r="AE9" s="37"/>
      <c r="AF9" s="37">
        <v>92</v>
      </c>
      <c r="AG9" s="37"/>
      <c r="AH9" s="37">
        <v>1443</v>
      </c>
      <c r="AI9" s="37">
        <v>0</v>
      </c>
      <c r="AJ9" s="37">
        <v>553</v>
      </c>
      <c r="AK9" s="37"/>
      <c r="AL9" s="37"/>
      <c r="AM9" s="37"/>
      <c r="AN9" s="37"/>
      <c r="AO9" s="37"/>
      <c r="AP9" s="37"/>
      <c r="AQ9" s="37"/>
      <c r="AR9" s="37">
        <v>18</v>
      </c>
      <c r="AS9" s="37"/>
      <c r="AT9" s="37">
        <v>114</v>
      </c>
      <c r="AU9" s="37"/>
      <c r="AV9" s="37"/>
      <c r="AW9" s="37"/>
      <c r="AX9" s="37">
        <v>3</v>
      </c>
      <c r="AY9" s="37"/>
      <c r="AZ9" s="37">
        <v>473</v>
      </c>
      <c r="BA9" s="37"/>
      <c r="BB9" s="37">
        <v>198</v>
      </c>
      <c r="BC9" s="37"/>
      <c r="BD9" s="37">
        <v>593</v>
      </c>
      <c r="BE9" s="37"/>
      <c r="BF9" s="37">
        <v>608</v>
      </c>
      <c r="BG9" s="37"/>
      <c r="BH9" s="37"/>
      <c r="BI9" s="37"/>
      <c r="BJ9" s="37"/>
      <c r="BK9" s="38"/>
      <c r="BL9" s="37"/>
      <c r="BM9" s="37"/>
      <c r="BN9" s="24">
        <f t="shared" si="0"/>
        <v>0.25913352731975431</v>
      </c>
      <c r="BO9" s="25">
        <f t="shared" si="1"/>
        <v>0.96693272519954387</v>
      </c>
      <c r="BP9" s="25">
        <f t="shared" si="2"/>
        <v>1.079656862745098</v>
      </c>
      <c r="BQ9" s="25">
        <f t="shared" si="3"/>
        <v>1.2011173184357542</v>
      </c>
      <c r="BR9" s="25">
        <f t="shared" si="11"/>
        <v>0.89773745519713266</v>
      </c>
      <c r="BS9" s="26">
        <f t="shared" si="4"/>
        <v>9.3533785968315547E-2</v>
      </c>
      <c r="BT9" s="26">
        <f t="shared" si="5"/>
        <v>0.63397947548460665</v>
      </c>
      <c r="BU9" s="26">
        <f t="shared" si="6"/>
        <v>1.0625</v>
      </c>
      <c r="BV9" s="26">
        <f t="shared" si="7"/>
        <v>1.0167597765363128</v>
      </c>
      <c r="BW9" s="26">
        <f t="shared" si="8"/>
        <v>0.80249653259361997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</row>
    <row r="10" spans="1:87" s="3" customFormat="1" x14ac:dyDescent="0.3">
      <c r="A10" s="10" t="s">
        <v>9</v>
      </c>
      <c r="B10" s="20">
        <v>26899</v>
      </c>
      <c r="C10" s="20">
        <v>1852</v>
      </c>
      <c r="D10" s="20">
        <v>1158</v>
      </c>
      <c r="E10" s="20">
        <v>476</v>
      </c>
      <c r="F10" s="21">
        <v>8218</v>
      </c>
      <c r="G10" s="21">
        <v>3436</v>
      </c>
      <c r="H10" s="22">
        <f t="shared" si="9"/>
        <v>7721</v>
      </c>
      <c r="I10" s="23">
        <f t="shared" si="10"/>
        <v>3052</v>
      </c>
      <c r="J10" s="37">
        <v>708</v>
      </c>
      <c r="K10" s="37">
        <v>576</v>
      </c>
      <c r="L10" s="37">
        <v>9</v>
      </c>
      <c r="M10" s="37">
        <v>9</v>
      </c>
      <c r="N10" s="37"/>
      <c r="O10" s="37"/>
      <c r="P10" s="37"/>
      <c r="Q10" s="37"/>
      <c r="R10" s="37">
        <v>67</v>
      </c>
      <c r="S10" s="37">
        <v>22</v>
      </c>
      <c r="T10" s="37">
        <v>23</v>
      </c>
      <c r="U10" s="37">
        <v>16</v>
      </c>
      <c r="V10" s="37">
        <v>1776</v>
      </c>
      <c r="W10" s="37">
        <v>737</v>
      </c>
      <c r="X10" s="37">
        <v>1198</v>
      </c>
      <c r="Y10" s="37">
        <v>1182</v>
      </c>
      <c r="Z10" s="37">
        <v>568</v>
      </c>
      <c r="AA10" s="37">
        <v>510</v>
      </c>
      <c r="AB10" s="37">
        <v>2</v>
      </c>
      <c r="AC10" s="37">
        <v>0</v>
      </c>
      <c r="AD10" s="37">
        <v>8</v>
      </c>
      <c r="AE10" s="37">
        <v>0</v>
      </c>
      <c r="AF10" s="37">
        <v>111</v>
      </c>
      <c r="AG10" s="37"/>
      <c r="AH10" s="37">
        <v>1334</v>
      </c>
      <c r="AI10" s="37">
        <v>0</v>
      </c>
      <c r="AJ10" s="37">
        <v>376</v>
      </c>
      <c r="AK10" s="37"/>
      <c r="AL10" s="37">
        <v>0</v>
      </c>
      <c r="AM10" s="37"/>
      <c r="AN10" s="37">
        <v>0</v>
      </c>
      <c r="AO10" s="37"/>
      <c r="AP10" s="37">
        <v>0</v>
      </c>
      <c r="AQ10" s="37"/>
      <c r="AR10" s="37">
        <v>53</v>
      </c>
      <c r="AS10" s="37"/>
      <c r="AT10" s="37">
        <v>52</v>
      </c>
      <c r="AU10" s="37"/>
      <c r="AV10" s="37">
        <v>0</v>
      </c>
      <c r="AW10" s="37"/>
      <c r="AX10" s="37">
        <v>124</v>
      </c>
      <c r="AY10" s="37"/>
      <c r="AZ10" s="37">
        <v>0</v>
      </c>
      <c r="BA10" s="37"/>
      <c r="BB10" s="37">
        <v>296</v>
      </c>
      <c r="BC10" s="37"/>
      <c r="BD10" s="37">
        <v>546</v>
      </c>
      <c r="BE10" s="37"/>
      <c r="BF10" s="37">
        <v>428</v>
      </c>
      <c r="BG10" s="37"/>
      <c r="BH10" s="37">
        <v>42</v>
      </c>
      <c r="BI10" s="37"/>
      <c r="BJ10" s="37">
        <v>0</v>
      </c>
      <c r="BK10" s="38"/>
      <c r="BL10" s="38"/>
      <c r="BM10" s="38"/>
      <c r="BN10" s="24">
        <f t="shared" si="0"/>
        <v>0.28703669281385924</v>
      </c>
      <c r="BO10" s="25">
        <f t="shared" si="1"/>
        <v>0.95896328293736499</v>
      </c>
      <c r="BP10" s="25">
        <f t="shared" si="2"/>
        <v>1.0345423143350605</v>
      </c>
      <c r="BQ10" s="25">
        <f t="shared" si="3"/>
        <v>1.1932773109243697</v>
      </c>
      <c r="BR10" s="25">
        <f t="shared" si="11"/>
        <v>0.9395229982964225</v>
      </c>
      <c r="BS10" s="26">
        <f t="shared" si="4"/>
        <v>0.11346146696903231</v>
      </c>
      <c r="BT10" s="26">
        <f t="shared" si="5"/>
        <v>0.39794816414686823</v>
      </c>
      <c r="BU10" s="26">
        <f t="shared" si="6"/>
        <v>1.0207253886010363</v>
      </c>
      <c r="BV10" s="26">
        <f t="shared" si="7"/>
        <v>1.0714285714285714</v>
      </c>
      <c r="BW10" s="26">
        <f t="shared" si="8"/>
        <v>0.88824214202561114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</row>
    <row r="11" spans="1:87" s="3" customFormat="1" x14ac:dyDescent="0.3">
      <c r="A11" s="10" t="s">
        <v>10</v>
      </c>
      <c r="B11" s="20">
        <v>8353</v>
      </c>
      <c r="C11" s="20">
        <v>417</v>
      </c>
      <c r="D11" s="20">
        <v>199</v>
      </c>
      <c r="E11" s="20">
        <v>121</v>
      </c>
      <c r="F11" s="21">
        <v>2945</v>
      </c>
      <c r="G11" s="21">
        <v>628</v>
      </c>
      <c r="H11" s="22">
        <f t="shared" si="9"/>
        <v>2486</v>
      </c>
      <c r="I11" s="23">
        <f t="shared" si="10"/>
        <v>531</v>
      </c>
      <c r="J11" s="42">
        <v>147</v>
      </c>
      <c r="K11" s="42">
        <v>135</v>
      </c>
      <c r="L11" s="37"/>
      <c r="M11" s="37"/>
      <c r="N11" s="37"/>
      <c r="O11" s="37"/>
      <c r="P11" s="37">
        <v>679</v>
      </c>
      <c r="Q11" s="37"/>
      <c r="R11" s="42">
        <v>14</v>
      </c>
      <c r="S11" s="42">
        <v>7</v>
      </c>
      <c r="T11" s="42"/>
      <c r="U11" s="42"/>
      <c r="V11" s="42">
        <v>440</v>
      </c>
      <c r="W11" s="42">
        <v>60</v>
      </c>
      <c r="X11" s="42">
        <v>199</v>
      </c>
      <c r="Y11" s="42">
        <v>190</v>
      </c>
      <c r="Z11" s="42">
        <v>154</v>
      </c>
      <c r="AA11" s="42">
        <v>139</v>
      </c>
      <c r="AB11" s="42">
        <v>0</v>
      </c>
      <c r="AC11" s="42">
        <v>0</v>
      </c>
      <c r="AD11" s="42">
        <v>6</v>
      </c>
      <c r="AE11" s="42">
        <v>0</v>
      </c>
      <c r="AF11" s="42">
        <v>2</v>
      </c>
      <c r="AG11" s="42"/>
      <c r="AH11" s="42">
        <v>447</v>
      </c>
      <c r="AI11" s="42">
        <v>0</v>
      </c>
      <c r="AJ11" s="42">
        <v>201</v>
      </c>
      <c r="AK11" s="42"/>
      <c r="AL11" s="42">
        <v>0</v>
      </c>
      <c r="AM11" s="42"/>
      <c r="AN11" s="42">
        <v>0</v>
      </c>
      <c r="AO11" s="42"/>
      <c r="AP11" s="42">
        <v>0</v>
      </c>
      <c r="AQ11" s="42"/>
      <c r="AR11" s="42">
        <v>0</v>
      </c>
      <c r="AS11" s="42"/>
      <c r="AT11" s="42">
        <v>0</v>
      </c>
      <c r="AU11" s="42"/>
      <c r="AV11" s="42">
        <v>0</v>
      </c>
      <c r="AW11" s="42"/>
      <c r="AX11" s="42">
        <v>0</v>
      </c>
      <c r="AY11" s="42"/>
      <c r="AZ11" s="42">
        <v>0</v>
      </c>
      <c r="BA11" s="42"/>
      <c r="BB11" s="42">
        <v>0</v>
      </c>
      <c r="BC11" s="42"/>
      <c r="BD11" s="42">
        <v>100</v>
      </c>
      <c r="BE11" s="42"/>
      <c r="BF11" s="42">
        <v>94</v>
      </c>
      <c r="BG11" s="42"/>
      <c r="BH11" s="42">
        <v>3</v>
      </c>
      <c r="BI11" s="38"/>
      <c r="BJ11" s="38"/>
      <c r="BK11" s="38"/>
      <c r="BL11" s="37"/>
      <c r="BM11" s="37"/>
      <c r="BN11" s="24">
        <f t="shared" si="0"/>
        <v>0.29761762241110978</v>
      </c>
      <c r="BO11" s="25">
        <f t="shared" si="1"/>
        <v>1.0551558752997603</v>
      </c>
      <c r="BP11" s="25">
        <f t="shared" si="2"/>
        <v>1</v>
      </c>
      <c r="BQ11" s="25">
        <f t="shared" si="3"/>
        <v>1.2727272727272727</v>
      </c>
      <c r="BR11" s="25">
        <f t="shared" si="11"/>
        <v>0.84414261460101869</v>
      </c>
      <c r="BS11" s="26">
        <f t="shared" si="4"/>
        <v>6.3569974859331982E-2</v>
      </c>
      <c r="BT11" s="26">
        <f t="shared" si="5"/>
        <v>0.14388489208633093</v>
      </c>
      <c r="BU11" s="26">
        <f t="shared" si="6"/>
        <v>0.95477386934673369</v>
      </c>
      <c r="BV11" s="26">
        <f t="shared" si="7"/>
        <v>1.1487603305785123</v>
      </c>
      <c r="BW11" s="26">
        <f t="shared" si="8"/>
        <v>0.84554140127388533</v>
      </c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</row>
    <row r="12" spans="1:87" s="3" customFormat="1" ht="13.2" customHeight="1" x14ac:dyDescent="0.3">
      <c r="A12" s="10" t="s">
        <v>11</v>
      </c>
      <c r="B12" s="20">
        <v>18218</v>
      </c>
      <c r="C12" s="20">
        <v>1318</v>
      </c>
      <c r="D12" s="20">
        <v>774</v>
      </c>
      <c r="E12" s="20">
        <v>408</v>
      </c>
      <c r="F12" s="21">
        <v>5562</v>
      </c>
      <c r="G12" s="21">
        <v>2325</v>
      </c>
      <c r="H12" s="22">
        <f t="shared" si="9"/>
        <v>5183</v>
      </c>
      <c r="I12" s="23">
        <f t="shared" si="10"/>
        <v>2040</v>
      </c>
      <c r="J12" s="42">
        <v>300</v>
      </c>
      <c r="K12" s="42">
        <v>241</v>
      </c>
      <c r="L12" s="37"/>
      <c r="M12" s="37"/>
      <c r="N12" s="37"/>
      <c r="O12" s="37"/>
      <c r="P12" s="37"/>
      <c r="Q12" s="37"/>
      <c r="R12" s="42">
        <v>12</v>
      </c>
      <c r="S12" s="42">
        <v>10</v>
      </c>
      <c r="T12" s="42">
        <v>22</v>
      </c>
      <c r="U12" s="42">
        <v>16</v>
      </c>
      <c r="V12" s="42">
        <v>1208</v>
      </c>
      <c r="W12" s="42">
        <v>565</v>
      </c>
      <c r="X12" s="42">
        <v>808</v>
      </c>
      <c r="Y12" s="42">
        <v>778</v>
      </c>
      <c r="Z12" s="42">
        <v>437</v>
      </c>
      <c r="AA12" s="42">
        <v>430</v>
      </c>
      <c r="AB12" s="42">
        <v>3</v>
      </c>
      <c r="AC12" s="42">
        <v>0</v>
      </c>
      <c r="AD12" s="42">
        <v>3</v>
      </c>
      <c r="AE12" s="42">
        <v>0</v>
      </c>
      <c r="AF12" s="42">
        <v>152</v>
      </c>
      <c r="AG12" s="42"/>
      <c r="AH12" s="42">
        <v>560</v>
      </c>
      <c r="AI12" s="42">
        <v>0</v>
      </c>
      <c r="AJ12" s="42">
        <v>322</v>
      </c>
      <c r="AK12" s="42"/>
      <c r="AL12" s="42">
        <v>0</v>
      </c>
      <c r="AM12" s="42"/>
      <c r="AN12" s="42">
        <v>0</v>
      </c>
      <c r="AO12" s="42"/>
      <c r="AP12" s="42">
        <v>0</v>
      </c>
      <c r="AQ12" s="42"/>
      <c r="AR12" s="42">
        <v>52</v>
      </c>
      <c r="AS12" s="42"/>
      <c r="AT12" s="42">
        <v>29</v>
      </c>
      <c r="AU12" s="42"/>
      <c r="AV12" s="42">
        <v>0</v>
      </c>
      <c r="AW12" s="42"/>
      <c r="AX12" s="42">
        <v>174</v>
      </c>
      <c r="AY12" s="42"/>
      <c r="AZ12" s="42">
        <v>0</v>
      </c>
      <c r="BA12" s="42"/>
      <c r="BB12" s="42">
        <v>0</v>
      </c>
      <c r="BC12" s="42"/>
      <c r="BD12" s="42">
        <v>502</v>
      </c>
      <c r="BE12" s="42"/>
      <c r="BF12" s="42">
        <v>517</v>
      </c>
      <c r="BG12" s="42"/>
      <c r="BH12" s="42">
        <v>82</v>
      </c>
      <c r="BI12" s="37"/>
      <c r="BJ12" s="37">
        <v>0</v>
      </c>
      <c r="BK12" s="38"/>
      <c r="BL12" s="37"/>
      <c r="BM12" s="37"/>
      <c r="BN12" s="24">
        <f t="shared" si="0"/>
        <v>0.28449884729388519</v>
      </c>
      <c r="BO12" s="25">
        <f t="shared" si="1"/>
        <v>0.91654021244309558</v>
      </c>
      <c r="BP12" s="25">
        <f t="shared" si="2"/>
        <v>1.0439276485788114</v>
      </c>
      <c r="BQ12" s="25">
        <f t="shared" si="3"/>
        <v>1.071078431372549</v>
      </c>
      <c r="BR12" s="25">
        <f t="shared" si="11"/>
        <v>0.93185904350952897</v>
      </c>
      <c r="BS12" s="26">
        <f t="shared" si="4"/>
        <v>0.11197716544077287</v>
      </c>
      <c r="BT12" s="26">
        <f t="shared" si="5"/>
        <v>0.42867981790591808</v>
      </c>
      <c r="BU12" s="26">
        <f t="shared" si="6"/>
        <v>1.0051679586563307</v>
      </c>
      <c r="BV12" s="26">
        <f t="shared" si="7"/>
        <v>1.053921568627451</v>
      </c>
      <c r="BW12" s="26">
        <f t="shared" si="8"/>
        <v>0.8774193548387097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</row>
    <row r="13" spans="1:87" s="3" customFormat="1" x14ac:dyDescent="0.3">
      <c r="A13" s="10" t="s">
        <v>12</v>
      </c>
      <c r="B13" s="20">
        <v>4006</v>
      </c>
      <c r="C13" s="20">
        <v>232</v>
      </c>
      <c r="D13" s="20">
        <v>156</v>
      </c>
      <c r="E13" s="20">
        <v>72</v>
      </c>
      <c r="F13" s="21">
        <v>1208</v>
      </c>
      <c r="G13" s="21">
        <v>458</v>
      </c>
      <c r="H13" s="22">
        <f t="shared" si="9"/>
        <v>1043</v>
      </c>
      <c r="I13" s="23">
        <f t="shared" si="10"/>
        <v>403</v>
      </c>
      <c r="J13" s="37">
        <v>90</v>
      </c>
      <c r="K13" s="37">
        <v>78</v>
      </c>
      <c r="L13" s="37"/>
      <c r="M13" s="37"/>
      <c r="N13" s="37"/>
      <c r="O13" s="37"/>
      <c r="P13" s="37"/>
      <c r="Q13" s="37"/>
      <c r="R13" s="37">
        <v>8</v>
      </c>
      <c r="S13" s="37">
        <v>8</v>
      </c>
      <c r="T13" s="37">
        <v>4</v>
      </c>
      <c r="U13" s="37">
        <v>0</v>
      </c>
      <c r="V13" s="37">
        <v>354</v>
      </c>
      <c r="W13" s="37">
        <v>60</v>
      </c>
      <c r="X13" s="37">
        <v>176</v>
      </c>
      <c r="Y13" s="37">
        <v>157</v>
      </c>
      <c r="Z13" s="37">
        <v>100</v>
      </c>
      <c r="AA13" s="37">
        <v>100</v>
      </c>
      <c r="AB13" s="37">
        <v>0</v>
      </c>
      <c r="AC13" s="37">
        <v>0</v>
      </c>
      <c r="AD13" s="37">
        <v>0</v>
      </c>
      <c r="AE13" s="37">
        <v>0</v>
      </c>
      <c r="AF13" s="37">
        <v>8</v>
      </c>
      <c r="AG13" s="37"/>
      <c r="AH13" s="37">
        <v>114</v>
      </c>
      <c r="AI13" s="37">
        <v>0</v>
      </c>
      <c r="AJ13" s="37">
        <v>102</v>
      </c>
      <c r="AK13" s="37"/>
      <c r="AL13" s="37">
        <v>0</v>
      </c>
      <c r="AM13" s="37"/>
      <c r="AN13" s="37">
        <v>0</v>
      </c>
      <c r="AO13" s="37"/>
      <c r="AP13" s="37">
        <v>0</v>
      </c>
      <c r="AQ13" s="37"/>
      <c r="AR13" s="37">
        <v>3</v>
      </c>
      <c r="AS13" s="37"/>
      <c r="AT13" s="37">
        <v>12</v>
      </c>
      <c r="AU13" s="37"/>
      <c r="AV13" s="37">
        <v>0</v>
      </c>
      <c r="AW13" s="37"/>
      <c r="AX13" s="37">
        <v>0</v>
      </c>
      <c r="AY13" s="37"/>
      <c r="AZ13" s="37">
        <v>0</v>
      </c>
      <c r="BA13" s="37"/>
      <c r="BB13" s="37">
        <v>0</v>
      </c>
      <c r="BC13" s="37"/>
      <c r="BD13" s="37">
        <v>72</v>
      </c>
      <c r="BE13" s="37"/>
      <c r="BF13" s="37"/>
      <c r="BG13" s="37"/>
      <c r="BH13" s="37"/>
      <c r="BI13" s="37"/>
      <c r="BJ13" s="37"/>
      <c r="BK13" s="38"/>
      <c r="BL13" s="37"/>
      <c r="BM13" s="37"/>
      <c r="BN13" s="24">
        <f t="shared" si="0"/>
        <v>0.2603594608087868</v>
      </c>
      <c r="BO13" s="25">
        <f t="shared" si="1"/>
        <v>1.5258620689655173</v>
      </c>
      <c r="BP13" s="25">
        <f t="shared" si="2"/>
        <v>1.1282051282051282</v>
      </c>
      <c r="BQ13" s="25">
        <f t="shared" si="3"/>
        <v>1.3888888888888888</v>
      </c>
      <c r="BR13" s="25">
        <f t="shared" si="11"/>
        <v>0.86341059602649006</v>
      </c>
      <c r="BS13" s="26">
        <f t="shared" si="4"/>
        <v>0.10059910134797803</v>
      </c>
      <c r="BT13" s="26">
        <f t="shared" si="5"/>
        <v>0.25862068965517243</v>
      </c>
      <c r="BU13" s="26">
        <f t="shared" si="6"/>
        <v>1.0064102564102564</v>
      </c>
      <c r="BV13" s="26">
        <f t="shared" si="7"/>
        <v>1.3888888888888888</v>
      </c>
      <c r="BW13" s="26">
        <f t="shared" si="8"/>
        <v>0.87991266375545851</v>
      </c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</row>
    <row r="14" spans="1:87" s="3" customFormat="1" x14ac:dyDescent="0.3">
      <c r="A14" s="10" t="s">
        <v>13</v>
      </c>
      <c r="B14" s="20">
        <v>30402</v>
      </c>
      <c r="C14" s="20">
        <v>1214</v>
      </c>
      <c r="D14" s="20">
        <v>703</v>
      </c>
      <c r="E14" s="20">
        <v>278</v>
      </c>
      <c r="F14" s="21">
        <v>6431</v>
      </c>
      <c r="G14" s="21">
        <v>1975.38</v>
      </c>
      <c r="H14" s="22">
        <f t="shared" si="9"/>
        <v>6439</v>
      </c>
      <c r="I14" s="23">
        <f t="shared" si="10"/>
        <v>1896</v>
      </c>
      <c r="J14" s="37">
        <v>495</v>
      </c>
      <c r="K14" s="37">
        <v>358</v>
      </c>
      <c r="L14" s="37"/>
      <c r="M14" s="37"/>
      <c r="N14" s="37"/>
      <c r="O14" s="37"/>
      <c r="P14" s="37">
        <v>412</v>
      </c>
      <c r="Q14" s="37"/>
      <c r="R14" s="37">
        <v>75</v>
      </c>
      <c r="S14" s="37">
        <v>37</v>
      </c>
      <c r="T14" s="37">
        <v>13</v>
      </c>
      <c r="U14" s="37">
        <v>8</v>
      </c>
      <c r="V14" s="37">
        <v>1254</v>
      </c>
      <c r="W14" s="37">
        <v>391</v>
      </c>
      <c r="X14" s="37">
        <v>816</v>
      </c>
      <c r="Y14" s="37">
        <v>769</v>
      </c>
      <c r="Z14" s="37">
        <v>343</v>
      </c>
      <c r="AA14" s="37">
        <v>333</v>
      </c>
      <c r="AB14" s="37">
        <v>5</v>
      </c>
      <c r="AC14" s="37">
        <v>0</v>
      </c>
      <c r="AD14" s="37">
        <v>14</v>
      </c>
      <c r="AE14" s="37">
        <v>0</v>
      </c>
      <c r="AF14" s="37">
        <v>108</v>
      </c>
      <c r="AG14" s="37"/>
      <c r="AH14" s="37">
        <v>1537</v>
      </c>
      <c r="AI14" s="37"/>
      <c r="AJ14" s="37">
        <v>374</v>
      </c>
      <c r="AK14" s="37"/>
      <c r="AL14" s="37">
        <v>19</v>
      </c>
      <c r="AM14" s="37"/>
      <c r="AN14" s="37">
        <v>0</v>
      </c>
      <c r="AO14" s="37"/>
      <c r="AP14" s="37">
        <v>0</v>
      </c>
      <c r="AQ14" s="37"/>
      <c r="AR14" s="37">
        <v>19</v>
      </c>
      <c r="AS14" s="37"/>
      <c r="AT14" s="37">
        <v>58</v>
      </c>
      <c r="AU14" s="37"/>
      <c r="AV14" s="37">
        <v>0</v>
      </c>
      <c r="AW14" s="37"/>
      <c r="AX14" s="37">
        <v>35</v>
      </c>
      <c r="AY14" s="37"/>
      <c r="AZ14" s="37">
        <v>0</v>
      </c>
      <c r="BA14" s="37"/>
      <c r="BB14" s="37">
        <v>58</v>
      </c>
      <c r="BC14" s="37"/>
      <c r="BD14" s="37">
        <v>396</v>
      </c>
      <c r="BE14" s="37"/>
      <c r="BF14" s="37">
        <v>408</v>
      </c>
      <c r="BG14" s="37"/>
      <c r="BH14" s="37">
        <v>0</v>
      </c>
      <c r="BI14" s="38"/>
      <c r="BJ14" s="38"/>
      <c r="BK14" s="38"/>
      <c r="BL14" s="37"/>
      <c r="BM14" s="37"/>
      <c r="BN14" s="24">
        <f t="shared" si="0"/>
        <v>0.21179527662653772</v>
      </c>
      <c r="BO14" s="25">
        <f t="shared" si="1"/>
        <v>1.0329489291598024</v>
      </c>
      <c r="BP14" s="25">
        <f t="shared" si="2"/>
        <v>1.1607396870554765</v>
      </c>
      <c r="BQ14" s="25">
        <f t="shared" si="3"/>
        <v>1.2338129496402879</v>
      </c>
      <c r="BR14" s="25">
        <f t="shared" si="11"/>
        <v>1.0012439744985229</v>
      </c>
      <c r="BS14" s="26">
        <f t="shared" si="4"/>
        <v>6.2364318136964671E-2</v>
      </c>
      <c r="BT14" s="26">
        <f t="shared" si="5"/>
        <v>0.32207578253706753</v>
      </c>
      <c r="BU14" s="26">
        <f t="shared" si="6"/>
        <v>1.0938833570412518</v>
      </c>
      <c r="BV14" s="26">
        <f t="shared" si="7"/>
        <v>1.1978417266187051</v>
      </c>
      <c r="BW14" s="26">
        <f t="shared" si="8"/>
        <v>0.95981532667132397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</row>
    <row r="15" spans="1:87" s="3" customFormat="1" x14ac:dyDescent="0.3">
      <c r="A15" s="10" t="s">
        <v>14</v>
      </c>
      <c r="B15" s="20">
        <v>34514</v>
      </c>
      <c r="C15" s="20">
        <v>2006</v>
      </c>
      <c r="D15" s="20">
        <v>1121</v>
      </c>
      <c r="E15" s="20">
        <v>564</v>
      </c>
      <c r="F15" s="21">
        <v>10406</v>
      </c>
      <c r="G15" s="21">
        <v>3563</v>
      </c>
      <c r="H15" s="22">
        <f t="shared" si="9"/>
        <v>9202</v>
      </c>
      <c r="I15" s="23">
        <f t="shared" si="10"/>
        <v>2426</v>
      </c>
      <c r="J15" s="37">
        <v>801</v>
      </c>
      <c r="K15" s="37">
        <v>612</v>
      </c>
      <c r="L15" s="37"/>
      <c r="M15" s="37"/>
      <c r="N15" s="37"/>
      <c r="O15" s="37"/>
      <c r="P15" s="37">
        <v>590</v>
      </c>
      <c r="Q15" s="37"/>
      <c r="R15" s="37">
        <v>51</v>
      </c>
      <c r="S15" s="37">
        <v>35</v>
      </c>
      <c r="T15" s="37">
        <v>18</v>
      </c>
      <c r="U15" s="37">
        <v>16</v>
      </c>
      <c r="V15" s="37">
        <v>1787</v>
      </c>
      <c r="W15" s="37">
        <v>327</v>
      </c>
      <c r="X15" s="37">
        <v>1111</v>
      </c>
      <c r="Y15" s="37">
        <v>884</v>
      </c>
      <c r="Z15" s="37">
        <v>562</v>
      </c>
      <c r="AA15" s="37">
        <v>552</v>
      </c>
      <c r="AB15" s="37">
        <v>4</v>
      </c>
      <c r="AC15" s="37">
        <v>0</v>
      </c>
      <c r="AD15" s="37">
        <v>8</v>
      </c>
      <c r="AE15" s="37">
        <v>0</v>
      </c>
      <c r="AF15" s="37">
        <v>28</v>
      </c>
      <c r="AG15" s="37"/>
      <c r="AH15" s="37">
        <v>1840</v>
      </c>
      <c r="AI15" s="37">
        <v>0</v>
      </c>
      <c r="AJ15" s="37">
        <v>496</v>
      </c>
      <c r="AK15" s="37"/>
      <c r="AL15" s="37">
        <v>0</v>
      </c>
      <c r="AM15" s="37"/>
      <c r="AN15" s="37">
        <v>0</v>
      </c>
      <c r="AO15" s="37"/>
      <c r="AP15" s="37">
        <v>0</v>
      </c>
      <c r="AQ15" s="37"/>
      <c r="AR15" s="37">
        <v>17</v>
      </c>
      <c r="AS15" s="37"/>
      <c r="AT15" s="37">
        <v>112</v>
      </c>
      <c r="AU15" s="37"/>
      <c r="AV15" s="37">
        <v>0</v>
      </c>
      <c r="AW15" s="37"/>
      <c r="AX15" s="37">
        <v>97</v>
      </c>
      <c r="AY15" s="37"/>
      <c r="AZ15" s="37">
        <v>0</v>
      </c>
      <c r="BA15" s="37"/>
      <c r="BB15" s="37">
        <v>53</v>
      </c>
      <c r="BC15" s="37"/>
      <c r="BD15" s="37">
        <v>499</v>
      </c>
      <c r="BE15" s="37"/>
      <c r="BF15" s="37">
        <v>566</v>
      </c>
      <c r="BG15" s="37"/>
      <c r="BH15" s="37">
        <v>555</v>
      </c>
      <c r="BI15" s="37"/>
      <c r="BJ15" s="37">
        <v>7</v>
      </c>
      <c r="BK15" s="38"/>
      <c r="BL15" s="37"/>
      <c r="BM15" s="37"/>
      <c r="BN15" s="24">
        <f t="shared" si="0"/>
        <v>0.26661644550037666</v>
      </c>
      <c r="BO15" s="25">
        <f t="shared" si="1"/>
        <v>0.89082751744765698</v>
      </c>
      <c r="BP15" s="25">
        <f t="shared" si="2"/>
        <v>0.99107939339875106</v>
      </c>
      <c r="BQ15" s="25">
        <f t="shared" si="3"/>
        <v>0.99645390070921991</v>
      </c>
      <c r="BR15" s="25">
        <f t="shared" si="11"/>
        <v>0.88429752066115708</v>
      </c>
      <c r="BS15" s="26">
        <f t="shared" si="4"/>
        <v>7.029031697282262E-2</v>
      </c>
      <c r="BT15" s="26">
        <f t="shared" si="5"/>
        <v>0.16301096709870389</v>
      </c>
      <c r="BU15" s="26">
        <f t="shared" si="6"/>
        <v>0.7885816235504014</v>
      </c>
      <c r="BV15" s="26">
        <f t="shared" si="7"/>
        <v>0.97872340425531912</v>
      </c>
      <c r="BW15" s="26">
        <f t="shared" si="8"/>
        <v>0.68088689306763961</v>
      </c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7" s="3" customFormat="1" x14ac:dyDescent="0.3">
      <c r="A16" s="10" t="s">
        <v>15</v>
      </c>
      <c r="B16" s="20">
        <v>22239</v>
      </c>
      <c r="C16" s="20">
        <v>1559</v>
      </c>
      <c r="D16" s="20">
        <v>956</v>
      </c>
      <c r="E16" s="20">
        <v>450</v>
      </c>
      <c r="F16" s="21">
        <v>6546</v>
      </c>
      <c r="G16" s="21">
        <v>2812</v>
      </c>
      <c r="H16" s="22">
        <f t="shared" si="9"/>
        <v>6782</v>
      </c>
      <c r="I16" s="23">
        <f t="shared" si="10"/>
        <v>2702</v>
      </c>
      <c r="J16" s="42">
        <v>330</v>
      </c>
      <c r="K16" s="42">
        <v>280</v>
      </c>
      <c r="L16" s="37"/>
      <c r="M16" s="37"/>
      <c r="N16" s="37"/>
      <c r="O16" s="37"/>
      <c r="P16" s="37"/>
      <c r="Q16" s="37"/>
      <c r="R16" s="42">
        <v>18</v>
      </c>
      <c r="S16" s="42">
        <v>11</v>
      </c>
      <c r="T16" s="42">
        <v>19</v>
      </c>
      <c r="U16" s="42">
        <v>14</v>
      </c>
      <c r="V16" s="42">
        <v>1704</v>
      </c>
      <c r="W16" s="42">
        <v>949</v>
      </c>
      <c r="X16" s="42">
        <v>968</v>
      </c>
      <c r="Y16" s="42">
        <v>959</v>
      </c>
      <c r="Z16" s="42">
        <v>511</v>
      </c>
      <c r="AA16" s="42">
        <v>489</v>
      </c>
      <c r="AB16" s="42">
        <v>7</v>
      </c>
      <c r="AC16" s="42"/>
      <c r="AD16" s="42">
        <v>4</v>
      </c>
      <c r="AE16" s="42"/>
      <c r="AF16" s="42">
        <v>67</v>
      </c>
      <c r="AG16" s="42"/>
      <c r="AH16" s="42">
        <v>1497</v>
      </c>
      <c r="AI16" s="42">
        <v>0</v>
      </c>
      <c r="AJ16" s="42">
        <v>368</v>
      </c>
      <c r="AK16" s="42"/>
      <c r="AL16" s="42">
        <v>0</v>
      </c>
      <c r="AM16" s="42"/>
      <c r="AN16" s="42">
        <v>0</v>
      </c>
      <c r="AO16" s="42"/>
      <c r="AP16" s="42">
        <v>0</v>
      </c>
      <c r="AQ16" s="42"/>
      <c r="AR16" s="42">
        <v>0</v>
      </c>
      <c r="AS16" s="42"/>
      <c r="AT16" s="42">
        <v>26</v>
      </c>
      <c r="AU16" s="42"/>
      <c r="AV16" s="42">
        <v>0</v>
      </c>
      <c r="AW16" s="42"/>
      <c r="AX16" s="42">
        <v>82</v>
      </c>
      <c r="AY16" s="42"/>
      <c r="AZ16" s="42">
        <v>0</v>
      </c>
      <c r="BA16" s="42"/>
      <c r="BB16" s="42">
        <v>0</v>
      </c>
      <c r="BC16" s="42"/>
      <c r="BD16" s="42">
        <v>376</v>
      </c>
      <c r="BE16" s="42"/>
      <c r="BF16" s="42">
        <v>405</v>
      </c>
      <c r="BG16" s="42"/>
      <c r="BH16" s="42">
        <v>400</v>
      </c>
      <c r="BI16" s="42"/>
      <c r="BJ16" s="42">
        <v>0</v>
      </c>
      <c r="BK16" s="38"/>
      <c r="BL16" s="37"/>
      <c r="BM16" s="37"/>
      <c r="BN16" s="24">
        <f t="shared" si="0"/>
        <v>0.30495975538468456</v>
      </c>
      <c r="BO16" s="25">
        <f t="shared" si="1"/>
        <v>1.0930083386786402</v>
      </c>
      <c r="BP16" s="25">
        <f t="shared" si="2"/>
        <v>1.0125523012552302</v>
      </c>
      <c r="BQ16" s="25">
        <f t="shared" si="3"/>
        <v>1.1355555555555557</v>
      </c>
      <c r="BR16" s="25">
        <f t="shared" si="11"/>
        <v>1.0360525511762908</v>
      </c>
      <c r="BS16" s="26">
        <f t="shared" si="4"/>
        <v>0.12149826880705068</v>
      </c>
      <c r="BT16" s="26">
        <f t="shared" si="5"/>
        <v>0.60872354073123802</v>
      </c>
      <c r="BU16" s="26">
        <f t="shared" si="6"/>
        <v>1.0031380753138075</v>
      </c>
      <c r="BV16" s="26">
        <f t="shared" si="7"/>
        <v>1.0866666666666667</v>
      </c>
      <c r="BW16" s="26">
        <f t="shared" si="8"/>
        <v>0.96088193456614512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</row>
    <row r="17" spans="1:87" s="3" customFormat="1" x14ac:dyDescent="0.3">
      <c r="A17" s="10" t="s">
        <v>16</v>
      </c>
      <c r="B17" s="20">
        <v>16937</v>
      </c>
      <c r="C17" s="20">
        <v>770</v>
      </c>
      <c r="D17" s="20">
        <v>294</v>
      </c>
      <c r="E17" s="20">
        <v>117</v>
      </c>
      <c r="F17" s="21">
        <v>3454</v>
      </c>
      <c r="G17" s="21">
        <v>1081</v>
      </c>
      <c r="H17" s="22">
        <f t="shared" si="9"/>
        <v>3342</v>
      </c>
      <c r="I17" s="23">
        <f t="shared" si="10"/>
        <v>708</v>
      </c>
      <c r="J17" s="42">
        <v>331</v>
      </c>
      <c r="K17" s="42">
        <v>254</v>
      </c>
      <c r="L17" s="37"/>
      <c r="M17" s="37"/>
      <c r="N17" s="37"/>
      <c r="O17" s="37"/>
      <c r="P17" s="37"/>
      <c r="Q17" s="37"/>
      <c r="R17" s="42">
        <v>122</v>
      </c>
      <c r="S17" s="42">
        <v>0</v>
      </c>
      <c r="T17" s="42">
        <v>10</v>
      </c>
      <c r="U17" s="42">
        <v>7</v>
      </c>
      <c r="V17" s="42">
        <v>764</v>
      </c>
      <c r="W17" s="42">
        <v>203</v>
      </c>
      <c r="X17" s="42">
        <v>329</v>
      </c>
      <c r="Y17" s="42">
        <v>158</v>
      </c>
      <c r="Z17" s="42">
        <v>123</v>
      </c>
      <c r="AA17" s="42">
        <v>86</v>
      </c>
      <c r="AB17" s="42">
        <v>1</v>
      </c>
      <c r="AC17" s="42">
        <v>0</v>
      </c>
      <c r="AD17" s="42">
        <v>1</v>
      </c>
      <c r="AE17" s="42">
        <v>0</v>
      </c>
      <c r="AF17" s="42">
        <v>32</v>
      </c>
      <c r="AG17" s="42"/>
      <c r="AH17" s="42">
        <v>683</v>
      </c>
      <c r="AI17" s="42">
        <v>0</v>
      </c>
      <c r="AJ17" s="42">
        <v>239</v>
      </c>
      <c r="AK17" s="42"/>
      <c r="AL17" s="42">
        <v>0</v>
      </c>
      <c r="AM17" s="42"/>
      <c r="AN17" s="42">
        <v>0</v>
      </c>
      <c r="AO17" s="42"/>
      <c r="AP17" s="42">
        <v>0</v>
      </c>
      <c r="AQ17" s="42"/>
      <c r="AR17" s="42">
        <v>2</v>
      </c>
      <c r="AS17" s="42"/>
      <c r="AT17" s="42">
        <v>87</v>
      </c>
      <c r="AU17" s="42"/>
      <c r="AV17" s="42">
        <v>0</v>
      </c>
      <c r="AW17" s="42"/>
      <c r="AX17" s="42">
        <v>25</v>
      </c>
      <c r="AY17" s="42"/>
      <c r="AZ17" s="42">
        <v>0</v>
      </c>
      <c r="BA17" s="42"/>
      <c r="BB17" s="42">
        <v>0</v>
      </c>
      <c r="BC17" s="42"/>
      <c r="BD17" s="42">
        <v>265</v>
      </c>
      <c r="BE17" s="42"/>
      <c r="BF17" s="42">
        <v>265</v>
      </c>
      <c r="BG17" s="42"/>
      <c r="BH17" s="42">
        <v>63</v>
      </c>
      <c r="BI17" s="42"/>
      <c r="BJ17" s="42"/>
      <c r="BK17" s="38"/>
      <c r="BL17" s="37"/>
      <c r="BM17" s="37"/>
      <c r="BN17" s="24">
        <f t="shared" si="0"/>
        <v>0.19731947806577316</v>
      </c>
      <c r="BO17" s="25">
        <f t="shared" si="1"/>
        <v>0.99220779220779221</v>
      </c>
      <c r="BP17" s="25">
        <f t="shared" si="2"/>
        <v>1.1190476190476191</v>
      </c>
      <c r="BQ17" s="25">
        <f t="shared" si="3"/>
        <v>1.0512820512820513</v>
      </c>
      <c r="BR17" s="25">
        <f t="shared" si="11"/>
        <v>0.96757382744643894</v>
      </c>
      <c r="BS17" s="26">
        <f t="shared" si="4"/>
        <v>4.1801972013933993E-2</v>
      </c>
      <c r="BT17" s="26">
        <f t="shared" si="5"/>
        <v>0.26363636363636361</v>
      </c>
      <c r="BU17" s="26">
        <f t="shared" si="6"/>
        <v>0.5374149659863946</v>
      </c>
      <c r="BV17" s="26">
        <f t="shared" si="7"/>
        <v>0.7350427350427351</v>
      </c>
      <c r="BW17" s="26">
        <f t="shared" si="8"/>
        <v>0.65494912118408877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</row>
    <row r="18" spans="1:87" s="3" customFormat="1" x14ac:dyDescent="0.3">
      <c r="A18" s="10" t="s">
        <v>17</v>
      </c>
      <c r="B18" s="20">
        <v>5913</v>
      </c>
      <c r="C18" s="20">
        <v>399</v>
      </c>
      <c r="D18" s="20">
        <v>291</v>
      </c>
      <c r="E18" s="20">
        <v>140</v>
      </c>
      <c r="F18" s="21">
        <v>2065</v>
      </c>
      <c r="G18" s="21">
        <v>839.4868577834219</v>
      </c>
      <c r="H18" s="22">
        <f t="shared" si="9"/>
        <v>1935</v>
      </c>
      <c r="I18" s="23">
        <f t="shared" si="10"/>
        <v>836</v>
      </c>
      <c r="J18" s="37">
        <v>155</v>
      </c>
      <c r="K18" s="37">
        <v>131</v>
      </c>
      <c r="L18" s="37"/>
      <c r="M18" s="37"/>
      <c r="N18" s="37"/>
      <c r="O18" s="37"/>
      <c r="P18" s="37"/>
      <c r="Q18" s="37"/>
      <c r="R18" s="37">
        <v>9</v>
      </c>
      <c r="S18" s="37">
        <v>7</v>
      </c>
      <c r="T18" s="37">
        <v>7</v>
      </c>
      <c r="U18" s="37">
        <v>5</v>
      </c>
      <c r="V18" s="37">
        <v>370</v>
      </c>
      <c r="W18" s="37">
        <v>249</v>
      </c>
      <c r="X18" s="37">
        <v>309</v>
      </c>
      <c r="Y18" s="37">
        <v>306</v>
      </c>
      <c r="Z18" s="37">
        <v>117</v>
      </c>
      <c r="AA18" s="37">
        <v>138</v>
      </c>
      <c r="AB18" s="37"/>
      <c r="AC18" s="37"/>
      <c r="AD18" s="37">
        <v>2</v>
      </c>
      <c r="AE18" s="37"/>
      <c r="AF18" s="37">
        <v>18</v>
      </c>
      <c r="AG18" s="37"/>
      <c r="AH18" s="37">
        <v>387</v>
      </c>
      <c r="AI18" s="37">
        <v>0</v>
      </c>
      <c r="AJ18" s="37">
        <v>128</v>
      </c>
      <c r="AK18" s="37"/>
      <c r="AL18" s="37"/>
      <c r="AM18" s="37"/>
      <c r="AN18" s="37"/>
      <c r="AO18" s="37"/>
      <c r="AP18" s="37"/>
      <c r="AQ18" s="37"/>
      <c r="AR18" s="37"/>
      <c r="AS18" s="37"/>
      <c r="AT18" s="37">
        <v>16</v>
      </c>
      <c r="AU18" s="37"/>
      <c r="AV18" s="37"/>
      <c r="AW18" s="37"/>
      <c r="AX18" s="37"/>
      <c r="AY18" s="37"/>
      <c r="AZ18" s="37"/>
      <c r="BA18" s="37"/>
      <c r="BB18" s="37"/>
      <c r="BC18" s="37"/>
      <c r="BD18" s="37">
        <v>153</v>
      </c>
      <c r="BE18" s="37"/>
      <c r="BF18" s="37">
        <v>158</v>
      </c>
      <c r="BG18" s="37"/>
      <c r="BH18" s="37">
        <v>106</v>
      </c>
      <c r="BI18" s="37"/>
      <c r="BJ18" s="37"/>
      <c r="BK18" s="38"/>
      <c r="BL18" s="37"/>
      <c r="BM18" s="37"/>
      <c r="BN18" s="24">
        <f t="shared" si="0"/>
        <v>0.32724505327245051</v>
      </c>
      <c r="BO18" s="25">
        <f t="shared" si="1"/>
        <v>0.92731829573934832</v>
      </c>
      <c r="BP18" s="25">
        <f t="shared" si="2"/>
        <v>1.0618556701030928</v>
      </c>
      <c r="BQ18" s="25">
        <f t="shared" si="3"/>
        <v>0.83571428571428574</v>
      </c>
      <c r="BR18" s="25">
        <f t="shared" si="11"/>
        <v>0.93704600484261502</v>
      </c>
      <c r="BS18" s="26">
        <f t="shared" si="4"/>
        <v>0.14138339252494503</v>
      </c>
      <c r="BT18" s="26">
        <f t="shared" si="5"/>
        <v>0.62406015037593987</v>
      </c>
      <c r="BU18" s="26">
        <f t="shared" si="6"/>
        <v>1.0515463917525774</v>
      </c>
      <c r="BV18" s="26">
        <f t="shared" si="7"/>
        <v>0.98571428571428577</v>
      </c>
      <c r="BW18" s="26">
        <f t="shared" si="8"/>
        <v>0.99584644148852008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</row>
    <row r="19" spans="1:87" s="3" customFormat="1" x14ac:dyDescent="0.3">
      <c r="A19" s="10" t="s">
        <v>18</v>
      </c>
      <c r="B19" s="20">
        <v>18029</v>
      </c>
      <c r="C19" s="20">
        <v>876</v>
      </c>
      <c r="D19" s="20">
        <v>496</v>
      </c>
      <c r="E19" s="20">
        <v>202</v>
      </c>
      <c r="F19" s="21">
        <v>4458</v>
      </c>
      <c r="G19" s="21">
        <v>2037</v>
      </c>
      <c r="H19" s="22">
        <f t="shared" si="9"/>
        <v>4124</v>
      </c>
      <c r="I19" s="23">
        <f t="shared" si="10"/>
        <v>1733</v>
      </c>
      <c r="J19" s="37">
        <v>352</v>
      </c>
      <c r="K19" s="37">
        <v>306</v>
      </c>
      <c r="L19" s="37"/>
      <c r="M19" s="37"/>
      <c r="N19" s="37"/>
      <c r="O19" s="37"/>
      <c r="P19" s="37"/>
      <c r="Q19" s="37"/>
      <c r="R19" s="37">
        <v>12</v>
      </c>
      <c r="S19" s="37">
        <v>9</v>
      </c>
      <c r="T19" s="37">
        <v>7</v>
      </c>
      <c r="U19" s="37">
        <v>4</v>
      </c>
      <c r="V19" s="37">
        <v>791</v>
      </c>
      <c r="W19" s="37">
        <v>682</v>
      </c>
      <c r="X19" s="37">
        <v>493</v>
      </c>
      <c r="Y19" s="37">
        <v>480</v>
      </c>
      <c r="Z19" s="37">
        <v>293</v>
      </c>
      <c r="AA19" s="37">
        <v>252</v>
      </c>
      <c r="AB19" s="37">
        <v>1</v>
      </c>
      <c r="AC19" s="37">
        <v>0</v>
      </c>
      <c r="AD19" s="37">
        <v>6</v>
      </c>
      <c r="AE19" s="37">
        <v>0</v>
      </c>
      <c r="AF19" s="37">
        <v>59</v>
      </c>
      <c r="AG19" s="37"/>
      <c r="AH19" s="37">
        <v>822</v>
      </c>
      <c r="AI19" s="37">
        <v>0</v>
      </c>
      <c r="AJ19" s="37">
        <v>219</v>
      </c>
      <c r="AK19" s="37"/>
      <c r="AL19" s="37">
        <v>0</v>
      </c>
      <c r="AM19" s="37"/>
      <c r="AN19" s="37">
        <v>0</v>
      </c>
      <c r="AO19" s="37"/>
      <c r="AP19" s="37">
        <v>0</v>
      </c>
      <c r="AQ19" s="37"/>
      <c r="AR19" s="37">
        <v>25</v>
      </c>
      <c r="AS19" s="37"/>
      <c r="AT19" s="37">
        <v>22</v>
      </c>
      <c r="AU19" s="37"/>
      <c r="AV19" s="37">
        <v>0</v>
      </c>
      <c r="AW19" s="37"/>
      <c r="AX19" s="37">
        <v>7</v>
      </c>
      <c r="AY19" s="37"/>
      <c r="AZ19" s="37">
        <v>0</v>
      </c>
      <c r="BA19" s="37"/>
      <c r="BB19" s="37">
        <v>0</v>
      </c>
      <c r="BC19" s="37"/>
      <c r="BD19" s="37">
        <v>219</v>
      </c>
      <c r="BE19" s="37"/>
      <c r="BF19" s="37">
        <v>230</v>
      </c>
      <c r="BG19" s="37"/>
      <c r="BH19" s="37">
        <v>266</v>
      </c>
      <c r="BI19" s="37"/>
      <c r="BJ19" s="37">
        <v>300</v>
      </c>
      <c r="BK19" s="38"/>
      <c r="BL19" s="37"/>
      <c r="BM19" s="37"/>
      <c r="BN19" s="24">
        <f t="shared" si="0"/>
        <v>0.22874258139663875</v>
      </c>
      <c r="BO19" s="25">
        <f t="shared" si="1"/>
        <v>0.90296803652968038</v>
      </c>
      <c r="BP19" s="25">
        <f t="shared" si="2"/>
        <v>0.99395161290322576</v>
      </c>
      <c r="BQ19" s="25">
        <f t="shared" si="3"/>
        <v>1.4504950495049505</v>
      </c>
      <c r="BR19" s="25">
        <f t="shared" si="11"/>
        <v>0.92507851054284429</v>
      </c>
      <c r="BS19" s="26">
        <f t="shared" si="4"/>
        <v>9.6122913084475015E-2</v>
      </c>
      <c r="BT19" s="26">
        <f t="shared" si="5"/>
        <v>0.77853881278538817</v>
      </c>
      <c r="BU19" s="26">
        <f t="shared" si="6"/>
        <v>0.967741935483871</v>
      </c>
      <c r="BV19" s="26">
        <f t="shared" si="7"/>
        <v>1.2475247524752475</v>
      </c>
      <c r="BW19" s="26">
        <f t="shared" si="8"/>
        <v>0.85076092292587135</v>
      </c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</row>
    <row r="20" spans="1:87" s="3" customFormat="1" x14ac:dyDescent="0.3">
      <c r="A20" s="10" t="s">
        <v>19</v>
      </c>
      <c r="B20" s="20">
        <v>3998</v>
      </c>
      <c r="C20" s="20">
        <v>262</v>
      </c>
      <c r="D20" s="20">
        <v>198</v>
      </c>
      <c r="E20" s="20">
        <v>94</v>
      </c>
      <c r="F20" s="21">
        <v>1539</v>
      </c>
      <c r="G20" s="21">
        <v>534</v>
      </c>
      <c r="H20" s="22">
        <f t="shared" si="9"/>
        <v>1475</v>
      </c>
      <c r="I20" s="23">
        <f t="shared" si="10"/>
        <v>518</v>
      </c>
      <c r="J20" s="37">
        <v>83</v>
      </c>
      <c r="K20" s="37">
        <v>70</v>
      </c>
      <c r="L20" s="37"/>
      <c r="M20" s="37"/>
      <c r="N20" s="37"/>
      <c r="O20" s="37"/>
      <c r="P20" s="37">
        <v>189</v>
      </c>
      <c r="Q20" s="37"/>
      <c r="R20" s="37">
        <v>8</v>
      </c>
      <c r="S20" s="37">
        <v>8</v>
      </c>
      <c r="T20" s="37">
        <v>0</v>
      </c>
      <c r="U20" s="37">
        <v>0</v>
      </c>
      <c r="V20" s="37">
        <v>250</v>
      </c>
      <c r="W20" s="37">
        <v>146</v>
      </c>
      <c r="X20" s="37">
        <v>199</v>
      </c>
      <c r="Y20" s="37">
        <v>198</v>
      </c>
      <c r="Z20" s="37">
        <v>98</v>
      </c>
      <c r="AA20" s="37">
        <v>96</v>
      </c>
      <c r="AB20" s="37">
        <v>1</v>
      </c>
      <c r="AC20" s="37"/>
      <c r="AD20" s="37"/>
      <c r="AE20" s="37"/>
      <c r="AF20" s="37">
        <v>34</v>
      </c>
      <c r="AG20" s="37"/>
      <c r="AH20" s="37">
        <v>134</v>
      </c>
      <c r="AI20" s="37">
        <v>0</v>
      </c>
      <c r="AJ20" s="37">
        <v>68</v>
      </c>
      <c r="AK20" s="37"/>
      <c r="AL20" s="37"/>
      <c r="AM20" s="37"/>
      <c r="AN20" s="37"/>
      <c r="AO20" s="37"/>
      <c r="AP20" s="37"/>
      <c r="AQ20" s="37"/>
      <c r="AR20" s="37">
        <v>9</v>
      </c>
      <c r="AS20" s="37"/>
      <c r="AT20" s="37">
        <v>7</v>
      </c>
      <c r="AU20" s="37"/>
      <c r="AV20" s="37"/>
      <c r="AW20" s="37"/>
      <c r="AX20" s="37">
        <v>13</v>
      </c>
      <c r="AY20" s="37"/>
      <c r="AZ20" s="37"/>
      <c r="BA20" s="37"/>
      <c r="BB20" s="37"/>
      <c r="BC20" s="37"/>
      <c r="BD20" s="37">
        <v>113</v>
      </c>
      <c r="BE20" s="37"/>
      <c r="BF20" s="37">
        <v>133</v>
      </c>
      <c r="BG20" s="37"/>
      <c r="BH20" s="37">
        <v>112</v>
      </c>
      <c r="BI20" s="37"/>
      <c r="BJ20" s="37">
        <v>24</v>
      </c>
      <c r="BK20" s="38"/>
      <c r="BL20" s="38"/>
      <c r="BM20" s="38"/>
      <c r="BN20" s="24">
        <f t="shared" si="0"/>
        <v>0.36893446723361678</v>
      </c>
      <c r="BO20" s="25">
        <f t="shared" si="1"/>
        <v>0.95419847328244278</v>
      </c>
      <c r="BP20" s="25">
        <f t="shared" si="2"/>
        <v>1.005050505050505</v>
      </c>
      <c r="BQ20" s="25">
        <f t="shared" si="3"/>
        <v>1.0425531914893618</v>
      </c>
      <c r="BR20" s="25">
        <f t="shared" si="11"/>
        <v>0.95841455490578298</v>
      </c>
      <c r="BS20" s="26">
        <f t="shared" si="4"/>
        <v>0.12956478239119559</v>
      </c>
      <c r="BT20" s="26">
        <f t="shared" si="5"/>
        <v>0.5572519083969466</v>
      </c>
      <c r="BU20" s="26">
        <f t="shared" si="6"/>
        <v>1</v>
      </c>
      <c r="BV20" s="26">
        <f t="shared" si="7"/>
        <v>1.0212765957446808</v>
      </c>
      <c r="BW20" s="26">
        <f t="shared" si="8"/>
        <v>0.97003745318352064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</row>
    <row r="21" spans="1:87" s="3" customFormat="1" x14ac:dyDescent="0.3">
      <c r="A21" s="10" t="s">
        <v>20</v>
      </c>
      <c r="B21" s="20">
        <v>5215</v>
      </c>
      <c r="C21" s="20">
        <v>317</v>
      </c>
      <c r="D21" s="20">
        <v>155</v>
      </c>
      <c r="E21" s="20">
        <v>69</v>
      </c>
      <c r="F21" s="21">
        <v>1466</v>
      </c>
      <c r="G21" s="21">
        <v>500</v>
      </c>
      <c r="H21" s="22">
        <f t="shared" si="9"/>
        <v>1287</v>
      </c>
      <c r="I21" s="23">
        <f t="shared" si="10"/>
        <v>493</v>
      </c>
      <c r="J21" s="37">
        <v>140</v>
      </c>
      <c r="K21" s="37">
        <v>117</v>
      </c>
      <c r="L21" s="37"/>
      <c r="M21" s="37"/>
      <c r="N21" s="37"/>
      <c r="O21" s="37"/>
      <c r="P21" s="37"/>
      <c r="Q21" s="37"/>
      <c r="R21" s="37">
        <v>13</v>
      </c>
      <c r="S21" s="37">
        <v>10</v>
      </c>
      <c r="T21" s="37">
        <v>1</v>
      </c>
      <c r="U21" s="37">
        <v>1</v>
      </c>
      <c r="V21" s="37">
        <v>241</v>
      </c>
      <c r="W21" s="37">
        <v>142</v>
      </c>
      <c r="X21" s="37">
        <v>150</v>
      </c>
      <c r="Y21" s="37">
        <v>148</v>
      </c>
      <c r="Z21" s="37">
        <v>78</v>
      </c>
      <c r="AA21" s="37">
        <v>68</v>
      </c>
      <c r="AB21" s="37">
        <v>0</v>
      </c>
      <c r="AC21" s="37">
        <v>0</v>
      </c>
      <c r="AD21" s="37">
        <v>2</v>
      </c>
      <c r="AE21" s="37">
        <v>0</v>
      </c>
      <c r="AF21" s="37">
        <v>35</v>
      </c>
      <c r="AG21" s="37"/>
      <c r="AH21" s="37">
        <v>113</v>
      </c>
      <c r="AI21" s="37">
        <v>7</v>
      </c>
      <c r="AJ21" s="37">
        <v>159</v>
      </c>
      <c r="AK21" s="37"/>
      <c r="AL21" s="37">
        <v>0</v>
      </c>
      <c r="AM21" s="37"/>
      <c r="AN21" s="37">
        <v>0</v>
      </c>
      <c r="AO21" s="37"/>
      <c r="AP21" s="37">
        <v>0</v>
      </c>
      <c r="AQ21" s="37"/>
      <c r="AR21" s="37">
        <v>0</v>
      </c>
      <c r="AS21" s="37"/>
      <c r="AT21" s="37">
        <v>33</v>
      </c>
      <c r="AU21" s="37"/>
      <c r="AV21" s="37">
        <v>0</v>
      </c>
      <c r="AW21" s="37"/>
      <c r="AX21" s="37">
        <v>8</v>
      </c>
      <c r="AY21" s="37"/>
      <c r="AZ21" s="37">
        <v>0</v>
      </c>
      <c r="BA21" s="37"/>
      <c r="BB21" s="37">
        <v>9</v>
      </c>
      <c r="BC21" s="37"/>
      <c r="BD21" s="37">
        <v>90</v>
      </c>
      <c r="BE21" s="37"/>
      <c r="BF21" s="37">
        <v>127</v>
      </c>
      <c r="BG21" s="37"/>
      <c r="BH21" s="37">
        <v>88</v>
      </c>
      <c r="BI21" s="37"/>
      <c r="BJ21" s="37">
        <v>0</v>
      </c>
      <c r="BK21" s="38"/>
      <c r="BL21" s="37"/>
      <c r="BM21" s="37"/>
      <c r="BN21" s="24">
        <f t="shared" si="0"/>
        <v>0.24678811121764141</v>
      </c>
      <c r="BO21" s="25">
        <f t="shared" si="1"/>
        <v>0.76025236593059942</v>
      </c>
      <c r="BP21" s="25">
        <f t="shared" si="2"/>
        <v>0.967741935483871</v>
      </c>
      <c r="BQ21" s="25">
        <f t="shared" si="3"/>
        <v>1.1304347826086956</v>
      </c>
      <c r="BR21" s="25">
        <f t="shared" si="11"/>
        <v>0.8778990450204639</v>
      </c>
      <c r="BS21" s="26">
        <f t="shared" si="4"/>
        <v>9.4534995206136146E-2</v>
      </c>
      <c r="BT21" s="26">
        <f t="shared" si="5"/>
        <v>0.44794952681388012</v>
      </c>
      <c r="BU21" s="26">
        <f t="shared" si="6"/>
        <v>0.95483870967741935</v>
      </c>
      <c r="BV21" s="26">
        <f t="shared" si="7"/>
        <v>0.98550724637681164</v>
      </c>
      <c r="BW21" s="26">
        <f t="shared" si="8"/>
        <v>0.98599999999999999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</row>
    <row r="22" spans="1:87" s="3" customFormat="1" x14ac:dyDescent="0.3">
      <c r="A22" s="10" t="s">
        <v>21</v>
      </c>
      <c r="B22" s="20">
        <v>69556</v>
      </c>
      <c r="C22" s="20">
        <v>4544</v>
      </c>
      <c r="D22" s="20">
        <v>2308</v>
      </c>
      <c r="E22" s="20">
        <v>1093</v>
      </c>
      <c r="F22" s="21">
        <v>22485</v>
      </c>
      <c r="G22" s="21">
        <v>8448</v>
      </c>
      <c r="H22" s="22">
        <f t="shared" si="9"/>
        <v>19430</v>
      </c>
      <c r="I22" s="23">
        <f t="shared" si="10"/>
        <v>5673</v>
      </c>
      <c r="J22" s="37">
        <v>2141</v>
      </c>
      <c r="K22" s="37">
        <v>1449</v>
      </c>
      <c r="L22" s="37">
        <v>33</v>
      </c>
      <c r="M22" s="37">
        <v>33</v>
      </c>
      <c r="N22" s="37"/>
      <c r="O22" s="37"/>
      <c r="P22" s="37">
        <v>261</v>
      </c>
      <c r="Q22" s="37">
        <v>206</v>
      </c>
      <c r="R22" s="37">
        <v>300</v>
      </c>
      <c r="S22" s="37">
        <v>59</v>
      </c>
      <c r="T22" s="37">
        <v>28</v>
      </c>
      <c r="U22" s="37">
        <v>24</v>
      </c>
      <c r="V22" s="37">
        <v>4144</v>
      </c>
      <c r="W22" s="37">
        <v>797</v>
      </c>
      <c r="X22" s="37">
        <v>2067</v>
      </c>
      <c r="Y22" s="37">
        <v>1869</v>
      </c>
      <c r="Z22" s="37">
        <v>1280</v>
      </c>
      <c r="AA22" s="37">
        <v>1236</v>
      </c>
      <c r="AB22" s="37">
        <v>64</v>
      </c>
      <c r="AC22" s="37">
        <v>0</v>
      </c>
      <c r="AD22" s="37">
        <v>197</v>
      </c>
      <c r="AE22" s="37">
        <v>0</v>
      </c>
      <c r="AF22" s="37">
        <v>104</v>
      </c>
      <c r="AG22" s="37"/>
      <c r="AH22" s="37">
        <v>3948</v>
      </c>
      <c r="AI22" s="37">
        <v>0</v>
      </c>
      <c r="AJ22" s="37">
        <v>936</v>
      </c>
      <c r="AK22" s="37"/>
      <c r="AL22" s="37">
        <v>115</v>
      </c>
      <c r="AM22" s="37"/>
      <c r="AN22" s="37">
        <v>118</v>
      </c>
      <c r="AO22" s="37"/>
      <c r="AP22" s="37">
        <v>228</v>
      </c>
      <c r="AQ22" s="37"/>
      <c r="AR22" s="37">
        <v>461</v>
      </c>
      <c r="AS22" s="37"/>
      <c r="AT22" s="37">
        <v>0</v>
      </c>
      <c r="AU22" s="37"/>
      <c r="AV22" s="37">
        <v>1</v>
      </c>
      <c r="AW22" s="37"/>
      <c r="AX22" s="37">
        <v>155</v>
      </c>
      <c r="AY22" s="37"/>
      <c r="AZ22" s="37">
        <v>3</v>
      </c>
      <c r="BA22" s="37"/>
      <c r="BB22" s="37">
        <v>45</v>
      </c>
      <c r="BC22" s="37"/>
      <c r="BD22" s="37">
        <v>642</v>
      </c>
      <c r="BE22" s="37"/>
      <c r="BF22" s="37">
        <v>782</v>
      </c>
      <c r="BG22" s="37"/>
      <c r="BH22" s="37">
        <v>1377</v>
      </c>
      <c r="BI22" s="38"/>
      <c r="BJ22" s="38"/>
      <c r="BK22" s="38"/>
      <c r="BL22" s="37"/>
      <c r="BM22" s="37"/>
      <c r="BN22" s="24">
        <f t="shared" si="0"/>
        <v>0.27934326298234519</v>
      </c>
      <c r="BO22" s="25">
        <f t="shared" si="1"/>
        <v>0.9119718309859155</v>
      </c>
      <c r="BP22" s="25">
        <f t="shared" si="2"/>
        <v>0.89558058925476602</v>
      </c>
      <c r="BQ22" s="25">
        <f t="shared" si="3"/>
        <v>1.171088746569076</v>
      </c>
      <c r="BR22" s="25">
        <f t="shared" si="11"/>
        <v>0.86413164331776737</v>
      </c>
      <c r="BS22" s="26">
        <f t="shared" si="4"/>
        <v>8.1560181724078445E-2</v>
      </c>
      <c r="BT22" s="26">
        <f t="shared" si="5"/>
        <v>0.17539612676056338</v>
      </c>
      <c r="BU22" s="26">
        <f t="shared" si="6"/>
        <v>0.8097920277296361</v>
      </c>
      <c r="BV22" s="26">
        <f t="shared" si="7"/>
        <v>1.1308325709057641</v>
      </c>
      <c r="BW22" s="26">
        <f t="shared" si="8"/>
        <v>0.67151988636363635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</row>
    <row r="23" spans="1:87" s="3" customFormat="1" x14ac:dyDescent="0.3">
      <c r="A23" s="10" t="s">
        <v>22</v>
      </c>
      <c r="B23" s="20">
        <v>5601</v>
      </c>
      <c r="C23" s="20">
        <v>383</v>
      </c>
      <c r="D23" s="20">
        <v>217</v>
      </c>
      <c r="E23" s="20">
        <v>100</v>
      </c>
      <c r="F23" s="21">
        <v>1664</v>
      </c>
      <c r="G23" s="21">
        <v>623</v>
      </c>
      <c r="H23" s="22">
        <f t="shared" si="9"/>
        <v>1453</v>
      </c>
      <c r="I23" s="23">
        <f t="shared" si="10"/>
        <v>562</v>
      </c>
      <c r="J23" s="37">
        <v>83</v>
      </c>
      <c r="K23" s="37">
        <v>78</v>
      </c>
      <c r="L23" s="37"/>
      <c r="M23" s="37"/>
      <c r="N23" s="37"/>
      <c r="O23" s="37"/>
      <c r="P23" s="37"/>
      <c r="Q23" s="37"/>
      <c r="R23" s="37">
        <v>8</v>
      </c>
      <c r="S23" s="37">
        <v>8</v>
      </c>
      <c r="T23" s="37">
        <v>2</v>
      </c>
      <c r="U23" s="37">
        <v>1</v>
      </c>
      <c r="V23" s="37">
        <v>347</v>
      </c>
      <c r="W23" s="37">
        <v>160</v>
      </c>
      <c r="X23" s="37">
        <v>210</v>
      </c>
      <c r="Y23" s="37">
        <v>208</v>
      </c>
      <c r="Z23" s="37">
        <v>108</v>
      </c>
      <c r="AA23" s="37">
        <v>107</v>
      </c>
      <c r="AB23" s="37">
        <v>1</v>
      </c>
      <c r="AC23" s="37">
        <v>0</v>
      </c>
      <c r="AD23" s="37">
        <v>3</v>
      </c>
      <c r="AE23" s="37">
        <v>0</v>
      </c>
      <c r="AF23" s="37">
        <v>39</v>
      </c>
      <c r="AG23" s="37"/>
      <c r="AH23" s="37">
        <v>220</v>
      </c>
      <c r="AI23" s="37">
        <v>0</v>
      </c>
      <c r="AJ23" s="37">
        <v>109</v>
      </c>
      <c r="AK23" s="37"/>
      <c r="AL23" s="37">
        <v>0</v>
      </c>
      <c r="AM23" s="37"/>
      <c r="AN23" s="37">
        <v>0</v>
      </c>
      <c r="AO23" s="37"/>
      <c r="AP23" s="37">
        <v>0</v>
      </c>
      <c r="AQ23" s="37"/>
      <c r="AR23" s="37">
        <v>0</v>
      </c>
      <c r="AS23" s="37"/>
      <c r="AT23" s="37">
        <v>15</v>
      </c>
      <c r="AU23" s="37"/>
      <c r="AV23" s="37">
        <v>0</v>
      </c>
      <c r="AW23" s="37"/>
      <c r="AX23" s="37">
        <v>49</v>
      </c>
      <c r="AY23" s="37"/>
      <c r="AZ23" s="37">
        <v>0</v>
      </c>
      <c r="BA23" s="37"/>
      <c r="BB23" s="37">
        <v>8</v>
      </c>
      <c r="BC23" s="37"/>
      <c r="BD23" s="37">
        <v>120</v>
      </c>
      <c r="BE23" s="37"/>
      <c r="BF23" s="37">
        <v>131</v>
      </c>
      <c r="BG23" s="37"/>
      <c r="BH23" s="37">
        <v>0</v>
      </c>
      <c r="BI23" s="38"/>
      <c r="BJ23" s="38"/>
      <c r="BK23" s="38"/>
      <c r="BL23" s="37"/>
      <c r="BM23" s="37"/>
      <c r="BN23" s="24">
        <f t="shared" si="0"/>
        <v>0.25941796107837883</v>
      </c>
      <c r="BO23" s="25">
        <f t="shared" si="1"/>
        <v>0.90600522193211486</v>
      </c>
      <c r="BP23" s="25">
        <f t="shared" si="2"/>
        <v>0.967741935483871</v>
      </c>
      <c r="BQ23" s="25">
        <f t="shared" si="3"/>
        <v>1.08</v>
      </c>
      <c r="BR23" s="25">
        <f t="shared" si="11"/>
        <v>0.87319711538461542</v>
      </c>
      <c r="BS23" s="26">
        <f t="shared" si="4"/>
        <v>0.10033922513836815</v>
      </c>
      <c r="BT23" s="26">
        <f t="shared" si="5"/>
        <v>0.4177545691906005</v>
      </c>
      <c r="BU23" s="26">
        <f t="shared" si="6"/>
        <v>0.95852534562211977</v>
      </c>
      <c r="BV23" s="26">
        <f t="shared" si="7"/>
        <v>1.07</v>
      </c>
      <c r="BW23" s="26">
        <f t="shared" si="8"/>
        <v>0.9020866773675762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</row>
    <row r="24" spans="1:87" s="3" customFormat="1" x14ac:dyDescent="0.3">
      <c r="A24" s="10" t="s">
        <v>23</v>
      </c>
      <c r="B24" s="20">
        <v>15556</v>
      </c>
      <c r="C24" s="20">
        <v>994</v>
      </c>
      <c r="D24" s="20">
        <v>608</v>
      </c>
      <c r="E24" s="20">
        <v>294</v>
      </c>
      <c r="F24" s="21">
        <v>4638</v>
      </c>
      <c r="G24" s="21">
        <v>1675</v>
      </c>
      <c r="H24" s="22">
        <f t="shared" si="9"/>
        <v>4728</v>
      </c>
      <c r="I24" s="23">
        <f t="shared" si="10"/>
        <v>1582</v>
      </c>
      <c r="J24" s="37">
        <v>241</v>
      </c>
      <c r="K24" s="37">
        <v>207</v>
      </c>
      <c r="L24" s="37"/>
      <c r="M24" s="37"/>
      <c r="N24" s="37"/>
      <c r="O24" s="37"/>
      <c r="P24" s="37">
        <v>183</v>
      </c>
      <c r="Q24" s="37"/>
      <c r="R24" s="42">
        <v>14</v>
      </c>
      <c r="S24" s="42">
        <v>9</v>
      </c>
      <c r="T24" s="42">
        <v>3</v>
      </c>
      <c r="U24" s="42">
        <v>0</v>
      </c>
      <c r="V24" s="42">
        <v>1010</v>
      </c>
      <c r="W24" s="42">
        <v>499</v>
      </c>
      <c r="X24" s="42">
        <v>595</v>
      </c>
      <c r="Y24" s="42">
        <v>574</v>
      </c>
      <c r="Z24" s="42">
        <v>307</v>
      </c>
      <c r="AA24" s="42">
        <v>293</v>
      </c>
      <c r="AB24" s="42">
        <v>3</v>
      </c>
      <c r="AC24" s="42">
        <v>0</v>
      </c>
      <c r="AD24" s="42">
        <v>7</v>
      </c>
      <c r="AE24" s="42">
        <v>0</v>
      </c>
      <c r="AF24" s="42">
        <v>155</v>
      </c>
      <c r="AG24" s="42"/>
      <c r="AH24" s="42">
        <v>620</v>
      </c>
      <c r="AI24" s="42">
        <v>0</v>
      </c>
      <c r="AJ24" s="42">
        <v>261</v>
      </c>
      <c r="AK24" s="42"/>
      <c r="AL24" s="42">
        <v>0</v>
      </c>
      <c r="AM24" s="42"/>
      <c r="AN24" s="42">
        <v>0</v>
      </c>
      <c r="AO24" s="42"/>
      <c r="AP24" s="42">
        <v>0</v>
      </c>
      <c r="AQ24" s="42"/>
      <c r="AR24" s="42">
        <v>11</v>
      </c>
      <c r="AS24" s="42"/>
      <c r="AT24" s="42">
        <v>61</v>
      </c>
      <c r="AU24" s="42"/>
      <c r="AV24" s="42">
        <v>0</v>
      </c>
      <c r="AW24" s="42"/>
      <c r="AX24" s="42">
        <v>97</v>
      </c>
      <c r="AY24" s="42"/>
      <c r="AZ24" s="42">
        <v>0</v>
      </c>
      <c r="BA24" s="42"/>
      <c r="BB24" s="42">
        <v>211</v>
      </c>
      <c r="BC24" s="42"/>
      <c r="BD24" s="42">
        <v>426</v>
      </c>
      <c r="BE24" s="42"/>
      <c r="BF24" s="42">
        <v>334</v>
      </c>
      <c r="BG24" s="42"/>
      <c r="BH24" s="42">
        <v>189</v>
      </c>
      <c r="BI24" s="38"/>
      <c r="BJ24" s="38"/>
      <c r="BK24" s="38"/>
      <c r="BL24" s="37"/>
      <c r="BM24" s="37"/>
      <c r="BN24" s="24">
        <f t="shared" si="0"/>
        <v>0.30393417330933403</v>
      </c>
      <c r="BO24" s="25">
        <f t="shared" si="1"/>
        <v>1.0160965794768613</v>
      </c>
      <c r="BP24" s="25">
        <f t="shared" si="2"/>
        <v>0.97861842105263153</v>
      </c>
      <c r="BQ24" s="25">
        <f t="shared" si="3"/>
        <v>1.0442176870748299</v>
      </c>
      <c r="BR24" s="25">
        <f t="shared" si="11"/>
        <v>1.0194049159120311</v>
      </c>
      <c r="BS24" s="26">
        <f t="shared" si="4"/>
        <v>0.10169709436873232</v>
      </c>
      <c r="BT24" s="26">
        <f t="shared" si="5"/>
        <v>0.50201207243460766</v>
      </c>
      <c r="BU24" s="26">
        <f t="shared" si="6"/>
        <v>0.94407894736842102</v>
      </c>
      <c r="BV24" s="26">
        <f t="shared" si="7"/>
        <v>0.99659863945578231</v>
      </c>
      <c r="BW24" s="26">
        <f t="shared" si="8"/>
        <v>0.94447761194029856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</row>
    <row r="25" spans="1:87" s="3" customFormat="1" x14ac:dyDescent="0.3">
      <c r="A25" s="10" t="s">
        <v>24</v>
      </c>
      <c r="B25" s="20">
        <v>11601</v>
      </c>
      <c r="C25" s="20">
        <v>701</v>
      </c>
      <c r="D25" s="20">
        <v>448</v>
      </c>
      <c r="E25" s="20">
        <v>203</v>
      </c>
      <c r="F25" s="21">
        <v>3322</v>
      </c>
      <c r="G25" s="21">
        <v>1368</v>
      </c>
      <c r="H25" s="22">
        <f t="shared" si="9"/>
        <v>2725</v>
      </c>
      <c r="I25" s="23">
        <f t="shared" si="10"/>
        <v>1206</v>
      </c>
      <c r="J25" s="37">
        <v>149</v>
      </c>
      <c r="K25" s="37">
        <v>132</v>
      </c>
      <c r="L25" s="37">
        <v>4</v>
      </c>
      <c r="M25" s="37">
        <v>4</v>
      </c>
      <c r="N25" s="37"/>
      <c r="O25" s="37"/>
      <c r="P25" s="37"/>
      <c r="Q25" s="37"/>
      <c r="R25" s="37">
        <v>15</v>
      </c>
      <c r="S25" s="37">
        <v>10</v>
      </c>
      <c r="T25" s="37">
        <v>6</v>
      </c>
      <c r="U25" s="37">
        <v>6</v>
      </c>
      <c r="V25" s="37">
        <v>712</v>
      </c>
      <c r="W25" s="37">
        <v>298</v>
      </c>
      <c r="X25" s="37">
        <v>517</v>
      </c>
      <c r="Y25" s="37">
        <v>507</v>
      </c>
      <c r="Z25" s="37">
        <v>257</v>
      </c>
      <c r="AA25" s="37">
        <v>248</v>
      </c>
      <c r="AB25" s="37">
        <v>0</v>
      </c>
      <c r="AC25" s="37">
        <v>0</v>
      </c>
      <c r="AD25" s="37">
        <v>0</v>
      </c>
      <c r="AE25" s="37">
        <v>0</v>
      </c>
      <c r="AF25" s="37">
        <v>8</v>
      </c>
      <c r="AG25" s="37"/>
      <c r="AH25" s="37">
        <v>210</v>
      </c>
      <c r="AI25" s="37">
        <v>1</v>
      </c>
      <c r="AJ25" s="37">
        <v>221</v>
      </c>
      <c r="AK25" s="37"/>
      <c r="AL25" s="37">
        <v>0</v>
      </c>
      <c r="AM25" s="37"/>
      <c r="AN25" s="37">
        <v>0</v>
      </c>
      <c r="AO25" s="37"/>
      <c r="AP25" s="37">
        <v>0</v>
      </c>
      <c r="AQ25" s="37"/>
      <c r="AR25" s="37">
        <v>9</v>
      </c>
      <c r="AS25" s="37"/>
      <c r="AT25" s="37">
        <v>14</v>
      </c>
      <c r="AU25" s="37"/>
      <c r="AV25" s="37">
        <v>0</v>
      </c>
      <c r="AW25" s="37"/>
      <c r="AX25" s="37">
        <v>4</v>
      </c>
      <c r="AY25" s="37"/>
      <c r="AZ25" s="37">
        <v>0</v>
      </c>
      <c r="BA25" s="37"/>
      <c r="BB25" s="37">
        <v>23</v>
      </c>
      <c r="BC25" s="37"/>
      <c r="BD25" s="37">
        <v>284</v>
      </c>
      <c r="BE25" s="37"/>
      <c r="BF25" s="37">
        <v>248</v>
      </c>
      <c r="BG25" s="37"/>
      <c r="BH25" s="37">
        <v>44</v>
      </c>
      <c r="BI25" s="38"/>
      <c r="BJ25" s="38"/>
      <c r="BK25" s="38"/>
      <c r="BL25" s="37"/>
      <c r="BM25" s="37"/>
      <c r="BN25" s="24">
        <f t="shared" si="0"/>
        <v>0.23489354366002932</v>
      </c>
      <c r="BO25" s="25">
        <f t="shared" si="1"/>
        <v>1.0156918687589158</v>
      </c>
      <c r="BP25" s="25">
        <f t="shared" si="2"/>
        <v>1.1540178571428572</v>
      </c>
      <c r="BQ25" s="25">
        <f t="shared" si="3"/>
        <v>1.2660098522167487</v>
      </c>
      <c r="BR25" s="25">
        <f t="shared" si="11"/>
        <v>0.8202889825406382</v>
      </c>
      <c r="BS25" s="26">
        <f t="shared" si="4"/>
        <v>0.10395655546935609</v>
      </c>
      <c r="BT25" s="26">
        <f t="shared" si="5"/>
        <v>0.42510699001426533</v>
      </c>
      <c r="BU25" s="26">
        <f t="shared" si="6"/>
        <v>1.1316964285714286</v>
      </c>
      <c r="BV25" s="26">
        <f t="shared" si="7"/>
        <v>1.2216748768472907</v>
      </c>
      <c r="BW25" s="26">
        <f t="shared" si="8"/>
        <v>0.88157894736842102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1:87" s="3" customFormat="1" x14ac:dyDescent="0.3">
      <c r="A26" s="10" t="s">
        <v>25</v>
      </c>
      <c r="B26" s="20">
        <v>3384</v>
      </c>
      <c r="C26" s="20">
        <v>207</v>
      </c>
      <c r="D26" s="20">
        <v>109</v>
      </c>
      <c r="E26" s="20">
        <v>47</v>
      </c>
      <c r="F26" s="21">
        <v>987</v>
      </c>
      <c r="G26" s="21">
        <v>392</v>
      </c>
      <c r="H26" s="22">
        <f t="shared" si="9"/>
        <v>997</v>
      </c>
      <c r="I26" s="23">
        <f t="shared" si="10"/>
        <v>376</v>
      </c>
      <c r="J26" s="37">
        <v>112</v>
      </c>
      <c r="K26" s="37">
        <v>98</v>
      </c>
      <c r="L26" s="37"/>
      <c r="M26" s="37"/>
      <c r="N26" s="37"/>
      <c r="O26" s="37"/>
      <c r="P26" s="37"/>
      <c r="Q26" s="37"/>
      <c r="R26" s="37">
        <v>26</v>
      </c>
      <c r="S26" s="37">
        <v>3</v>
      </c>
      <c r="T26" s="37">
        <v>2</v>
      </c>
      <c r="U26" s="37">
        <v>2</v>
      </c>
      <c r="V26" s="37">
        <v>210</v>
      </c>
      <c r="W26" s="37">
        <v>117</v>
      </c>
      <c r="X26" s="37">
        <v>106</v>
      </c>
      <c r="Y26" s="37">
        <v>106</v>
      </c>
      <c r="Z26" s="37">
        <v>52</v>
      </c>
      <c r="AA26" s="37">
        <v>50</v>
      </c>
      <c r="AB26" s="37">
        <v>1</v>
      </c>
      <c r="AC26" s="37"/>
      <c r="AD26" s="37">
        <v>1</v>
      </c>
      <c r="AE26" s="37"/>
      <c r="AF26" s="37">
        <v>59</v>
      </c>
      <c r="AG26" s="37"/>
      <c r="AH26" s="37">
        <v>150</v>
      </c>
      <c r="AI26" s="37">
        <v>0</v>
      </c>
      <c r="AJ26" s="37">
        <v>76</v>
      </c>
      <c r="AK26" s="37"/>
      <c r="AL26" s="37"/>
      <c r="AM26" s="37"/>
      <c r="AN26" s="37"/>
      <c r="AO26" s="37"/>
      <c r="AP26" s="37"/>
      <c r="AQ26" s="37"/>
      <c r="AR26" s="37"/>
      <c r="AS26" s="37"/>
      <c r="AT26" s="37">
        <v>33</v>
      </c>
      <c r="AU26" s="37"/>
      <c r="AV26" s="37"/>
      <c r="AW26" s="37"/>
      <c r="AX26" s="37">
        <v>1</v>
      </c>
      <c r="AY26" s="37"/>
      <c r="AZ26" s="37"/>
      <c r="BA26" s="37"/>
      <c r="BB26" s="37"/>
      <c r="BC26" s="37"/>
      <c r="BD26" s="37">
        <v>81</v>
      </c>
      <c r="BE26" s="37"/>
      <c r="BF26" s="37">
        <v>87</v>
      </c>
      <c r="BG26" s="37"/>
      <c r="BH26" s="37"/>
      <c r="BI26" s="38"/>
      <c r="BJ26" s="38"/>
      <c r="BK26" s="38"/>
      <c r="BL26" s="38"/>
      <c r="BM26" s="37"/>
      <c r="BN26" s="24">
        <f t="shared" si="0"/>
        <v>0.29462174940898345</v>
      </c>
      <c r="BO26" s="25">
        <f t="shared" si="1"/>
        <v>1.0144927536231885</v>
      </c>
      <c r="BP26" s="25">
        <f t="shared" si="2"/>
        <v>0.97247706422018354</v>
      </c>
      <c r="BQ26" s="25">
        <f t="shared" si="3"/>
        <v>1.1063829787234043</v>
      </c>
      <c r="BR26" s="25">
        <f t="shared" si="11"/>
        <v>1.0101317122593718</v>
      </c>
      <c r="BS26" s="26">
        <f t="shared" si="4"/>
        <v>0.1111111111111111</v>
      </c>
      <c r="BT26" s="26">
        <f t="shared" si="5"/>
        <v>0.56521739130434778</v>
      </c>
      <c r="BU26" s="26">
        <f t="shared" si="6"/>
        <v>0.97247706422018354</v>
      </c>
      <c r="BV26" s="26">
        <f t="shared" si="7"/>
        <v>1.0638297872340425</v>
      </c>
      <c r="BW26" s="26">
        <f t="shared" si="8"/>
        <v>0.95918367346938771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1:87" s="3" customFormat="1" x14ac:dyDescent="0.3">
      <c r="A27" s="10" t="s">
        <v>26</v>
      </c>
      <c r="B27" s="20">
        <v>5824</v>
      </c>
      <c r="C27" s="20">
        <v>469</v>
      </c>
      <c r="D27" s="20">
        <v>281</v>
      </c>
      <c r="E27" s="20">
        <v>150</v>
      </c>
      <c r="F27" s="21">
        <v>1963</v>
      </c>
      <c r="G27" s="21">
        <v>823</v>
      </c>
      <c r="H27" s="22">
        <f t="shared" si="9"/>
        <v>1978</v>
      </c>
      <c r="I27" s="23">
        <f t="shared" si="10"/>
        <v>793</v>
      </c>
      <c r="J27" s="37">
        <v>126</v>
      </c>
      <c r="K27" s="37">
        <v>95</v>
      </c>
      <c r="L27" s="37"/>
      <c r="M27" s="37"/>
      <c r="N27" s="37"/>
      <c r="O27" s="37"/>
      <c r="P27" s="37"/>
      <c r="Q27" s="37"/>
      <c r="R27" s="37">
        <v>14</v>
      </c>
      <c r="S27" s="37">
        <v>4</v>
      </c>
      <c r="T27" s="37">
        <v>5</v>
      </c>
      <c r="U27" s="37">
        <v>5</v>
      </c>
      <c r="V27" s="37">
        <v>479</v>
      </c>
      <c r="W27" s="37">
        <v>236</v>
      </c>
      <c r="X27" s="37">
        <v>286</v>
      </c>
      <c r="Y27" s="37">
        <v>281</v>
      </c>
      <c r="Z27" s="37">
        <v>172</v>
      </c>
      <c r="AA27" s="37">
        <v>172</v>
      </c>
      <c r="AB27" s="37"/>
      <c r="AC27" s="37"/>
      <c r="AD27" s="37">
        <v>4</v>
      </c>
      <c r="AE27" s="37"/>
      <c r="AF27" s="37">
        <v>55</v>
      </c>
      <c r="AG27" s="37"/>
      <c r="AH27" s="37">
        <v>440</v>
      </c>
      <c r="AI27" s="37"/>
      <c r="AJ27" s="37">
        <v>17</v>
      </c>
      <c r="AK27" s="37"/>
      <c r="AL27" s="37">
        <v>99</v>
      </c>
      <c r="AM27" s="37"/>
      <c r="AN27" s="37"/>
      <c r="AO27" s="37"/>
      <c r="AP27" s="37"/>
      <c r="AQ27" s="37"/>
      <c r="AR27" s="37">
        <v>3</v>
      </c>
      <c r="AS27" s="37"/>
      <c r="AT27" s="37">
        <v>22</v>
      </c>
      <c r="AU27" s="37"/>
      <c r="AV27" s="37"/>
      <c r="AW27" s="37"/>
      <c r="AX27" s="37">
        <v>10</v>
      </c>
      <c r="AY27" s="37"/>
      <c r="AZ27" s="37"/>
      <c r="BA27" s="37"/>
      <c r="BB27" s="37"/>
      <c r="BC27" s="37"/>
      <c r="BD27" s="37">
        <v>121</v>
      </c>
      <c r="BE27" s="37"/>
      <c r="BF27" s="37">
        <v>115</v>
      </c>
      <c r="BG27" s="37"/>
      <c r="BH27" s="37">
        <v>10</v>
      </c>
      <c r="BI27" s="38"/>
      <c r="BJ27" s="38"/>
      <c r="BK27" s="38"/>
      <c r="BL27" s="37"/>
      <c r="BM27" s="37"/>
      <c r="BN27" s="24">
        <f t="shared" si="0"/>
        <v>0.33962912087912089</v>
      </c>
      <c r="BO27" s="25">
        <f t="shared" si="1"/>
        <v>1.0213219616204692</v>
      </c>
      <c r="BP27" s="25">
        <f t="shared" si="2"/>
        <v>1.0177935943060499</v>
      </c>
      <c r="BQ27" s="25">
        <f t="shared" si="3"/>
        <v>1.1466666666666667</v>
      </c>
      <c r="BR27" s="25">
        <f t="shared" si="11"/>
        <v>1.0076413652572593</v>
      </c>
      <c r="BS27" s="26">
        <f t="shared" si="4"/>
        <v>0.13616071428571427</v>
      </c>
      <c r="BT27" s="26">
        <f t="shared" si="5"/>
        <v>0.50319829424307039</v>
      </c>
      <c r="BU27" s="26">
        <f t="shared" si="6"/>
        <v>1</v>
      </c>
      <c r="BV27" s="26">
        <f t="shared" si="7"/>
        <v>1.1466666666666667</v>
      </c>
      <c r="BW27" s="26">
        <f t="shared" si="8"/>
        <v>0.96354799513973266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3">
      <c r="A28" s="10" t="s">
        <v>27</v>
      </c>
      <c r="B28" s="20">
        <v>8521</v>
      </c>
      <c r="C28" s="20">
        <v>452</v>
      </c>
      <c r="D28" s="20">
        <v>275</v>
      </c>
      <c r="E28" s="20">
        <v>170</v>
      </c>
      <c r="F28" s="21">
        <v>2637</v>
      </c>
      <c r="G28" s="21">
        <v>791.9</v>
      </c>
      <c r="H28" s="22">
        <f t="shared" si="9"/>
        <v>2304</v>
      </c>
      <c r="I28" s="23">
        <f t="shared" si="10"/>
        <v>745</v>
      </c>
      <c r="J28" s="37">
        <v>136</v>
      </c>
      <c r="K28" s="37">
        <v>110</v>
      </c>
      <c r="L28" s="37"/>
      <c r="M28" s="37"/>
      <c r="N28" s="37"/>
      <c r="O28" s="37"/>
      <c r="P28" s="37">
        <v>313</v>
      </c>
      <c r="Q28" s="37"/>
      <c r="R28" s="37">
        <v>13</v>
      </c>
      <c r="S28" s="37">
        <v>6</v>
      </c>
      <c r="T28" s="37">
        <v>5</v>
      </c>
      <c r="U28" s="37">
        <v>3</v>
      </c>
      <c r="V28" s="37">
        <v>523</v>
      </c>
      <c r="W28" s="37">
        <v>185</v>
      </c>
      <c r="X28" s="37">
        <v>279</v>
      </c>
      <c r="Y28" s="37">
        <v>266</v>
      </c>
      <c r="Z28" s="37">
        <v>188</v>
      </c>
      <c r="AA28" s="37">
        <v>175</v>
      </c>
      <c r="AB28" s="37">
        <v>1</v>
      </c>
      <c r="AC28" s="37">
        <v>0</v>
      </c>
      <c r="AD28" s="37">
        <v>4</v>
      </c>
      <c r="AE28" s="37">
        <v>0</v>
      </c>
      <c r="AF28" s="37">
        <v>66</v>
      </c>
      <c r="AG28" s="37"/>
      <c r="AH28" s="37">
        <v>319</v>
      </c>
      <c r="AI28" s="37">
        <v>0</v>
      </c>
      <c r="AJ28" s="37">
        <v>169</v>
      </c>
      <c r="AK28" s="37"/>
      <c r="AL28" s="37">
        <v>0</v>
      </c>
      <c r="AM28" s="37"/>
      <c r="AN28" s="37">
        <v>0</v>
      </c>
      <c r="AO28" s="37"/>
      <c r="AP28" s="37">
        <v>0</v>
      </c>
      <c r="AQ28" s="37"/>
      <c r="AR28" s="37">
        <v>5</v>
      </c>
      <c r="AS28" s="37"/>
      <c r="AT28" s="37">
        <v>0</v>
      </c>
      <c r="AU28" s="37"/>
      <c r="AV28" s="37">
        <v>0</v>
      </c>
      <c r="AW28" s="37"/>
      <c r="AX28" s="37">
        <v>3</v>
      </c>
      <c r="AY28" s="37"/>
      <c r="AZ28" s="37">
        <v>0</v>
      </c>
      <c r="BA28" s="37"/>
      <c r="BB28" s="37">
        <v>0</v>
      </c>
      <c r="BC28" s="37"/>
      <c r="BD28" s="37">
        <v>157</v>
      </c>
      <c r="BE28" s="37"/>
      <c r="BF28" s="37">
        <v>123</v>
      </c>
      <c r="BG28" s="37"/>
      <c r="BH28" s="37">
        <v>0</v>
      </c>
      <c r="BI28" s="38"/>
      <c r="BJ28" s="38"/>
      <c r="BK28" s="38"/>
      <c r="BL28" s="37"/>
      <c r="BM28" s="37"/>
      <c r="BN28" s="24">
        <f t="shared" si="0"/>
        <v>0.27039079920197162</v>
      </c>
      <c r="BO28" s="25">
        <f t="shared" si="1"/>
        <v>1.1570796460176991</v>
      </c>
      <c r="BP28" s="25">
        <f t="shared" si="2"/>
        <v>1.0145454545454546</v>
      </c>
      <c r="BQ28" s="25">
        <f t="shared" si="3"/>
        <v>1.1058823529411765</v>
      </c>
      <c r="BR28" s="25">
        <f t="shared" si="11"/>
        <v>0.87372013651877134</v>
      </c>
      <c r="BS28" s="26">
        <f t="shared" si="4"/>
        <v>8.7431052693345848E-2</v>
      </c>
      <c r="BT28" s="26">
        <f t="shared" si="5"/>
        <v>0.40929203539823011</v>
      </c>
      <c r="BU28" s="26">
        <f t="shared" si="6"/>
        <v>0.96727272727272728</v>
      </c>
      <c r="BV28" s="26">
        <f t="shared" si="7"/>
        <v>1.0294117647058822</v>
      </c>
      <c r="BW28" s="26">
        <f t="shared" si="8"/>
        <v>0.94077535042303329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s="3" customFormat="1" x14ac:dyDescent="0.3">
      <c r="A29" s="10" t="s">
        <v>28</v>
      </c>
      <c r="B29" s="20">
        <v>18149</v>
      </c>
      <c r="C29" s="20">
        <v>850</v>
      </c>
      <c r="D29" s="20">
        <v>453</v>
      </c>
      <c r="E29" s="20">
        <v>221</v>
      </c>
      <c r="F29" s="21">
        <v>4178</v>
      </c>
      <c r="G29" s="21">
        <v>1452</v>
      </c>
      <c r="H29" s="22">
        <f t="shared" si="9"/>
        <v>3797</v>
      </c>
      <c r="I29" s="23">
        <f t="shared" si="10"/>
        <v>1243</v>
      </c>
      <c r="J29" s="42">
        <v>272</v>
      </c>
      <c r="K29" s="42">
        <v>227</v>
      </c>
      <c r="L29" s="37"/>
      <c r="M29" s="37"/>
      <c r="N29" s="37"/>
      <c r="O29" s="37"/>
      <c r="P29" s="37">
        <v>117</v>
      </c>
      <c r="Q29" s="37"/>
      <c r="R29" s="42">
        <v>55</v>
      </c>
      <c r="S29" s="42">
        <v>30</v>
      </c>
      <c r="T29" s="42">
        <v>11</v>
      </c>
      <c r="U29" s="42">
        <v>8</v>
      </c>
      <c r="V29" s="42">
        <v>775</v>
      </c>
      <c r="W29" s="42">
        <v>338</v>
      </c>
      <c r="X29" s="42">
        <v>451</v>
      </c>
      <c r="Y29" s="42">
        <v>419</v>
      </c>
      <c r="Z29" s="42">
        <v>288</v>
      </c>
      <c r="AA29" s="42">
        <v>219</v>
      </c>
      <c r="AB29" s="42">
        <v>1</v>
      </c>
      <c r="AC29" s="42">
        <v>0</v>
      </c>
      <c r="AD29" s="42">
        <v>1</v>
      </c>
      <c r="AE29" s="42">
        <v>0</v>
      </c>
      <c r="AF29" s="42">
        <v>33</v>
      </c>
      <c r="AG29" s="42"/>
      <c r="AH29" s="42">
        <v>401</v>
      </c>
      <c r="AI29" s="42">
        <v>2</v>
      </c>
      <c r="AJ29" s="42">
        <v>372</v>
      </c>
      <c r="AK29" s="42"/>
      <c r="AL29" s="42">
        <v>0</v>
      </c>
      <c r="AM29" s="42"/>
      <c r="AN29" s="42">
        <v>3</v>
      </c>
      <c r="AO29" s="42"/>
      <c r="AP29" s="42">
        <v>0</v>
      </c>
      <c r="AQ29" s="42"/>
      <c r="AR29" s="42">
        <v>4</v>
      </c>
      <c r="AS29" s="42"/>
      <c r="AT29" s="42">
        <v>28</v>
      </c>
      <c r="AU29" s="42"/>
      <c r="AV29" s="42">
        <v>0</v>
      </c>
      <c r="AW29" s="42"/>
      <c r="AX29" s="42">
        <v>1</v>
      </c>
      <c r="AY29" s="42"/>
      <c r="AZ29" s="42">
        <v>0</v>
      </c>
      <c r="BA29" s="42"/>
      <c r="BB29" s="42">
        <v>0</v>
      </c>
      <c r="BC29" s="42"/>
      <c r="BD29" s="42">
        <v>342</v>
      </c>
      <c r="BE29" s="42"/>
      <c r="BF29" s="42">
        <v>324</v>
      </c>
      <c r="BG29" s="42"/>
      <c r="BH29" s="42">
        <v>232</v>
      </c>
      <c r="BI29" s="42"/>
      <c r="BJ29" s="42">
        <v>86</v>
      </c>
      <c r="BK29" s="38"/>
      <c r="BL29" s="37"/>
      <c r="BM29" s="37"/>
      <c r="BN29" s="24">
        <f t="shared" si="0"/>
        <v>0.20921262879497493</v>
      </c>
      <c r="BO29" s="25">
        <f t="shared" si="1"/>
        <v>0.91176470588235292</v>
      </c>
      <c r="BP29" s="25">
        <f t="shared" si="2"/>
        <v>0.99558498896247238</v>
      </c>
      <c r="BQ29" s="25">
        <f t="shared" si="3"/>
        <v>1.3031674208144797</v>
      </c>
      <c r="BR29" s="25">
        <f t="shared" si="11"/>
        <v>0.90880804212541888</v>
      </c>
      <c r="BS29" s="26">
        <f t="shared" si="4"/>
        <v>6.8488621962642576E-2</v>
      </c>
      <c r="BT29" s="26">
        <f t="shared" si="5"/>
        <v>0.39764705882352941</v>
      </c>
      <c r="BU29" s="26">
        <f t="shared" si="6"/>
        <v>0.92494481236203085</v>
      </c>
      <c r="BV29" s="26">
        <f t="shared" si="7"/>
        <v>0.99095022624434392</v>
      </c>
      <c r="BW29" s="26">
        <f t="shared" si="8"/>
        <v>0.85606060606060608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1:87" s="3" customFormat="1" x14ac:dyDescent="0.3">
      <c r="A30" s="10" t="s">
        <v>29</v>
      </c>
      <c r="B30" s="20">
        <v>96142</v>
      </c>
      <c r="C30" s="20">
        <v>6024</v>
      </c>
      <c r="D30" s="20">
        <v>3289</v>
      </c>
      <c r="E30" s="20">
        <v>1449</v>
      </c>
      <c r="F30" s="21">
        <v>29502</v>
      </c>
      <c r="G30" s="21">
        <v>9951</v>
      </c>
      <c r="H30" s="22">
        <f t="shared" si="9"/>
        <v>28035</v>
      </c>
      <c r="I30" s="23">
        <f t="shared" si="10"/>
        <v>7638</v>
      </c>
      <c r="J30" s="42">
        <v>3096</v>
      </c>
      <c r="K30" s="42">
        <v>1927</v>
      </c>
      <c r="L30" s="37">
        <v>227</v>
      </c>
      <c r="M30" s="37">
        <v>156</v>
      </c>
      <c r="N30" s="37"/>
      <c r="O30" s="37"/>
      <c r="P30" s="37">
        <v>0</v>
      </c>
      <c r="Q30" s="37"/>
      <c r="R30" s="42">
        <v>241</v>
      </c>
      <c r="S30" s="42">
        <v>118</v>
      </c>
      <c r="T30" s="42">
        <v>66</v>
      </c>
      <c r="U30" s="42">
        <v>45</v>
      </c>
      <c r="V30" s="42">
        <v>6257</v>
      </c>
      <c r="W30" s="42">
        <v>830</v>
      </c>
      <c r="X30" s="42">
        <v>3426</v>
      </c>
      <c r="Y30" s="42">
        <v>2881</v>
      </c>
      <c r="Z30" s="42">
        <v>1954</v>
      </c>
      <c r="AA30" s="42">
        <v>1681</v>
      </c>
      <c r="AB30" s="42">
        <v>5</v>
      </c>
      <c r="AC30" s="42">
        <v>0</v>
      </c>
      <c r="AD30" s="42">
        <v>21</v>
      </c>
      <c r="AE30" s="42">
        <v>0</v>
      </c>
      <c r="AF30" s="42">
        <v>133</v>
      </c>
      <c r="AG30" s="42"/>
      <c r="AH30" s="42">
        <v>4590</v>
      </c>
      <c r="AI30" s="42">
        <v>0</v>
      </c>
      <c r="AJ30" s="42">
        <v>1143</v>
      </c>
      <c r="AK30" s="42"/>
      <c r="AL30" s="42">
        <v>756</v>
      </c>
      <c r="AM30" s="42"/>
      <c r="AN30" s="42">
        <v>0</v>
      </c>
      <c r="AO30" s="42"/>
      <c r="AP30" s="42">
        <v>0</v>
      </c>
      <c r="AQ30" s="42"/>
      <c r="AR30" s="42">
        <v>72</v>
      </c>
      <c r="AS30" s="42"/>
      <c r="AT30" s="42">
        <v>253</v>
      </c>
      <c r="AU30" s="42"/>
      <c r="AV30" s="42">
        <v>20</v>
      </c>
      <c r="AW30" s="42"/>
      <c r="AX30" s="42">
        <v>1924</v>
      </c>
      <c r="AY30" s="42"/>
      <c r="AZ30" s="42">
        <v>0</v>
      </c>
      <c r="BA30" s="42"/>
      <c r="BB30" s="42">
        <v>0</v>
      </c>
      <c r="BC30" s="42"/>
      <c r="BD30" s="42">
        <v>2425</v>
      </c>
      <c r="BE30" s="42"/>
      <c r="BF30" s="42">
        <v>1426</v>
      </c>
      <c r="BG30" s="42"/>
      <c r="BH30" s="42">
        <v>0</v>
      </c>
      <c r="BI30" s="42"/>
      <c r="BJ30" s="42">
        <v>0</v>
      </c>
      <c r="BK30" s="38"/>
      <c r="BL30" s="37"/>
      <c r="BM30" s="37"/>
      <c r="BN30" s="24">
        <f t="shared" si="0"/>
        <v>0.29159992511077365</v>
      </c>
      <c r="BO30" s="25">
        <f t="shared" si="1"/>
        <v>1.0386786188579018</v>
      </c>
      <c r="BP30" s="25">
        <f t="shared" si="2"/>
        <v>1.0416539981757373</v>
      </c>
      <c r="BQ30" s="25">
        <f t="shared" si="3"/>
        <v>1.3485162180814354</v>
      </c>
      <c r="BR30" s="25">
        <f t="shared" si="11"/>
        <v>0.950274557657108</v>
      </c>
      <c r="BS30" s="26">
        <f t="shared" si="4"/>
        <v>7.9444987622475094E-2</v>
      </c>
      <c r="BT30" s="26">
        <f t="shared" si="5"/>
        <v>0.13778220451527223</v>
      </c>
      <c r="BU30" s="26">
        <f t="shared" si="6"/>
        <v>0.87595013681970202</v>
      </c>
      <c r="BV30" s="26">
        <f t="shared" si="7"/>
        <v>1.1601104209799862</v>
      </c>
      <c r="BW30" s="26">
        <f t="shared" si="8"/>
        <v>0.76756104914078982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1:87" s="3" customFormat="1" x14ac:dyDescent="0.3">
      <c r="A31" s="10" t="s">
        <v>30</v>
      </c>
      <c r="B31" s="20">
        <v>42166</v>
      </c>
      <c r="C31" s="20">
        <v>2494</v>
      </c>
      <c r="D31" s="20">
        <v>1353</v>
      </c>
      <c r="E31" s="20">
        <v>630</v>
      </c>
      <c r="F31" s="21">
        <v>11150</v>
      </c>
      <c r="G31" s="21">
        <v>3851</v>
      </c>
      <c r="H31" s="22">
        <f t="shared" si="9"/>
        <v>10715</v>
      </c>
      <c r="I31" s="23">
        <f t="shared" si="10"/>
        <v>3743</v>
      </c>
      <c r="J31" s="37">
        <v>814</v>
      </c>
      <c r="K31" s="37">
        <v>547</v>
      </c>
      <c r="L31" s="37"/>
      <c r="M31" s="37"/>
      <c r="N31" s="37"/>
      <c r="O31" s="37"/>
      <c r="P31" s="37"/>
      <c r="Q31" s="37"/>
      <c r="R31" s="37">
        <v>68</v>
      </c>
      <c r="S31" s="37">
        <v>9</v>
      </c>
      <c r="T31" s="37">
        <v>20</v>
      </c>
      <c r="U31" s="37">
        <v>15</v>
      </c>
      <c r="V31" s="37">
        <v>2235</v>
      </c>
      <c r="W31" s="37">
        <v>1201</v>
      </c>
      <c r="X31" s="37">
        <v>1423</v>
      </c>
      <c r="Y31" s="37">
        <v>1346</v>
      </c>
      <c r="Z31" s="37">
        <v>697</v>
      </c>
      <c r="AA31" s="37">
        <v>615</v>
      </c>
      <c r="AB31" s="37">
        <v>4</v>
      </c>
      <c r="AC31" s="37">
        <v>0</v>
      </c>
      <c r="AD31" s="37">
        <v>5</v>
      </c>
      <c r="AE31" s="37">
        <v>0</v>
      </c>
      <c r="AF31" s="37">
        <v>274</v>
      </c>
      <c r="AG31" s="37"/>
      <c r="AH31" s="37">
        <v>2470</v>
      </c>
      <c r="AI31" s="37">
        <v>10</v>
      </c>
      <c r="AJ31" s="37">
        <v>584</v>
      </c>
      <c r="AK31" s="37"/>
      <c r="AL31" s="37">
        <v>2</v>
      </c>
      <c r="AM31" s="37"/>
      <c r="AN31" s="37">
        <v>0</v>
      </c>
      <c r="AO31" s="37"/>
      <c r="AP31" s="37">
        <v>0</v>
      </c>
      <c r="AQ31" s="37"/>
      <c r="AR31" s="37">
        <v>68</v>
      </c>
      <c r="AS31" s="37"/>
      <c r="AT31" s="37">
        <v>18</v>
      </c>
      <c r="AU31" s="37"/>
      <c r="AV31" s="37">
        <v>0</v>
      </c>
      <c r="AW31" s="37"/>
      <c r="AX31" s="37">
        <v>142</v>
      </c>
      <c r="AY31" s="37"/>
      <c r="AZ31" s="37">
        <v>0</v>
      </c>
      <c r="BA31" s="37"/>
      <c r="BB31" s="37">
        <v>981</v>
      </c>
      <c r="BC31" s="37"/>
      <c r="BD31" s="37">
        <v>468</v>
      </c>
      <c r="BE31" s="37"/>
      <c r="BF31" s="37">
        <v>442</v>
      </c>
      <c r="BG31" s="37"/>
      <c r="BH31" s="37">
        <v>0</v>
      </c>
      <c r="BI31" s="37"/>
      <c r="BJ31" s="37">
        <v>0</v>
      </c>
      <c r="BK31" s="38"/>
      <c r="BL31" s="37"/>
      <c r="BM31" s="37"/>
      <c r="BN31" s="24">
        <f t="shared" si="0"/>
        <v>0.25411468956030925</v>
      </c>
      <c r="BO31" s="25">
        <f t="shared" si="1"/>
        <v>0.89615076182838815</v>
      </c>
      <c r="BP31" s="25">
        <f t="shared" si="2"/>
        <v>1.0517368810051737</v>
      </c>
      <c r="BQ31" s="25">
        <f t="shared" si="3"/>
        <v>1.1063492063492064</v>
      </c>
      <c r="BR31" s="25">
        <f t="shared" si="11"/>
        <v>0.96098654708520181</v>
      </c>
      <c r="BS31" s="26">
        <f t="shared" si="4"/>
        <v>8.8768201868804256E-2</v>
      </c>
      <c r="BT31" s="26">
        <f t="shared" si="5"/>
        <v>0.48155573376102645</v>
      </c>
      <c r="BU31" s="26">
        <f t="shared" si="6"/>
        <v>0.99482631189948267</v>
      </c>
      <c r="BV31" s="26">
        <f t="shared" si="7"/>
        <v>0.97619047619047616</v>
      </c>
      <c r="BW31" s="26">
        <f t="shared" si="8"/>
        <v>0.97195533627629183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</row>
    <row r="32" spans="1:87" s="3" customFormat="1" x14ac:dyDescent="0.3">
      <c r="A32" s="10" t="s">
        <v>31</v>
      </c>
      <c r="B32" s="20">
        <v>4886</v>
      </c>
      <c r="C32" s="20">
        <v>446</v>
      </c>
      <c r="D32" s="20">
        <v>264</v>
      </c>
      <c r="E32" s="20">
        <v>115</v>
      </c>
      <c r="F32" s="21">
        <v>1854</v>
      </c>
      <c r="G32" s="21">
        <v>703</v>
      </c>
      <c r="H32" s="22">
        <f t="shared" si="9"/>
        <v>1691</v>
      </c>
      <c r="I32" s="23">
        <f t="shared" si="10"/>
        <v>670</v>
      </c>
      <c r="J32" s="37">
        <v>107</v>
      </c>
      <c r="K32" s="37">
        <v>91</v>
      </c>
      <c r="L32" s="37"/>
      <c r="M32" s="37"/>
      <c r="N32" s="37"/>
      <c r="O32" s="37"/>
      <c r="P32" s="37"/>
      <c r="Q32" s="37"/>
      <c r="R32" s="42">
        <v>7</v>
      </c>
      <c r="S32" s="42">
        <v>3</v>
      </c>
      <c r="T32" s="42">
        <v>4</v>
      </c>
      <c r="U32" s="42">
        <v>4</v>
      </c>
      <c r="V32" s="42">
        <v>406</v>
      </c>
      <c r="W32" s="42">
        <v>186</v>
      </c>
      <c r="X32" s="42">
        <v>284</v>
      </c>
      <c r="Y32" s="42">
        <v>280</v>
      </c>
      <c r="Z32" s="42">
        <v>105</v>
      </c>
      <c r="AA32" s="42">
        <v>106</v>
      </c>
      <c r="AB32" s="42">
        <v>1</v>
      </c>
      <c r="AC32" s="42">
        <v>0</v>
      </c>
      <c r="AD32" s="42">
        <v>1</v>
      </c>
      <c r="AE32" s="42">
        <v>0</v>
      </c>
      <c r="AF32" s="42">
        <v>60</v>
      </c>
      <c r="AG32" s="42"/>
      <c r="AH32" s="42">
        <v>274</v>
      </c>
      <c r="AI32" s="42">
        <v>0</v>
      </c>
      <c r="AJ32" s="42">
        <v>113</v>
      </c>
      <c r="AK32" s="42"/>
      <c r="AL32" s="42">
        <v>0</v>
      </c>
      <c r="AM32" s="42"/>
      <c r="AN32" s="42">
        <v>0</v>
      </c>
      <c r="AO32" s="42"/>
      <c r="AP32" s="42">
        <v>0</v>
      </c>
      <c r="AQ32" s="42"/>
      <c r="AR32" s="42">
        <v>0</v>
      </c>
      <c r="AS32" s="42"/>
      <c r="AT32" s="42">
        <v>0</v>
      </c>
      <c r="AU32" s="42"/>
      <c r="AV32" s="42">
        <v>0</v>
      </c>
      <c r="AW32" s="42"/>
      <c r="AX32" s="42">
        <v>8</v>
      </c>
      <c r="AY32" s="42"/>
      <c r="AZ32" s="42">
        <v>0</v>
      </c>
      <c r="BA32" s="42"/>
      <c r="BB32" s="42">
        <v>2</v>
      </c>
      <c r="BC32" s="42"/>
      <c r="BD32" s="42">
        <v>147</v>
      </c>
      <c r="BE32" s="42"/>
      <c r="BF32" s="42">
        <v>121</v>
      </c>
      <c r="BG32" s="42"/>
      <c r="BH32" s="42">
        <v>47</v>
      </c>
      <c r="BI32" s="42"/>
      <c r="BJ32" s="42">
        <v>4</v>
      </c>
      <c r="BK32" s="38"/>
      <c r="BL32" s="37"/>
      <c r="BM32" s="37"/>
      <c r="BN32" s="24">
        <f t="shared" si="0"/>
        <v>0.34609087187883747</v>
      </c>
      <c r="BO32" s="25">
        <f t="shared" si="1"/>
        <v>0.91031390134529144</v>
      </c>
      <c r="BP32" s="25">
        <f t="shared" si="2"/>
        <v>1.0757575757575757</v>
      </c>
      <c r="BQ32" s="25">
        <f t="shared" si="3"/>
        <v>0.91304347826086951</v>
      </c>
      <c r="BR32" s="25">
        <f t="shared" si="11"/>
        <v>0.9120819848975189</v>
      </c>
      <c r="BS32" s="26">
        <f t="shared" si="4"/>
        <v>0.1371264838313549</v>
      </c>
      <c r="BT32" s="26">
        <f t="shared" si="5"/>
        <v>0.4170403587443946</v>
      </c>
      <c r="BU32" s="26">
        <f t="shared" si="6"/>
        <v>1.0606060606060606</v>
      </c>
      <c r="BV32" s="26">
        <f t="shared" si="7"/>
        <v>0.92173913043478262</v>
      </c>
      <c r="BW32" s="26">
        <f t="shared" si="8"/>
        <v>0.95305832147937408</v>
      </c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</row>
    <row r="33" spans="1:87" s="3" customFormat="1" x14ac:dyDescent="0.3">
      <c r="A33" s="10" t="s">
        <v>32</v>
      </c>
      <c r="B33" s="20">
        <v>34709</v>
      </c>
      <c r="C33" s="20">
        <v>1790</v>
      </c>
      <c r="D33" s="20">
        <v>1079</v>
      </c>
      <c r="E33" s="20">
        <v>482</v>
      </c>
      <c r="F33" s="21">
        <v>8487</v>
      </c>
      <c r="G33" s="21">
        <v>3716</v>
      </c>
      <c r="H33" s="22">
        <f t="shared" si="9"/>
        <v>7760</v>
      </c>
      <c r="I33" s="23">
        <f>K33+M33+O33+W33+Y33+AA33+Q33+AW33+AU33+S33+U33+AO33+AQ33+AS33+AY33+AC33+AE33+AG33+AI33+AK33+AM33+BA33+BC33+BG33+BE33+BI33+BM33</f>
        <v>3214</v>
      </c>
      <c r="J33" s="37">
        <v>692</v>
      </c>
      <c r="K33" s="37">
        <v>584</v>
      </c>
      <c r="L33" s="37"/>
      <c r="M33" s="37"/>
      <c r="N33" s="37"/>
      <c r="O33" s="37"/>
      <c r="P33" s="37"/>
      <c r="Q33" s="37"/>
      <c r="R33" s="37">
        <v>58</v>
      </c>
      <c r="S33" s="37">
        <v>18</v>
      </c>
      <c r="T33" s="37">
        <v>18</v>
      </c>
      <c r="U33" s="37">
        <v>17</v>
      </c>
      <c r="V33" s="39">
        <v>1768</v>
      </c>
      <c r="W33" s="37">
        <v>938</v>
      </c>
      <c r="X33" s="39">
        <v>1389</v>
      </c>
      <c r="Y33" s="39">
        <v>1174</v>
      </c>
      <c r="Z33" s="37">
        <v>476</v>
      </c>
      <c r="AA33" s="37">
        <v>483</v>
      </c>
      <c r="AB33" s="37">
        <v>5</v>
      </c>
      <c r="AC33" s="37">
        <v>0</v>
      </c>
      <c r="AD33" s="37">
        <v>15</v>
      </c>
      <c r="AE33" s="37">
        <v>0</v>
      </c>
      <c r="AF33" s="37">
        <v>143</v>
      </c>
      <c r="AG33" s="37"/>
      <c r="AH33" s="37">
        <v>1913</v>
      </c>
      <c r="AI33" s="37"/>
      <c r="AJ33" s="37">
        <v>507</v>
      </c>
      <c r="AK33" s="37"/>
      <c r="AL33" s="37">
        <v>0</v>
      </c>
      <c r="AM33" s="37"/>
      <c r="AN33" s="37">
        <v>0</v>
      </c>
      <c r="AO33" s="37"/>
      <c r="AP33" s="37">
        <v>0</v>
      </c>
      <c r="AQ33" s="37"/>
      <c r="AR33" s="37">
        <v>50</v>
      </c>
      <c r="AS33" s="37"/>
      <c r="AT33" s="37">
        <v>25</v>
      </c>
      <c r="AU33" s="37"/>
      <c r="AV33" s="37">
        <v>0</v>
      </c>
      <c r="AW33" s="37"/>
      <c r="AX33" s="37">
        <v>51</v>
      </c>
      <c r="AY33" s="37"/>
      <c r="AZ33" s="37">
        <v>0</v>
      </c>
      <c r="BA33" s="37"/>
      <c r="BB33" s="37">
        <v>137</v>
      </c>
      <c r="BC33" s="37"/>
      <c r="BD33" s="37">
        <v>241</v>
      </c>
      <c r="BE33" s="37"/>
      <c r="BF33" s="37">
        <v>249</v>
      </c>
      <c r="BG33" s="37"/>
      <c r="BH33" s="37">
        <v>23</v>
      </c>
      <c r="BI33" s="38"/>
      <c r="BJ33" s="38"/>
      <c r="BK33" s="38"/>
      <c r="BL33" s="37"/>
      <c r="BM33" s="37"/>
      <c r="BN33" s="24">
        <f t="shared" si="0"/>
        <v>0.22357313665043649</v>
      </c>
      <c r="BO33" s="25">
        <f t="shared" si="1"/>
        <v>0.98770949720670387</v>
      </c>
      <c r="BP33" s="25">
        <f t="shared" si="2"/>
        <v>1.2873030583873957</v>
      </c>
      <c r="BQ33" s="25">
        <f t="shared" si="3"/>
        <v>0.98755186721991706</v>
      </c>
      <c r="BR33" s="25">
        <f t="shared" si="11"/>
        <v>0.91433957817839051</v>
      </c>
      <c r="BS33" s="26">
        <f t="shared" si="4"/>
        <v>9.259846149413696E-2</v>
      </c>
      <c r="BT33" s="26">
        <f t="shared" si="5"/>
        <v>0.52402234636871503</v>
      </c>
      <c r="BU33" s="26">
        <f t="shared" si="6"/>
        <v>1.088044485634847</v>
      </c>
      <c r="BV33" s="26">
        <f t="shared" si="7"/>
        <v>1.0020746887966805</v>
      </c>
      <c r="BW33" s="26">
        <f t="shared" si="8"/>
        <v>0.86490850376749195</v>
      </c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</row>
    <row r="34" spans="1:87" s="3" customFormat="1" x14ac:dyDescent="0.3">
      <c r="A34" s="10" t="s">
        <v>33</v>
      </c>
      <c r="B34" s="20">
        <v>18907</v>
      </c>
      <c r="C34" s="20">
        <v>1215</v>
      </c>
      <c r="D34" s="20">
        <v>670</v>
      </c>
      <c r="E34" s="20">
        <v>302</v>
      </c>
      <c r="F34" s="21">
        <v>5842</v>
      </c>
      <c r="G34" s="21">
        <v>2249.96</v>
      </c>
      <c r="H34" s="22">
        <f t="shared" si="9"/>
        <v>5495</v>
      </c>
      <c r="I34" s="23">
        <f t="shared" si="10"/>
        <v>1928</v>
      </c>
      <c r="J34" s="37">
        <v>317</v>
      </c>
      <c r="K34" s="37">
        <v>264</v>
      </c>
      <c r="L34" s="37"/>
      <c r="M34" s="37"/>
      <c r="N34" s="37"/>
      <c r="O34" s="37"/>
      <c r="P34" s="37">
        <v>317</v>
      </c>
      <c r="Q34" s="37">
        <v>301</v>
      </c>
      <c r="R34" s="37">
        <v>35</v>
      </c>
      <c r="S34" s="37">
        <v>0</v>
      </c>
      <c r="T34" s="37">
        <v>9</v>
      </c>
      <c r="U34" s="37">
        <v>6</v>
      </c>
      <c r="V34" s="37">
        <v>1088</v>
      </c>
      <c r="W34" s="37">
        <v>409</v>
      </c>
      <c r="X34" s="37">
        <v>705</v>
      </c>
      <c r="Y34" s="37">
        <v>653</v>
      </c>
      <c r="Z34" s="37">
        <v>298</v>
      </c>
      <c r="AA34" s="37">
        <v>294</v>
      </c>
      <c r="AB34" s="37">
        <v>1</v>
      </c>
      <c r="AC34" s="37">
        <v>0</v>
      </c>
      <c r="AD34" s="37">
        <v>13</v>
      </c>
      <c r="AE34" s="37">
        <v>0</v>
      </c>
      <c r="AF34" s="37">
        <v>110</v>
      </c>
      <c r="AG34" s="37"/>
      <c r="AH34" s="37">
        <v>657</v>
      </c>
      <c r="AI34" s="37">
        <v>1</v>
      </c>
      <c r="AJ34" s="37">
        <v>361</v>
      </c>
      <c r="AK34" s="37"/>
      <c r="AL34" s="37">
        <v>2</v>
      </c>
      <c r="AM34" s="37"/>
      <c r="AN34" s="37">
        <v>0</v>
      </c>
      <c r="AO34" s="37"/>
      <c r="AP34" s="37">
        <v>0</v>
      </c>
      <c r="AQ34" s="37"/>
      <c r="AR34" s="37">
        <v>1</v>
      </c>
      <c r="AS34" s="37"/>
      <c r="AT34" s="37">
        <v>72</v>
      </c>
      <c r="AU34" s="37"/>
      <c r="AV34" s="37">
        <v>0</v>
      </c>
      <c r="AW34" s="37"/>
      <c r="AX34" s="37">
        <v>14</v>
      </c>
      <c r="AY34" s="37"/>
      <c r="AZ34" s="37">
        <v>0</v>
      </c>
      <c r="BA34" s="37"/>
      <c r="BB34" s="37">
        <v>71</v>
      </c>
      <c r="BC34" s="37"/>
      <c r="BD34" s="37">
        <v>474</v>
      </c>
      <c r="BE34" s="37"/>
      <c r="BF34" s="37">
        <v>387</v>
      </c>
      <c r="BG34" s="37"/>
      <c r="BH34" s="37">
        <v>387</v>
      </c>
      <c r="BI34" s="37"/>
      <c r="BJ34" s="37">
        <v>176</v>
      </c>
      <c r="BK34" s="38"/>
      <c r="BL34" s="37"/>
      <c r="BM34" s="37"/>
      <c r="BN34" s="24">
        <f t="shared" si="0"/>
        <v>0.29063309885227695</v>
      </c>
      <c r="BO34" s="25">
        <f t="shared" si="1"/>
        <v>0.89547325102880659</v>
      </c>
      <c r="BP34" s="25">
        <f t="shared" si="2"/>
        <v>1.0522388059701493</v>
      </c>
      <c r="BQ34" s="25">
        <f t="shared" si="3"/>
        <v>0.98675496688741726</v>
      </c>
      <c r="BR34" s="25">
        <f t="shared" si="11"/>
        <v>0.94060253337897981</v>
      </c>
      <c r="BS34" s="26">
        <f t="shared" si="4"/>
        <v>0.10197281430158142</v>
      </c>
      <c r="BT34" s="26">
        <f t="shared" si="5"/>
        <v>0.33662551440329219</v>
      </c>
      <c r="BU34" s="26">
        <f t="shared" si="6"/>
        <v>0.97462686567164181</v>
      </c>
      <c r="BV34" s="26">
        <f t="shared" si="7"/>
        <v>0.97350993377483441</v>
      </c>
      <c r="BW34" s="26">
        <f t="shared" si="8"/>
        <v>0.85690412273995986</v>
      </c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</row>
    <row r="35" spans="1:87" s="3" customFormat="1" x14ac:dyDescent="0.3">
      <c r="A35" s="10" t="s">
        <v>34</v>
      </c>
      <c r="B35" s="20">
        <v>13429</v>
      </c>
      <c r="C35" s="20">
        <v>734</v>
      </c>
      <c r="D35" s="20">
        <v>477</v>
      </c>
      <c r="E35" s="20">
        <v>208</v>
      </c>
      <c r="F35" s="21">
        <v>4338</v>
      </c>
      <c r="G35" s="21">
        <v>1394.8</v>
      </c>
      <c r="H35" s="22">
        <f t="shared" si="9"/>
        <v>3502</v>
      </c>
      <c r="I35" s="23">
        <f t="shared" si="10"/>
        <v>1219</v>
      </c>
      <c r="J35" s="37">
        <v>233</v>
      </c>
      <c r="K35" s="37">
        <v>215</v>
      </c>
      <c r="L35" s="37"/>
      <c r="M35" s="37"/>
      <c r="N35" s="37"/>
      <c r="O35" s="37"/>
      <c r="P35" s="37">
        <v>533</v>
      </c>
      <c r="Q35" s="37"/>
      <c r="R35" s="37">
        <v>27</v>
      </c>
      <c r="S35" s="37">
        <v>4</v>
      </c>
      <c r="T35" s="37">
        <v>13</v>
      </c>
      <c r="U35" s="37">
        <v>13</v>
      </c>
      <c r="V35" s="37">
        <v>787</v>
      </c>
      <c r="W35" s="37">
        <v>368</v>
      </c>
      <c r="X35" s="37">
        <v>499</v>
      </c>
      <c r="Y35" s="37">
        <v>468</v>
      </c>
      <c r="Z35" s="37">
        <v>257</v>
      </c>
      <c r="AA35" s="37">
        <v>151</v>
      </c>
      <c r="AB35" s="37">
        <v>0</v>
      </c>
      <c r="AC35" s="37">
        <v>0</v>
      </c>
      <c r="AD35" s="37">
        <v>0</v>
      </c>
      <c r="AE35" s="37">
        <v>0</v>
      </c>
      <c r="AF35" s="37">
        <v>100</v>
      </c>
      <c r="AG35" s="37"/>
      <c r="AH35" s="37">
        <v>516</v>
      </c>
      <c r="AI35" s="37">
        <v>0</v>
      </c>
      <c r="AJ35" s="37">
        <v>229</v>
      </c>
      <c r="AK35" s="37"/>
      <c r="AL35" s="37">
        <v>0</v>
      </c>
      <c r="AM35" s="37"/>
      <c r="AN35" s="37">
        <v>0</v>
      </c>
      <c r="AO35" s="37"/>
      <c r="AP35" s="37">
        <v>0</v>
      </c>
      <c r="AQ35" s="37"/>
      <c r="AR35" s="37">
        <v>1</v>
      </c>
      <c r="AS35" s="37"/>
      <c r="AT35" s="37">
        <v>20</v>
      </c>
      <c r="AU35" s="37"/>
      <c r="AV35" s="37">
        <v>0</v>
      </c>
      <c r="AW35" s="37"/>
      <c r="AX35" s="37">
        <v>0</v>
      </c>
      <c r="AY35" s="37"/>
      <c r="AZ35" s="37">
        <v>0</v>
      </c>
      <c r="BA35" s="37"/>
      <c r="BB35" s="37">
        <v>0</v>
      </c>
      <c r="BC35" s="37"/>
      <c r="BD35" s="37">
        <v>227</v>
      </c>
      <c r="BE35" s="37"/>
      <c r="BF35" s="37">
        <v>57</v>
      </c>
      <c r="BG35" s="37"/>
      <c r="BH35" s="37">
        <v>1</v>
      </c>
      <c r="BI35" s="37"/>
      <c r="BJ35" s="37">
        <v>2</v>
      </c>
      <c r="BK35" s="38"/>
      <c r="BL35" s="37"/>
      <c r="BM35" s="37"/>
      <c r="BN35" s="24">
        <f t="shared" si="0"/>
        <v>0.26077891131134112</v>
      </c>
      <c r="BO35" s="25">
        <f t="shared" si="1"/>
        <v>1.0722070844686649</v>
      </c>
      <c r="BP35" s="25">
        <f t="shared" si="2"/>
        <v>1.0461215932914045</v>
      </c>
      <c r="BQ35" s="25">
        <f t="shared" si="3"/>
        <v>1.2355769230769231</v>
      </c>
      <c r="BR35" s="25">
        <f t="shared" si="11"/>
        <v>0.80728446288612266</v>
      </c>
      <c r="BS35" s="26">
        <f t="shared" si="4"/>
        <v>9.0773698711743248E-2</v>
      </c>
      <c r="BT35" s="26">
        <f t="shared" si="5"/>
        <v>0.50136239782016345</v>
      </c>
      <c r="BU35" s="26">
        <f t="shared" si="6"/>
        <v>0.98113207547169812</v>
      </c>
      <c r="BV35" s="26">
        <f t="shared" si="7"/>
        <v>0.72596153846153844</v>
      </c>
      <c r="BW35" s="26">
        <f t="shared" si="8"/>
        <v>0.87396042443361055</v>
      </c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</row>
    <row r="36" spans="1:87" s="3" customFormat="1" ht="14.25" customHeight="1" x14ac:dyDescent="0.3">
      <c r="A36" s="10" t="s">
        <v>35</v>
      </c>
      <c r="B36" s="20">
        <v>105221</v>
      </c>
      <c r="C36" s="20">
        <v>7217</v>
      </c>
      <c r="D36" s="20">
        <v>4108</v>
      </c>
      <c r="E36" s="20">
        <v>1941</v>
      </c>
      <c r="F36" s="21">
        <v>36898</v>
      </c>
      <c r="G36" s="21">
        <v>13240.3</v>
      </c>
      <c r="H36" s="22">
        <f t="shared" si="9"/>
        <v>34419</v>
      </c>
      <c r="I36" s="23">
        <f t="shared" si="10"/>
        <v>11185</v>
      </c>
      <c r="J36" s="37">
        <v>4286</v>
      </c>
      <c r="K36" s="37">
        <v>3085</v>
      </c>
      <c r="L36" s="37">
        <v>48</v>
      </c>
      <c r="M36" s="37">
        <v>46</v>
      </c>
      <c r="N36" s="37"/>
      <c r="O36" s="37"/>
      <c r="P36" s="37">
        <v>661</v>
      </c>
      <c r="Q36" s="37">
        <v>0</v>
      </c>
      <c r="R36" s="37">
        <v>187</v>
      </c>
      <c r="S36" s="37">
        <v>19</v>
      </c>
      <c r="T36" s="37">
        <v>71</v>
      </c>
      <c r="U36" s="37">
        <v>46</v>
      </c>
      <c r="V36" s="37">
        <v>6914</v>
      </c>
      <c r="W36" s="37">
        <v>2328</v>
      </c>
      <c r="X36" s="37">
        <v>4171</v>
      </c>
      <c r="Y36" s="37">
        <v>3797</v>
      </c>
      <c r="Z36" s="37">
        <v>2041</v>
      </c>
      <c r="AA36" s="37">
        <v>1775</v>
      </c>
      <c r="AB36" s="37">
        <v>9</v>
      </c>
      <c r="AC36" s="37">
        <v>0</v>
      </c>
      <c r="AD36" s="37">
        <v>31</v>
      </c>
      <c r="AE36" s="37">
        <v>2</v>
      </c>
      <c r="AF36" s="37">
        <v>706</v>
      </c>
      <c r="AG36" s="37"/>
      <c r="AH36" s="37">
        <v>4311</v>
      </c>
      <c r="AI36" s="37">
        <v>87</v>
      </c>
      <c r="AJ36" s="37">
        <v>1771</v>
      </c>
      <c r="AK36" s="37"/>
      <c r="AL36" s="37">
        <v>226</v>
      </c>
      <c r="AM36" s="37"/>
      <c r="AN36" s="37">
        <v>0</v>
      </c>
      <c r="AO36" s="37"/>
      <c r="AP36" s="37">
        <v>0</v>
      </c>
      <c r="AQ36" s="37"/>
      <c r="AR36" s="37">
        <v>185</v>
      </c>
      <c r="AS36" s="37"/>
      <c r="AT36" s="37">
        <v>105</v>
      </c>
      <c r="AU36" s="37"/>
      <c r="AV36" s="37">
        <v>9</v>
      </c>
      <c r="AW36" s="37"/>
      <c r="AX36" s="37">
        <v>878</v>
      </c>
      <c r="AY36" s="37"/>
      <c r="AZ36" s="37">
        <v>0</v>
      </c>
      <c r="BA36" s="37"/>
      <c r="BB36" s="37">
        <v>371</v>
      </c>
      <c r="BC36" s="37"/>
      <c r="BD36" s="37">
        <v>2562</v>
      </c>
      <c r="BE36" s="37"/>
      <c r="BF36" s="37">
        <v>2758</v>
      </c>
      <c r="BG36" s="37"/>
      <c r="BH36" s="37">
        <v>2118</v>
      </c>
      <c r="BI36" s="37"/>
      <c r="BJ36" s="37">
        <v>0</v>
      </c>
      <c r="BK36" s="38"/>
      <c r="BL36" s="37"/>
      <c r="BM36" s="37"/>
      <c r="BN36" s="24">
        <f t="shared" ref="BN36:BN67" si="12">H36/B36</f>
        <v>0.32711150815901768</v>
      </c>
      <c r="BO36" s="25">
        <f t="shared" ref="BO36:BO67" si="13">V36/C36</f>
        <v>0.95801579603713449</v>
      </c>
      <c r="BP36" s="25">
        <f t="shared" ref="BP36:BP67" si="14">X36/D36</f>
        <v>1.0153359298928919</v>
      </c>
      <c r="BQ36" s="25">
        <f t="shared" ref="BQ36:BQ67" si="15">Z36/E36</f>
        <v>1.0515198351365276</v>
      </c>
      <c r="BR36" s="25">
        <f t="shared" ref="BR36:BR67" si="16">H36/F36</f>
        <v>0.93281478670930673</v>
      </c>
      <c r="BS36" s="26">
        <f t="shared" ref="BS36:BS67" si="17">I36/B36</f>
        <v>0.10630007317930831</v>
      </c>
      <c r="BT36" s="26">
        <f t="shared" ref="BT36:BT67" si="18">W36/C36</f>
        <v>0.32257170569488708</v>
      </c>
      <c r="BU36" s="26">
        <f t="shared" ref="BU36:BU67" si="19">Y36/D36</f>
        <v>0.92429406037000972</v>
      </c>
      <c r="BV36" s="26">
        <f t="shared" ref="BV36:BV67" si="20">AA36/E36</f>
        <v>0.91447707367336428</v>
      </c>
      <c r="BW36" s="26">
        <f t="shared" ref="BW36:BW67" si="21">I36/G36</f>
        <v>0.84476937833734889</v>
      </c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</row>
    <row r="37" spans="1:87" s="3" customFormat="1" x14ac:dyDescent="0.3">
      <c r="A37" s="10" t="s">
        <v>36</v>
      </c>
      <c r="B37" s="20">
        <v>30080</v>
      </c>
      <c r="C37" s="20">
        <v>1448</v>
      </c>
      <c r="D37" s="20">
        <v>727</v>
      </c>
      <c r="E37" s="20">
        <v>269</v>
      </c>
      <c r="F37" s="21">
        <v>9875</v>
      </c>
      <c r="G37" s="21">
        <v>2515</v>
      </c>
      <c r="H37" s="22">
        <f t="shared" si="9"/>
        <v>9143</v>
      </c>
      <c r="I37" s="23">
        <f t="shared" si="10"/>
        <v>2275</v>
      </c>
      <c r="J37" s="37">
        <v>613</v>
      </c>
      <c r="K37" s="37">
        <v>434</v>
      </c>
      <c r="L37" s="37"/>
      <c r="M37" s="37"/>
      <c r="N37" s="37"/>
      <c r="O37" s="37"/>
      <c r="P37" s="37">
        <v>2029</v>
      </c>
      <c r="Q37" s="37"/>
      <c r="R37" s="42">
        <v>105</v>
      </c>
      <c r="S37" s="42">
        <v>0</v>
      </c>
      <c r="T37" s="42">
        <v>24</v>
      </c>
      <c r="U37" s="42">
        <v>17</v>
      </c>
      <c r="V37" s="42">
        <v>1282</v>
      </c>
      <c r="W37" s="42">
        <v>858</v>
      </c>
      <c r="X37" s="42">
        <v>714</v>
      </c>
      <c r="Y37" s="42">
        <v>709</v>
      </c>
      <c r="Z37" s="42">
        <v>295</v>
      </c>
      <c r="AA37" s="42">
        <v>257</v>
      </c>
      <c r="AB37" s="42">
        <v>2</v>
      </c>
      <c r="AC37" s="42">
        <v>0</v>
      </c>
      <c r="AD37" s="42">
        <v>8</v>
      </c>
      <c r="AE37" s="42">
        <v>0</v>
      </c>
      <c r="AF37" s="42">
        <v>70</v>
      </c>
      <c r="AG37" s="42"/>
      <c r="AH37" s="42">
        <v>1564</v>
      </c>
      <c r="AI37" s="42">
        <v>0</v>
      </c>
      <c r="AJ37" s="42">
        <v>539</v>
      </c>
      <c r="AK37" s="42"/>
      <c r="AL37" s="42">
        <v>0</v>
      </c>
      <c r="AM37" s="42"/>
      <c r="AN37" s="42">
        <v>0</v>
      </c>
      <c r="AO37" s="42"/>
      <c r="AP37" s="42">
        <v>0</v>
      </c>
      <c r="AQ37" s="42"/>
      <c r="AR37" s="42">
        <v>39</v>
      </c>
      <c r="AS37" s="42"/>
      <c r="AT37" s="42">
        <v>0</v>
      </c>
      <c r="AU37" s="42"/>
      <c r="AV37" s="42">
        <v>0</v>
      </c>
      <c r="AW37" s="42"/>
      <c r="AX37" s="42">
        <v>32</v>
      </c>
      <c r="AY37" s="42"/>
      <c r="AZ37" s="42">
        <v>0</v>
      </c>
      <c r="BA37" s="42"/>
      <c r="BB37" s="42">
        <v>317</v>
      </c>
      <c r="BC37" s="42"/>
      <c r="BD37" s="42">
        <v>436</v>
      </c>
      <c r="BE37" s="42"/>
      <c r="BF37" s="42">
        <v>503</v>
      </c>
      <c r="BG37" s="42"/>
      <c r="BH37" s="42">
        <v>543</v>
      </c>
      <c r="BI37" s="42"/>
      <c r="BJ37" s="42">
        <v>28</v>
      </c>
      <c r="BK37" s="38"/>
      <c r="BL37" s="37"/>
      <c r="BM37" s="37"/>
      <c r="BN37" s="24">
        <f t="shared" si="12"/>
        <v>0.30395611702127662</v>
      </c>
      <c r="BO37" s="25">
        <f t="shared" si="13"/>
        <v>0.88535911602209949</v>
      </c>
      <c r="BP37" s="25">
        <f t="shared" si="14"/>
        <v>0.98211829436038511</v>
      </c>
      <c r="BQ37" s="25">
        <f t="shared" si="15"/>
        <v>1.0966542750929369</v>
      </c>
      <c r="BR37" s="25">
        <f t="shared" si="16"/>
        <v>0.92587341772151899</v>
      </c>
      <c r="BS37" s="26">
        <f t="shared" si="17"/>
        <v>7.5631648936170207E-2</v>
      </c>
      <c r="BT37" s="26">
        <f t="shared" si="18"/>
        <v>0.59254143646408841</v>
      </c>
      <c r="BU37" s="26">
        <f t="shared" si="19"/>
        <v>0.97524071526822553</v>
      </c>
      <c r="BV37" s="26">
        <f t="shared" si="20"/>
        <v>0.95539033457249067</v>
      </c>
      <c r="BW37" s="26">
        <f t="shared" si="21"/>
        <v>0.90457256461232605</v>
      </c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</row>
    <row r="38" spans="1:87" s="3" customFormat="1" x14ac:dyDescent="0.3">
      <c r="A38" s="10" t="s">
        <v>37</v>
      </c>
      <c r="B38" s="20">
        <v>6961</v>
      </c>
      <c r="C38" s="20">
        <v>535</v>
      </c>
      <c r="D38" s="20">
        <v>337</v>
      </c>
      <c r="E38" s="20">
        <v>178</v>
      </c>
      <c r="F38" s="21">
        <v>2236</v>
      </c>
      <c r="G38" s="21">
        <v>935</v>
      </c>
      <c r="H38" s="22">
        <f t="shared" si="9"/>
        <v>2272</v>
      </c>
      <c r="I38" s="23">
        <f t="shared" si="10"/>
        <v>916</v>
      </c>
      <c r="J38" s="37">
        <v>111</v>
      </c>
      <c r="K38" s="37">
        <v>99</v>
      </c>
      <c r="L38" s="37"/>
      <c r="M38" s="37"/>
      <c r="N38" s="37"/>
      <c r="O38" s="37"/>
      <c r="P38" s="37"/>
      <c r="Q38" s="37"/>
      <c r="R38" s="37">
        <v>11</v>
      </c>
      <c r="S38" s="37">
        <v>10</v>
      </c>
      <c r="T38" s="37">
        <v>5</v>
      </c>
      <c r="U38" s="37">
        <v>2</v>
      </c>
      <c r="V38" s="37">
        <v>511</v>
      </c>
      <c r="W38" s="37">
        <v>212</v>
      </c>
      <c r="X38" s="37">
        <v>320</v>
      </c>
      <c r="Y38" s="37">
        <v>328</v>
      </c>
      <c r="Z38" s="37">
        <v>186</v>
      </c>
      <c r="AA38" s="37">
        <v>254</v>
      </c>
      <c r="AB38" s="37">
        <v>1</v>
      </c>
      <c r="AC38" s="37"/>
      <c r="AD38" s="37">
        <v>7</v>
      </c>
      <c r="AE38" s="37"/>
      <c r="AF38" s="37">
        <v>24</v>
      </c>
      <c r="AG38" s="37"/>
      <c r="AH38" s="37">
        <v>524</v>
      </c>
      <c r="AI38" s="37">
        <v>11</v>
      </c>
      <c r="AJ38" s="37">
        <v>111</v>
      </c>
      <c r="AK38" s="37"/>
      <c r="AL38" s="37"/>
      <c r="AM38" s="37"/>
      <c r="AN38" s="37"/>
      <c r="AO38" s="37"/>
      <c r="AP38" s="37"/>
      <c r="AQ38" s="37"/>
      <c r="AR38" s="37">
        <v>28</v>
      </c>
      <c r="AS38" s="37"/>
      <c r="AT38" s="37">
        <v>13</v>
      </c>
      <c r="AU38" s="37"/>
      <c r="AV38" s="37"/>
      <c r="AW38" s="37"/>
      <c r="AX38" s="37">
        <v>26</v>
      </c>
      <c r="AY38" s="37"/>
      <c r="AZ38" s="37"/>
      <c r="BA38" s="37"/>
      <c r="BB38" s="37">
        <v>3</v>
      </c>
      <c r="BC38" s="37"/>
      <c r="BD38" s="37">
        <v>232</v>
      </c>
      <c r="BE38" s="37"/>
      <c r="BF38" s="37">
        <v>158</v>
      </c>
      <c r="BG38" s="37"/>
      <c r="BH38" s="37">
        <v>1</v>
      </c>
      <c r="BI38" s="37"/>
      <c r="BJ38" s="37"/>
      <c r="BK38" s="38"/>
      <c r="BL38" s="37"/>
      <c r="BM38" s="37"/>
      <c r="BN38" s="24">
        <f t="shared" si="12"/>
        <v>0.32638988651055884</v>
      </c>
      <c r="BO38" s="25">
        <f t="shared" si="13"/>
        <v>0.95514018691588787</v>
      </c>
      <c r="BP38" s="25">
        <f t="shared" si="14"/>
        <v>0.94955489614243327</v>
      </c>
      <c r="BQ38" s="25">
        <f t="shared" si="15"/>
        <v>1.0449438202247192</v>
      </c>
      <c r="BR38" s="25">
        <f t="shared" si="16"/>
        <v>1.0161001788908766</v>
      </c>
      <c r="BS38" s="26">
        <f t="shared" si="17"/>
        <v>0.13159028875161616</v>
      </c>
      <c r="BT38" s="26">
        <f t="shared" si="18"/>
        <v>0.39626168224299063</v>
      </c>
      <c r="BU38" s="26">
        <f t="shared" si="19"/>
        <v>0.97329376854599403</v>
      </c>
      <c r="BV38" s="26">
        <f t="shared" si="20"/>
        <v>1.4269662921348314</v>
      </c>
      <c r="BW38" s="26">
        <f t="shared" si="21"/>
        <v>0.97967914438502679</v>
      </c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1:87" s="3" customFormat="1" x14ac:dyDescent="0.3">
      <c r="A39" s="10" t="s">
        <v>38</v>
      </c>
      <c r="B39" s="20">
        <v>3699</v>
      </c>
      <c r="C39" s="20">
        <v>180</v>
      </c>
      <c r="D39" s="20">
        <v>111</v>
      </c>
      <c r="E39" s="20">
        <v>55</v>
      </c>
      <c r="F39" s="21">
        <v>1008</v>
      </c>
      <c r="G39" s="21">
        <v>547</v>
      </c>
      <c r="H39" s="22">
        <f t="shared" si="9"/>
        <v>1041</v>
      </c>
      <c r="I39" s="23">
        <f t="shared" si="10"/>
        <v>380</v>
      </c>
      <c r="J39" s="37">
        <v>107</v>
      </c>
      <c r="K39" s="37">
        <v>97</v>
      </c>
      <c r="L39" s="37"/>
      <c r="M39" s="37"/>
      <c r="N39" s="37"/>
      <c r="O39" s="37"/>
      <c r="P39" s="37"/>
      <c r="Q39" s="37"/>
      <c r="R39" s="37">
        <v>18</v>
      </c>
      <c r="S39" s="37">
        <v>9</v>
      </c>
      <c r="T39" s="37">
        <v>6</v>
      </c>
      <c r="U39" s="37">
        <v>4</v>
      </c>
      <c r="V39" s="37">
        <v>212</v>
      </c>
      <c r="W39" s="37">
        <v>84</v>
      </c>
      <c r="X39" s="37">
        <v>125</v>
      </c>
      <c r="Y39" s="37">
        <v>124</v>
      </c>
      <c r="Z39" s="37">
        <v>76</v>
      </c>
      <c r="AA39" s="37">
        <v>62</v>
      </c>
      <c r="AB39" s="37"/>
      <c r="AC39" s="37"/>
      <c r="AD39" s="37"/>
      <c r="AE39" s="37"/>
      <c r="AF39" s="37">
        <v>14</v>
      </c>
      <c r="AG39" s="37"/>
      <c r="AH39" s="37">
        <v>243</v>
      </c>
      <c r="AI39" s="37">
        <v>0</v>
      </c>
      <c r="AJ39" s="37">
        <v>91</v>
      </c>
      <c r="AK39" s="37"/>
      <c r="AL39" s="37"/>
      <c r="AM39" s="37"/>
      <c r="AN39" s="37"/>
      <c r="AO39" s="37"/>
      <c r="AP39" s="37"/>
      <c r="AQ39" s="37"/>
      <c r="AR39" s="37"/>
      <c r="AS39" s="37"/>
      <c r="AT39" s="37">
        <v>1</v>
      </c>
      <c r="AU39" s="37"/>
      <c r="AV39" s="37"/>
      <c r="AW39" s="37"/>
      <c r="AX39" s="37">
        <v>5</v>
      </c>
      <c r="AY39" s="37"/>
      <c r="AZ39" s="37"/>
      <c r="BA39" s="37"/>
      <c r="BB39" s="37">
        <v>1</v>
      </c>
      <c r="BC39" s="37"/>
      <c r="BD39" s="37">
        <v>118</v>
      </c>
      <c r="BE39" s="37"/>
      <c r="BF39" s="37">
        <v>22</v>
      </c>
      <c r="BG39" s="37"/>
      <c r="BH39" s="37">
        <v>1</v>
      </c>
      <c r="BI39" s="37"/>
      <c r="BJ39" s="37">
        <v>1</v>
      </c>
      <c r="BK39" s="38"/>
      <c r="BL39" s="37"/>
      <c r="BM39" s="37"/>
      <c r="BN39" s="24">
        <f t="shared" si="12"/>
        <v>0.28142741281427414</v>
      </c>
      <c r="BO39" s="25">
        <f t="shared" si="13"/>
        <v>1.1777777777777778</v>
      </c>
      <c r="BP39" s="25">
        <f t="shared" si="14"/>
        <v>1.1261261261261262</v>
      </c>
      <c r="BQ39" s="25">
        <f t="shared" si="15"/>
        <v>1.3818181818181818</v>
      </c>
      <c r="BR39" s="25">
        <f t="shared" si="16"/>
        <v>1.0327380952380953</v>
      </c>
      <c r="BS39" s="26">
        <f t="shared" si="17"/>
        <v>0.10273046769397134</v>
      </c>
      <c r="BT39" s="26">
        <f t="shared" si="18"/>
        <v>0.46666666666666667</v>
      </c>
      <c r="BU39" s="26">
        <f t="shared" si="19"/>
        <v>1.117117117117117</v>
      </c>
      <c r="BV39" s="26">
        <f t="shared" si="20"/>
        <v>1.1272727272727272</v>
      </c>
      <c r="BW39" s="26">
        <f t="shared" si="21"/>
        <v>0.69469835466179164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</row>
    <row r="40" spans="1:87" s="3" customFormat="1" x14ac:dyDescent="0.3">
      <c r="A40" s="10" t="s">
        <v>39</v>
      </c>
      <c r="B40" s="20">
        <v>12653</v>
      </c>
      <c r="C40" s="20">
        <v>914</v>
      </c>
      <c r="D40" s="20">
        <v>468</v>
      </c>
      <c r="E40" s="20">
        <v>203</v>
      </c>
      <c r="F40" s="21">
        <v>3757</v>
      </c>
      <c r="G40" s="21">
        <v>1316</v>
      </c>
      <c r="H40" s="22">
        <f t="shared" si="9"/>
        <v>3479</v>
      </c>
      <c r="I40" s="23">
        <f t="shared" si="10"/>
        <v>1157</v>
      </c>
      <c r="J40" s="37">
        <v>165</v>
      </c>
      <c r="K40" s="37">
        <v>136</v>
      </c>
      <c r="L40" s="37"/>
      <c r="M40" s="37"/>
      <c r="N40" s="37"/>
      <c r="O40" s="37"/>
      <c r="P40" s="37"/>
      <c r="Q40" s="37"/>
      <c r="R40" s="37">
        <v>12</v>
      </c>
      <c r="S40" s="37">
        <v>10</v>
      </c>
      <c r="T40" s="37">
        <v>10</v>
      </c>
      <c r="U40" s="37">
        <v>10</v>
      </c>
      <c r="V40" s="37">
        <v>834</v>
      </c>
      <c r="W40" s="37">
        <v>330</v>
      </c>
      <c r="X40" s="37">
        <v>496</v>
      </c>
      <c r="Y40" s="37">
        <v>451</v>
      </c>
      <c r="Z40" s="37">
        <v>222</v>
      </c>
      <c r="AA40" s="37">
        <v>220</v>
      </c>
      <c r="AB40" s="37">
        <v>1</v>
      </c>
      <c r="AC40" s="37">
        <v>0</v>
      </c>
      <c r="AD40" s="37">
        <v>5</v>
      </c>
      <c r="AE40" s="37">
        <v>0</v>
      </c>
      <c r="AF40" s="37">
        <v>71</v>
      </c>
      <c r="AG40" s="37"/>
      <c r="AH40" s="37">
        <v>454</v>
      </c>
      <c r="AI40" s="37">
        <v>0</v>
      </c>
      <c r="AJ40" s="37">
        <v>263</v>
      </c>
      <c r="AK40" s="37"/>
      <c r="AL40" s="37">
        <v>0</v>
      </c>
      <c r="AM40" s="37"/>
      <c r="AN40" s="37">
        <v>0</v>
      </c>
      <c r="AO40" s="37"/>
      <c r="AP40" s="37">
        <v>0</v>
      </c>
      <c r="AQ40" s="37"/>
      <c r="AR40" s="37">
        <v>67</v>
      </c>
      <c r="AS40" s="37"/>
      <c r="AT40" s="37">
        <v>32</v>
      </c>
      <c r="AU40" s="37"/>
      <c r="AV40" s="37">
        <v>0</v>
      </c>
      <c r="AW40" s="37"/>
      <c r="AX40" s="37">
        <v>174</v>
      </c>
      <c r="AY40" s="37"/>
      <c r="AZ40" s="37">
        <v>0</v>
      </c>
      <c r="BA40" s="37"/>
      <c r="BB40" s="37">
        <v>0</v>
      </c>
      <c r="BC40" s="37"/>
      <c r="BD40" s="37">
        <v>310</v>
      </c>
      <c r="BE40" s="37"/>
      <c r="BF40" s="37">
        <v>322</v>
      </c>
      <c r="BG40" s="37"/>
      <c r="BH40" s="37">
        <v>41</v>
      </c>
      <c r="BI40" s="38"/>
      <c r="BJ40" s="38"/>
      <c r="BK40" s="38"/>
      <c r="BL40" s="37"/>
      <c r="BM40" s="37"/>
      <c r="BN40" s="24">
        <f t="shared" si="12"/>
        <v>0.27495455623172371</v>
      </c>
      <c r="BO40" s="25">
        <f t="shared" si="13"/>
        <v>0.91247264770240699</v>
      </c>
      <c r="BP40" s="25">
        <f t="shared" si="14"/>
        <v>1.0598290598290598</v>
      </c>
      <c r="BQ40" s="25">
        <f t="shared" si="15"/>
        <v>1.0935960591133005</v>
      </c>
      <c r="BR40" s="25">
        <f t="shared" si="16"/>
        <v>0.9260047910566942</v>
      </c>
      <c r="BS40" s="26">
        <f t="shared" si="17"/>
        <v>9.1440765035959853E-2</v>
      </c>
      <c r="BT40" s="26">
        <f t="shared" si="18"/>
        <v>0.3610503282275711</v>
      </c>
      <c r="BU40" s="26">
        <f t="shared" si="19"/>
        <v>0.96367521367521369</v>
      </c>
      <c r="BV40" s="26">
        <f t="shared" si="20"/>
        <v>1.083743842364532</v>
      </c>
      <c r="BW40" s="26">
        <f t="shared" si="21"/>
        <v>0.87917933130699089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</row>
    <row r="41" spans="1:87" s="3" customFormat="1" x14ac:dyDescent="0.3">
      <c r="A41" s="10" t="s">
        <v>40</v>
      </c>
      <c r="B41" s="20">
        <v>17271</v>
      </c>
      <c r="C41" s="20">
        <v>898</v>
      </c>
      <c r="D41" s="20">
        <v>453</v>
      </c>
      <c r="E41" s="20">
        <v>179</v>
      </c>
      <c r="F41" s="21">
        <v>3998</v>
      </c>
      <c r="G41" s="21">
        <v>1561.1</v>
      </c>
      <c r="H41" s="22">
        <f t="shared" si="9"/>
        <v>3812</v>
      </c>
      <c r="I41" s="23">
        <f t="shared" si="10"/>
        <v>1285</v>
      </c>
      <c r="J41" s="37">
        <v>283</v>
      </c>
      <c r="K41" s="37">
        <v>254</v>
      </c>
      <c r="L41" s="37"/>
      <c r="M41" s="37"/>
      <c r="N41" s="37"/>
      <c r="O41" s="37"/>
      <c r="P41" s="37"/>
      <c r="Q41" s="37"/>
      <c r="R41" s="37">
        <v>53</v>
      </c>
      <c r="S41" s="37">
        <v>27</v>
      </c>
      <c r="T41" s="37">
        <v>4</v>
      </c>
      <c r="U41" s="37">
        <v>5</v>
      </c>
      <c r="V41" s="37">
        <v>1016</v>
      </c>
      <c r="W41" s="37">
        <v>286</v>
      </c>
      <c r="X41" s="37">
        <v>531</v>
      </c>
      <c r="Y41" s="37">
        <v>491</v>
      </c>
      <c r="Z41" s="37">
        <v>242</v>
      </c>
      <c r="AA41" s="37">
        <v>222</v>
      </c>
      <c r="AB41" s="37">
        <v>3</v>
      </c>
      <c r="AC41" s="37">
        <v>0</v>
      </c>
      <c r="AD41" s="37">
        <v>8</v>
      </c>
      <c r="AE41" s="37">
        <v>0</v>
      </c>
      <c r="AF41" s="37">
        <v>144</v>
      </c>
      <c r="AG41" s="37"/>
      <c r="AH41" s="37">
        <v>629</v>
      </c>
      <c r="AI41" s="37">
        <v>0</v>
      </c>
      <c r="AJ41" s="37">
        <v>274</v>
      </c>
      <c r="AK41" s="37"/>
      <c r="AL41" s="37">
        <v>0</v>
      </c>
      <c r="AM41" s="37"/>
      <c r="AN41" s="37">
        <v>0</v>
      </c>
      <c r="AO41" s="37"/>
      <c r="AP41" s="37">
        <v>0</v>
      </c>
      <c r="AQ41" s="37"/>
      <c r="AR41" s="37">
        <v>25</v>
      </c>
      <c r="AS41" s="37"/>
      <c r="AT41" s="37">
        <v>44</v>
      </c>
      <c r="AU41" s="37"/>
      <c r="AV41" s="37">
        <v>1</v>
      </c>
      <c r="AW41" s="37"/>
      <c r="AX41" s="37">
        <v>10</v>
      </c>
      <c r="AY41" s="37"/>
      <c r="AZ41" s="37">
        <v>0</v>
      </c>
      <c r="BA41" s="37"/>
      <c r="BB41" s="37">
        <v>81</v>
      </c>
      <c r="BC41" s="37"/>
      <c r="BD41" s="37">
        <v>333</v>
      </c>
      <c r="BE41" s="37"/>
      <c r="BF41" s="37">
        <v>131</v>
      </c>
      <c r="BG41" s="37"/>
      <c r="BH41" s="37">
        <v>0</v>
      </c>
      <c r="BI41" s="38"/>
      <c r="BJ41" s="38"/>
      <c r="BK41" s="38"/>
      <c r="BL41" s="37"/>
      <c r="BM41" s="37"/>
      <c r="BN41" s="24">
        <f t="shared" si="12"/>
        <v>0.22071680852295755</v>
      </c>
      <c r="BO41" s="25">
        <f t="shared" si="13"/>
        <v>1.1314031180400892</v>
      </c>
      <c r="BP41" s="25">
        <f t="shared" si="14"/>
        <v>1.1721854304635762</v>
      </c>
      <c r="BQ41" s="25">
        <f t="shared" si="15"/>
        <v>1.3519553072625698</v>
      </c>
      <c r="BR41" s="25">
        <f t="shared" si="16"/>
        <v>0.95347673836918456</v>
      </c>
      <c r="BS41" s="26">
        <f t="shared" si="17"/>
        <v>7.4402177059811239E-2</v>
      </c>
      <c r="BT41" s="26">
        <f t="shared" si="18"/>
        <v>0.31848552338530067</v>
      </c>
      <c r="BU41" s="26">
        <f t="shared" si="19"/>
        <v>1.0838852097130243</v>
      </c>
      <c r="BV41" s="26">
        <f t="shared" si="20"/>
        <v>1.2402234636871508</v>
      </c>
      <c r="BW41" s="26">
        <f t="shared" si="21"/>
        <v>0.82313753122798028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</row>
    <row r="42" spans="1:87" s="3" customFormat="1" x14ac:dyDescent="0.3">
      <c r="A42" s="10" t="s">
        <v>41</v>
      </c>
      <c r="B42" s="20">
        <v>11348</v>
      </c>
      <c r="C42" s="20">
        <v>904</v>
      </c>
      <c r="D42" s="20">
        <v>611</v>
      </c>
      <c r="E42" s="20">
        <v>318</v>
      </c>
      <c r="F42" s="21">
        <v>4052</v>
      </c>
      <c r="G42" s="21">
        <v>1945</v>
      </c>
      <c r="H42" s="22">
        <f t="shared" si="9"/>
        <v>4002</v>
      </c>
      <c r="I42" s="23">
        <f t="shared" si="10"/>
        <v>1642</v>
      </c>
      <c r="J42" s="37">
        <v>189</v>
      </c>
      <c r="K42" s="37">
        <v>131</v>
      </c>
      <c r="L42" s="37"/>
      <c r="M42" s="37"/>
      <c r="N42" s="37"/>
      <c r="O42" s="37"/>
      <c r="P42" s="37"/>
      <c r="Q42" s="37"/>
      <c r="R42" s="37">
        <v>11</v>
      </c>
      <c r="S42" s="37">
        <v>8</v>
      </c>
      <c r="T42" s="37">
        <v>10</v>
      </c>
      <c r="U42" s="37">
        <v>9</v>
      </c>
      <c r="V42" s="37">
        <v>887</v>
      </c>
      <c r="W42" s="37">
        <v>590</v>
      </c>
      <c r="X42" s="37">
        <v>607</v>
      </c>
      <c r="Y42" s="37">
        <v>582</v>
      </c>
      <c r="Z42" s="37">
        <v>323</v>
      </c>
      <c r="AA42" s="37">
        <v>322</v>
      </c>
      <c r="AB42" s="37">
        <v>1</v>
      </c>
      <c r="AC42" s="37">
        <v>0</v>
      </c>
      <c r="AD42" s="37">
        <v>4</v>
      </c>
      <c r="AE42" s="37">
        <v>0</v>
      </c>
      <c r="AF42" s="37">
        <v>154</v>
      </c>
      <c r="AG42" s="37"/>
      <c r="AH42" s="37">
        <v>855</v>
      </c>
      <c r="AI42" s="37"/>
      <c r="AJ42" s="37">
        <v>176</v>
      </c>
      <c r="AK42" s="37"/>
      <c r="AL42" s="37">
        <v>0</v>
      </c>
      <c r="AM42" s="37"/>
      <c r="AN42" s="37">
        <v>0</v>
      </c>
      <c r="AO42" s="37"/>
      <c r="AP42" s="37">
        <v>0</v>
      </c>
      <c r="AQ42" s="37"/>
      <c r="AR42" s="37">
        <v>12</v>
      </c>
      <c r="AS42" s="37"/>
      <c r="AT42" s="37">
        <v>31</v>
      </c>
      <c r="AU42" s="37"/>
      <c r="AV42" s="37">
        <v>0</v>
      </c>
      <c r="AW42" s="37"/>
      <c r="AX42" s="37">
        <v>226</v>
      </c>
      <c r="AY42" s="37"/>
      <c r="AZ42" s="37">
        <v>0</v>
      </c>
      <c r="BA42" s="37"/>
      <c r="BB42" s="37">
        <v>0</v>
      </c>
      <c r="BC42" s="37"/>
      <c r="BD42" s="37">
        <v>214</v>
      </c>
      <c r="BE42" s="37"/>
      <c r="BF42" s="37">
        <v>142</v>
      </c>
      <c r="BG42" s="37"/>
      <c r="BH42" s="37">
        <v>160</v>
      </c>
      <c r="BI42" s="38"/>
      <c r="BJ42" s="38"/>
      <c r="BK42" s="38"/>
      <c r="BL42" s="37"/>
      <c r="BM42" s="37"/>
      <c r="BN42" s="24">
        <f t="shared" si="12"/>
        <v>0.35266126189636943</v>
      </c>
      <c r="BO42" s="25">
        <f t="shared" si="13"/>
        <v>0.98119469026548678</v>
      </c>
      <c r="BP42" s="25">
        <f t="shared" si="14"/>
        <v>0.99345335515548283</v>
      </c>
      <c r="BQ42" s="25">
        <f t="shared" si="15"/>
        <v>1.0157232704402517</v>
      </c>
      <c r="BR42" s="25">
        <f t="shared" si="16"/>
        <v>0.98766041461006915</v>
      </c>
      <c r="BS42" s="26">
        <f t="shared" si="17"/>
        <v>0.14469510045823053</v>
      </c>
      <c r="BT42" s="26">
        <f t="shared" si="18"/>
        <v>0.65265486725663713</v>
      </c>
      <c r="BU42" s="26">
        <f t="shared" si="19"/>
        <v>0.95253682487725044</v>
      </c>
      <c r="BV42" s="26">
        <f t="shared" si="20"/>
        <v>1.0125786163522013</v>
      </c>
      <c r="BW42" s="26">
        <f t="shared" si="21"/>
        <v>0.84421593830334185</v>
      </c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</row>
    <row r="43" spans="1:87" s="3" customFormat="1" x14ac:dyDescent="0.3">
      <c r="A43" s="10" t="s">
        <v>42</v>
      </c>
      <c r="B43" s="20">
        <v>15175</v>
      </c>
      <c r="C43" s="20">
        <v>806</v>
      </c>
      <c r="D43" s="20">
        <v>452</v>
      </c>
      <c r="E43" s="20">
        <v>183</v>
      </c>
      <c r="F43" s="21">
        <v>3573</v>
      </c>
      <c r="G43" s="21">
        <v>1578</v>
      </c>
      <c r="H43" s="22">
        <f t="shared" si="9"/>
        <v>3639</v>
      </c>
      <c r="I43" s="23">
        <f t="shared" si="10"/>
        <v>1337</v>
      </c>
      <c r="J43" s="37">
        <v>214</v>
      </c>
      <c r="K43" s="37">
        <v>186</v>
      </c>
      <c r="L43" s="37"/>
      <c r="M43" s="37"/>
      <c r="N43" s="37"/>
      <c r="O43" s="37"/>
      <c r="P43" s="37"/>
      <c r="Q43" s="37"/>
      <c r="R43" s="37">
        <v>12</v>
      </c>
      <c r="S43" s="37">
        <v>3</v>
      </c>
      <c r="T43" s="37">
        <v>6</v>
      </c>
      <c r="U43" s="37">
        <v>3</v>
      </c>
      <c r="V43" s="37">
        <v>772</v>
      </c>
      <c r="W43" s="37">
        <v>600</v>
      </c>
      <c r="X43" s="37">
        <v>439</v>
      </c>
      <c r="Y43" s="37">
        <v>433</v>
      </c>
      <c r="Z43" s="37">
        <v>112</v>
      </c>
      <c r="AA43" s="37">
        <v>112</v>
      </c>
      <c r="AB43" s="37">
        <v>4</v>
      </c>
      <c r="AC43" s="37">
        <v>0</v>
      </c>
      <c r="AD43" s="37">
        <v>8</v>
      </c>
      <c r="AE43" s="37">
        <v>0</v>
      </c>
      <c r="AF43" s="37">
        <v>0</v>
      </c>
      <c r="AG43" s="37"/>
      <c r="AH43" s="37">
        <v>296</v>
      </c>
      <c r="AI43" s="37">
        <v>0</v>
      </c>
      <c r="AJ43" s="37">
        <v>251</v>
      </c>
      <c r="AK43" s="37"/>
      <c r="AL43" s="37">
        <v>0</v>
      </c>
      <c r="AM43" s="37"/>
      <c r="AN43" s="37">
        <v>0</v>
      </c>
      <c r="AO43" s="37"/>
      <c r="AP43" s="37">
        <v>0</v>
      </c>
      <c r="AQ43" s="37"/>
      <c r="AR43" s="37">
        <v>0</v>
      </c>
      <c r="AS43" s="37"/>
      <c r="AT43" s="37">
        <v>39</v>
      </c>
      <c r="AU43" s="37"/>
      <c r="AV43" s="37">
        <v>0</v>
      </c>
      <c r="AW43" s="37"/>
      <c r="AX43" s="37">
        <v>9</v>
      </c>
      <c r="AY43" s="37"/>
      <c r="AZ43" s="37">
        <v>0</v>
      </c>
      <c r="BA43" s="37"/>
      <c r="BB43" s="37">
        <v>0</v>
      </c>
      <c r="BC43" s="37"/>
      <c r="BD43" s="37">
        <v>514</v>
      </c>
      <c r="BE43" s="37"/>
      <c r="BF43" s="37">
        <v>514</v>
      </c>
      <c r="BG43" s="37"/>
      <c r="BH43" s="37">
        <v>449</v>
      </c>
      <c r="BI43" s="37"/>
      <c r="BJ43" s="37"/>
      <c r="BK43" s="38"/>
      <c r="BL43" s="37"/>
      <c r="BM43" s="37"/>
      <c r="BN43" s="24">
        <f t="shared" si="12"/>
        <v>0.23980230642504119</v>
      </c>
      <c r="BO43" s="25">
        <f t="shared" si="13"/>
        <v>0.95781637717121593</v>
      </c>
      <c r="BP43" s="25">
        <f t="shared" si="14"/>
        <v>0.97123893805309736</v>
      </c>
      <c r="BQ43" s="25">
        <f t="shared" si="15"/>
        <v>0.61202185792349728</v>
      </c>
      <c r="BR43" s="25">
        <f t="shared" si="16"/>
        <v>1.0184718723761546</v>
      </c>
      <c r="BS43" s="26">
        <f t="shared" si="17"/>
        <v>8.8105436573311366E-2</v>
      </c>
      <c r="BT43" s="26">
        <f t="shared" si="18"/>
        <v>0.74441687344913154</v>
      </c>
      <c r="BU43" s="26">
        <f t="shared" si="19"/>
        <v>0.95796460176991149</v>
      </c>
      <c r="BV43" s="26">
        <f t="shared" si="20"/>
        <v>0.61202185792349728</v>
      </c>
      <c r="BW43" s="26">
        <f t="shared" si="21"/>
        <v>0.84727503168567808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</row>
    <row r="44" spans="1:87" s="3" customFormat="1" x14ac:dyDescent="0.3">
      <c r="A44" s="10" t="s">
        <v>43</v>
      </c>
      <c r="B44" s="20">
        <v>7639</v>
      </c>
      <c r="C44" s="20">
        <v>500</v>
      </c>
      <c r="D44" s="20">
        <v>263</v>
      </c>
      <c r="E44" s="20">
        <v>120</v>
      </c>
      <c r="F44" s="21">
        <v>2165</v>
      </c>
      <c r="G44" s="21">
        <v>1021</v>
      </c>
      <c r="H44" s="22">
        <f t="shared" si="9"/>
        <v>2045</v>
      </c>
      <c r="I44" s="23">
        <f t="shared" si="10"/>
        <v>844</v>
      </c>
      <c r="J44" s="37">
        <v>125</v>
      </c>
      <c r="K44" s="37">
        <v>99</v>
      </c>
      <c r="L44" s="37"/>
      <c r="M44" s="37"/>
      <c r="N44" s="37"/>
      <c r="O44" s="37"/>
      <c r="P44" s="37"/>
      <c r="Q44" s="37"/>
      <c r="R44" s="37">
        <v>13</v>
      </c>
      <c r="S44" s="37">
        <v>13</v>
      </c>
      <c r="T44" s="37">
        <v>3</v>
      </c>
      <c r="U44" s="37">
        <v>1</v>
      </c>
      <c r="V44" s="37">
        <v>512</v>
      </c>
      <c r="W44" s="37">
        <v>327</v>
      </c>
      <c r="X44" s="37">
        <v>286</v>
      </c>
      <c r="Y44" s="37">
        <v>278</v>
      </c>
      <c r="Z44" s="37">
        <v>127</v>
      </c>
      <c r="AA44" s="37">
        <v>122</v>
      </c>
      <c r="AB44" s="37">
        <v>0</v>
      </c>
      <c r="AC44" s="37">
        <v>0</v>
      </c>
      <c r="AD44" s="37">
        <v>9</v>
      </c>
      <c r="AE44" s="37">
        <v>0</v>
      </c>
      <c r="AF44" s="37">
        <v>3</v>
      </c>
      <c r="AG44" s="37"/>
      <c r="AH44" s="37">
        <v>545</v>
      </c>
      <c r="AI44" s="37">
        <v>4</v>
      </c>
      <c r="AJ44" s="37">
        <v>137</v>
      </c>
      <c r="AK44" s="37"/>
      <c r="AL44" s="37">
        <v>0</v>
      </c>
      <c r="AM44" s="37"/>
      <c r="AN44" s="37">
        <v>0</v>
      </c>
      <c r="AO44" s="37"/>
      <c r="AP44" s="37">
        <v>0</v>
      </c>
      <c r="AQ44" s="37"/>
      <c r="AR44" s="37">
        <v>10</v>
      </c>
      <c r="AS44" s="37"/>
      <c r="AT44" s="37">
        <v>8</v>
      </c>
      <c r="AU44" s="37"/>
      <c r="AV44" s="37">
        <v>0</v>
      </c>
      <c r="AW44" s="37"/>
      <c r="AX44" s="37">
        <v>18</v>
      </c>
      <c r="AY44" s="37"/>
      <c r="AZ44" s="37">
        <v>0</v>
      </c>
      <c r="BA44" s="37"/>
      <c r="BB44" s="37">
        <v>8</v>
      </c>
      <c r="BC44" s="37"/>
      <c r="BD44" s="37">
        <v>116</v>
      </c>
      <c r="BE44" s="37"/>
      <c r="BF44" s="37">
        <v>102</v>
      </c>
      <c r="BG44" s="37"/>
      <c r="BH44" s="37">
        <v>22</v>
      </c>
      <c r="BI44" s="37"/>
      <c r="BJ44" s="37">
        <v>1</v>
      </c>
      <c r="BK44" s="38"/>
      <c r="BL44" s="37"/>
      <c r="BM44" s="37"/>
      <c r="BN44" s="24">
        <f t="shared" si="12"/>
        <v>0.26770519701531614</v>
      </c>
      <c r="BO44" s="25">
        <f t="shared" si="13"/>
        <v>1.024</v>
      </c>
      <c r="BP44" s="25">
        <f t="shared" si="14"/>
        <v>1.0874524714828897</v>
      </c>
      <c r="BQ44" s="25">
        <f t="shared" si="15"/>
        <v>1.0583333333333333</v>
      </c>
      <c r="BR44" s="25">
        <f t="shared" si="16"/>
        <v>0.94457274826789839</v>
      </c>
      <c r="BS44" s="26">
        <f t="shared" si="17"/>
        <v>0.11048566566304491</v>
      </c>
      <c r="BT44" s="26">
        <f t="shared" si="18"/>
        <v>0.65400000000000003</v>
      </c>
      <c r="BU44" s="26">
        <f t="shared" si="19"/>
        <v>1.0570342205323193</v>
      </c>
      <c r="BV44" s="26">
        <f t="shared" si="20"/>
        <v>1.0166666666666666</v>
      </c>
      <c r="BW44" s="26">
        <f t="shared" si="21"/>
        <v>0.82664054848188051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</row>
    <row r="45" spans="1:87" s="3" customFormat="1" x14ac:dyDescent="0.3">
      <c r="A45" s="10" t="s">
        <v>44</v>
      </c>
      <c r="B45" s="20">
        <v>18703</v>
      </c>
      <c r="C45" s="20">
        <v>1274</v>
      </c>
      <c r="D45" s="20">
        <v>698</v>
      </c>
      <c r="E45" s="20">
        <v>361</v>
      </c>
      <c r="F45" s="21">
        <v>5805</v>
      </c>
      <c r="G45" s="21">
        <v>2365.7600000000002</v>
      </c>
      <c r="H45" s="22">
        <f t="shared" si="9"/>
        <v>4784</v>
      </c>
      <c r="I45" s="23">
        <f t="shared" si="10"/>
        <v>1905</v>
      </c>
      <c r="J45" s="37">
        <v>434</v>
      </c>
      <c r="K45" s="37">
        <v>396</v>
      </c>
      <c r="L45" s="37"/>
      <c r="M45" s="37"/>
      <c r="N45" s="37"/>
      <c r="O45" s="37"/>
      <c r="P45" s="37"/>
      <c r="Q45" s="37"/>
      <c r="R45" s="37">
        <v>37</v>
      </c>
      <c r="S45" s="37">
        <v>27</v>
      </c>
      <c r="T45" s="37">
        <v>11</v>
      </c>
      <c r="U45" s="37">
        <v>4</v>
      </c>
      <c r="V45" s="37">
        <v>1165</v>
      </c>
      <c r="W45" s="37">
        <v>605</v>
      </c>
      <c r="X45" s="37">
        <v>690</v>
      </c>
      <c r="Y45" s="37">
        <v>584</v>
      </c>
      <c r="Z45" s="37">
        <v>408</v>
      </c>
      <c r="AA45" s="37">
        <v>289</v>
      </c>
      <c r="AB45" s="37">
        <v>0</v>
      </c>
      <c r="AC45" s="37">
        <v>0</v>
      </c>
      <c r="AD45" s="37">
        <v>0</v>
      </c>
      <c r="AE45" s="37">
        <v>0</v>
      </c>
      <c r="AF45" s="37">
        <v>18</v>
      </c>
      <c r="AG45" s="37"/>
      <c r="AH45" s="37">
        <v>731</v>
      </c>
      <c r="AI45" s="37">
        <v>0</v>
      </c>
      <c r="AJ45" s="37">
        <v>290</v>
      </c>
      <c r="AK45" s="37"/>
      <c r="AL45" s="37">
        <v>0</v>
      </c>
      <c r="AM45" s="37"/>
      <c r="AN45" s="37">
        <v>0</v>
      </c>
      <c r="AO45" s="37"/>
      <c r="AP45" s="37">
        <v>0</v>
      </c>
      <c r="AQ45" s="37"/>
      <c r="AR45" s="37">
        <v>0</v>
      </c>
      <c r="AS45" s="37"/>
      <c r="AT45" s="37">
        <v>6</v>
      </c>
      <c r="AU45" s="37"/>
      <c r="AV45" s="37">
        <v>0</v>
      </c>
      <c r="AW45" s="37"/>
      <c r="AX45" s="37">
        <v>5</v>
      </c>
      <c r="AY45" s="37"/>
      <c r="AZ45" s="37">
        <v>0</v>
      </c>
      <c r="BA45" s="37"/>
      <c r="BB45" s="37">
        <v>345</v>
      </c>
      <c r="BC45" s="37"/>
      <c r="BD45" s="37">
        <v>256</v>
      </c>
      <c r="BE45" s="37"/>
      <c r="BF45" s="37">
        <v>256</v>
      </c>
      <c r="BG45" s="37"/>
      <c r="BH45" s="37">
        <v>126</v>
      </c>
      <c r="BI45" s="37"/>
      <c r="BJ45" s="37">
        <v>6</v>
      </c>
      <c r="BK45" s="38"/>
      <c r="BL45" s="37"/>
      <c r="BM45" s="37"/>
      <c r="BN45" s="24">
        <f t="shared" si="12"/>
        <v>0.25578784152275036</v>
      </c>
      <c r="BO45" s="25">
        <f t="shared" si="13"/>
        <v>0.91444270015698592</v>
      </c>
      <c r="BP45" s="25">
        <f t="shared" si="14"/>
        <v>0.98853868194842409</v>
      </c>
      <c r="BQ45" s="25">
        <f t="shared" si="15"/>
        <v>1.1301939058171746</v>
      </c>
      <c r="BR45" s="25">
        <f t="shared" si="16"/>
        <v>0.8241171403962102</v>
      </c>
      <c r="BS45" s="26">
        <f t="shared" si="17"/>
        <v>0.10185531732877079</v>
      </c>
      <c r="BT45" s="26">
        <f t="shared" si="18"/>
        <v>0.47488226059654631</v>
      </c>
      <c r="BU45" s="26">
        <f t="shared" si="19"/>
        <v>0.83667621776504297</v>
      </c>
      <c r="BV45" s="26">
        <f t="shared" si="20"/>
        <v>0.80055401662049863</v>
      </c>
      <c r="BW45" s="26">
        <f t="shared" si="21"/>
        <v>0.80523806303259837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</row>
    <row r="46" spans="1:87" s="3" customFormat="1" x14ac:dyDescent="0.3">
      <c r="A46" s="10" t="s">
        <v>45</v>
      </c>
      <c r="B46" s="20">
        <v>8809</v>
      </c>
      <c r="C46" s="20">
        <v>645</v>
      </c>
      <c r="D46" s="20">
        <v>416</v>
      </c>
      <c r="E46" s="20">
        <v>170</v>
      </c>
      <c r="F46" s="21">
        <v>3020</v>
      </c>
      <c r="G46" s="21">
        <v>1364</v>
      </c>
      <c r="H46" s="22">
        <f t="shared" si="9"/>
        <v>2920</v>
      </c>
      <c r="I46" s="23">
        <f t="shared" si="10"/>
        <v>1329</v>
      </c>
      <c r="J46" s="37">
        <v>145</v>
      </c>
      <c r="K46" s="37">
        <v>138</v>
      </c>
      <c r="L46" s="37"/>
      <c r="M46" s="37"/>
      <c r="N46" s="37"/>
      <c r="O46" s="37"/>
      <c r="P46" s="37">
        <v>126</v>
      </c>
      <c r="Q46" s="37">
        <v>126</v>
      </c>
      <c r="R46" s="42">
        <v>8</v>
      </c>
      <c r="S46" s="42">
        <v>7</v>
      </c>
      <c r="T46" s="42">
        <v>5</v>
      </c>
      <c r="U46" s="42">
        <v>5</v>
      </c>
      <c r="V46" s="42">
        <v>647</v>
      </c>
      <c r="W46" s="42">
        <v>395</v>
      </c>
      <c r="X46" s="42">
        <v>446</v>
      </c>
      <c r="Y46" s="42">
        <v>441</v>
      </c>
      <c r="Z46" s="42">
        <v>220</v>
      </c>
      <c r="AA46" s="42">
        <v>217</v>
      </c>
      <c r="AB46" s="42"/>
      <c r="AC46" s="42"/>
      <c r="AD46" s="42"/>
      <c r="AE46" s="42"/>
      <c r="AF46" s="42">
        <v>90</v>
      </c>
      <c r="AG46" s="42"/>
      <c r="AH46" s="42">
        <v>294</v>
      </c>
      <c r="AI46" s="42">
        <v>0</v>
      </c>
      <c r="AJ46" s="42">
        <v>164</v>
      </c>
      <c r="AK46" s="42"/>
      <c r="AL46" s="42"/>
      <c r="AM46" s="42"/>
      <c r="AN46" s="42"/>
      <c r="AO46" s="42"/>
      <c r="AP46" s="42"/>
      <c r="AQ46" s="42"/>
      <c r="AR46" s="42">
        <v>16</v>
      </c>
      <c r="AS46" s="42"/>
      <c r="AT46" s="42">
        <v>18</v>
      </c>
      <c r="AU46" s="42"/>
      <c r="AV46" s="42"/>
      <c r="AW46" s="42"/>
      <c r="AX46" s="42">
        <v>60</v>
      </c>
      <c r="AY46" s="42"/>
      <c r="AZ46" s="42"/>
      <c r="BA46" s="42"/>
      <c r="BB46" s="42">
        <v>169</v>
      </c>
      <c r="BC46" s="42"/>
      <c r="BD46" s="42">
        <v>233</v>
      </c>
      <c r="BE46" s="42"/>
      <c r="BF46" s="42">
        <v>278</v>
      </c>
      <c r="BG46" s="42"/>
      <c r="BH46" s="42">
        <v>1</v>
      </c>
      <c r="BI46" s="37"/>
      <c r="BJ46" s="37"/>
      <c r="BK46" s="38"/>
      <c r="BL46" s="37"/>
      <c r="BM46" s="37"/>
      <c r="BN46" s="24">
        <f t="shared" si="12"/>
        <v>0.33147916903167213</v>
      </c>
      <c r="BO46" s="25">
        <f t="shared" si="13"/>
        <v>1.0031007751937984</v>
      </c>
      <c r="BP46" s="25">
        <f t="shared" si="14"/>
        <v>1.0721153846153846</v>
      </c>
      <c r="BQ46" s="25">
        <f t="shared" si="15"/>
        <v>1.2941176470588236</v>
      </c>
      <c r="BR46" s="25">
        <f t="shared" si="16"/>
        <v>0.9668874172185431</v>
      </c>
      <c r="BS46" s="26">
        <f t="shared" si="17"/>
        <v>0.15086843001475764</v>
      </c>
      <c r="BT46" s="26">
        <f t="shared" si="18"/>
        <v>0.61240310077519378</v>
      </c>
      <c r="BU46" s="26">
        <f t="shared" si="19"/>
        <v>1.0600961538461537</v>
      </c>
      <c r="BV46" s="26">
        <f t="shared" si="20"/>
        <v>1.276470588235294</v>
      </c>
      <c r="BW46" s="26">
        <f t="shared" si="21"/>
        <v>0.9743401759530792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</row>
    <row r="47" spans="1:87" s="3" customFormat="1" x14ac:dyDescent="0.3">
      <c r="A47" s="10" t="s">
        <v>46</v>
      </c>
      <c r="B47" s="20">
        <v>37324</v>
      </c>
      <c r="C47" s="20">
        <v>2188</v>
      </c>
      <c r="D47" s="20">
        <v>1255</v>
      </c>
      <c r="E47" s="20">
        <v>525</v>
      </c>
      <c r="F47" s="21">
        <v>11214</v>
      </c>
      <c r="G47" s="21">
        <v>3881</v>
      </c>
      <c r="H47" s="22">
        <f t="shared" si="9"/>
        <v>9525</v>
      </c>
      <c r="I47" s="23">
        <f t="shared" si="10"/>
        <v>2993</v>
      </c>
      <c r="J47" s="37">
        <v>933</v>
      </c>
      <c r="K47" s="37">
        <v>774</v>
      </c>
      <c r="L47" s="37">
        <v>20</v>
      </c>
      <c r="M47" s="37">
        <v>19</v>
      </c>
      <c r="N47" s="37"/>
      <c r="O47" s="37"/>
      <c r="P47" s="37"/>
      <c r="Q47" s="37"/>
      <c r="R47" s="37">
        <v>70</v>
      </c>
      <c r="S47" s="37">
        <v>51</v>
      </c>
      <c r="T47" s="37">
        <v>10</v>
      </c>
      <c r="U47" s="37">
        <v>5</v>
      </c>
      <c r="V47" s="37">
        <v>1954</v>
      </c>
      <c r="W47" s="37">
        <v>270</v>
      </c>
      <c r="X47" s="37">
        <v>1351</v>
      </c>
      <c r="Y47" s="37">
        <v>1225</v>
      </c>
      <c r="Z47" s="37">
        <v>692</v>
      </c>
      <c r="AA47" s="37">
        <v>649</v>
      </c>
      <c r="AB47" s="37">
        <v>4</v>
      </c>
      <c r="AC47" s="37">
        <v>0</v>
      </c>
      <c r="AD47" s="37">
        <v>11</v>
      </c>
      <c r="AE47" s="37">
        <v>0</v>
      </c>
      <c r="AF47" s="37">
        <v>328</v>
      </c>
      <c r="AG47" s="37"/>
      <c r="AH47" s="37">
        <v>1185</v>
      </c>
      <c r="AI47" s="37">
        <v>0</v>
      </c>
      <c r="AJ47" s="37">
        <v>609</v>
      </c>
      <c r="AK47" s="37"/>
      <c r="AL47" s="37">
        <v>117</v>
      </c>
      <c r="AM47" s="37"/>
      <c r="AN47" s="37">
        <v>18</v>
      </c>
      <c r="AO47" s="37"/>
      <c r="AP47" s="37">
        <v>218</v>
      </c>
      <c r="AQ47" s="37"/>
      <c r="AR47" s="37">
        <v>6</v>
      </c>
      <c r="AS47" s="37"/>
      <c r="AT47" s="37">
        <v>60</v>
      </c>
      <c r="AU47" s="37"/>
      <c r="AV47" s="37">
        <v>0</v>
      </c>
      <c r="AW47" s="37"/>
      <c r="AX47" s="37">
        <v>181</v>
      </c>
      <c r="AY47" s="37"/>
      <c r="AZ47" s="37">
        <v>0</v>
      </c>
      <c r="BA47" s="37"/>
      <c r="BB47" s="37">
        <v>69</v>
      </c>
      <c r="BC47" s="37"/>
      <c r="BD47" s="37">
        <v>741</v>
      </c>
      <c r="BE47" s="37"/>
      <c r="BF47" s="37">
        <v>948</v>
      </c>
      <c r="BG47" s="37"/>
      <c r="BH47" s="37">
        <v>0</v>
      </c>
      <c r="BI47" s="38"/>
      <c r="BJ47" s="38"/>
      <c r="BK47" s="38"/>
      <c r="BL47" s="37"/>
      <c r="BM47" s="37"/>
      <c r="BN47" s="24">
        <f t="shared" si="12"/>
        <v>0.25519772800342944</v>
      </c>
      <c r="BO47" s="25">
        <f t="shared" si="13"/>
        <v>0.89305301645338209</v>
      </c>
      <c r="BP47" s="25">
        <f t="shared" si="14"/>
        <v>1.0764940239043825</v>
      </c>
      <c r="BQ47" s="25">
        <f t="shared" si="15"/>
        <v>1.318095238095238</v>
      </c>
      <c r="BR47" s="25">
        <f t="shared" si="16"/>
        <v>0.84938469769930447</v>
      </c>
      <c r="BS47" s="26">
        <f t="shared" si="17"/>
        <v>8.0189690279712789E-2</v>
      </c>
      <c r="BT47" s="26">
        <f t="shared" si="18"/>
        <v>0.12340036563071298</v>
      </c>
      <c r="BU47" s="26">
        <f t="shared" si="19"/>
        <v>0.9760956175298805</v>
      </c>
      <c r="BV47" s="26">
        <f t="shared" si="20"/>
        <v>1.2361904761904763</v>
      </c>
      <c r="BW47" s="26">
        <f t="shared" si="21"/>
        <v>0.77119299149703679</v>
      </c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</row>
    <row r="48" spans="1:87" s="3" customFormat="1" x14ac:dyDescent="0.3">
      <c r="A48" s="10" t="s">
        <v>47</v>
      </c>
      <c r="B48" s="20">
        <v>26795</v>
      </c>
      <c r="C48" s="20">
        <v>1821</v>
      </c>
      <c r="D48" s="20">
        <v>1011</v>
      </c>
      <c r="E48" s="20">
        <v>473</v>
      </c>
      <c r="F48" s="21">
        <v>7989</v>
      </c>
      <c r="G48" s="21">
        <v>3078.92</v>
      </c>
      <c r="H48" s="22">
        <f t="shared" si="9"/>
        <v>7610</v>
      </c>
      <c r="I48" s="23">
        <f t="shared" si="10"/>
        <v>2698</v>
      </c>
      <c r="J48" s="42">
        <v>676</v>
      </c>
      <c r="K48" s="42">
        <v>524</v>
      </c>
      <c r="L48" s="37"/>
      <c r="M48" s="37"/>
      <c r="N48" s="37"/>
      <c r="O48" s="37"/>
      <c r="P48" s="37"/>
      <c r="Q48" s="37"/>
      <c r="R48" s="42">
        <v>65</v>
      </c>
      <c r="S48" s="42">
        <v>30</v>
      </c>
      <c r="T48" s="42">
        <v>24</v>
      </c>
      <c r="U48" s="42">
        <v>12</v>
      </c>
      <c r="V48" s="42">
        <v>1738</v>
      </c>
      <c r="W48" s="42">
        <v>699</v>
      </c>
      <c r="X48" s="42">
        <v>1057</v>
      </c>
      <c r="Y48" s="42">
        <v>930</v>
      </c>
      <c r="Z48" s="42">
        <v>548</v>
      </c>
      <c r="AA48" s="42">
        <v>500</v>
      </c>
      <c r="AB48" s="42">
        <v>7</v>
      </c>
      <c r="AC48" s="42">
        <v>0</v>
      </c>
      <c r="AD48" s="42">
        <v>49</v>
      </c>
      <c r="AE48" s="42">
        <v>0</v>
      </c>
      <c r="AF48" s="42">
        <v>80</v>
      </c>
      <c r="AG48" s="42"/>
      <c r="AH48" s="42">
        <v>1463</v>
      </c>
      <c r="AI48" s="42">
        <v>3</v>
      </c>
      <c r="AJ48" s="42">
        <v>473</v>
      </c>
      <c r="AK48" s="42"/>
      <c r="AL48" s="42">
        <v>0</v>
      </c>
      <c r="AM48" s="42"/>
      <c r="AN48" s="42">
        <v>0</v>
      </c>
      <c r="AO48" s="42"/>
      <c r="AP48" s="42">
        <v>0</v>
      </c>
      <c r="AQ48" s="42"/>
      <c r="AR48" s="42">
        <v>13</v>
      </c>
      <c r="AS48" s="42"/>
      <c r="AT48" s="42">
        <v>169</v>
      </c>
      <c r="AU48" s="42"/>
      <c r="AV48" s="42">
        <v>12</v>
      </c>
      <c r="AW48" s="42"/>
      <c r="AX48" s="42">
        <v>121</v>
      </c>
      <c r="AY48" s="42"/>
      <c r="AZ48" s="42">
        <v>0</v>
      </c>
      <c r="BA48" s="42"/>
      <c r="BB48" s="42">
        <v>254</v>
      </c>
      <c r="BC48" s="42"/>
      <c r="BD48" s="42">
        <v>476</v>
      </c>
      <c r="BE48" s="42"/>
      <c r="BF48" s="42">
        <v>381</v>
      </c>
      <c r="BG48" s="42"/>
      <c r="BH48" s="42">
        <v>3</v>
      </c>
      <c r="BI48" s="42"/>
      <c r="BJ48" s="42">
        <v>1</v>
      </c>
      <c r="BK48" s="38"/>
      <c r="BL48" s="37"/>
      <c r="BM48" s="37"/>
      <c r="BN48" s="24">
        <f t="shared" si="12"/>
        <v>0.28400821048703118</v>
      </c>
      <c r="BO48" s="25">
        <f t="shared" si="13"/>
        <v>0.95442064799560677</v>
      </c>
      <c r="BP48" s="25">
        <f t="shared" si="14"/>
        <v>1.0454995054401583</v>
      </c>
      <c r="BQ48" s="25">
        <f t="shared" si="15"/>
        <v>1.1585623678646935</v>
      </c>
      <c r="BR48" s="25">
        <f t="shared" si="16"/>
        <v>0.95255976968331457</v>
      </c>
      <c r="BS48" s="26">
        <f t="shared" si="17"/>
        <v>0.10069042731852958</v>
      </c>
      <c r="BT48" s="26">
        <f t="shared" si="18"/>
        <v>0.38385502471169686</v>
      </c>
      <c r="BU48" s="26">
        <f t="shared" si="19"/>
        <v>0.91988130563798221</v>
      </c>
      <c r="BV48" s="26">
        <f t="shared" si="20"/>
        <v>1.0570824524312896</v>
      </c>
      <c r="BW48" s="26">
        <f t="shared" si="21"/>
        <v>0.87628129344055705</v>
      </c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</row>
    <row r="49" spans="1:87" s="3" customFormat="1" x14ac:dyDescent="0.3">
      <c r="A49" s="10" t="s">
        <v>48</v>
      </c>
      <c r="B49" s="20">
        <v>6496</v>
      </c>
      <c r="C49" s="20">
        <v>459</v>
      </c>
      <c r="D49" s="20">
        <v>268</v>
      </c>
      <c r="E49" s="20">
        <v>114</v>
      </c>
      <c r="F49" s="21">
        <v>2116.6</v>
      </c>
      <c r="G49" s="21">
        <v>891</v>
      </c>
      <c r="H49" s="22">
        <f t="shared" si="9"/>
        <v>2019</v>
      </c>
      <c r="I49" s="23">
        <f t="shared" si="10"/>
        <v>758</v>
      </c>
      <c r="J49" s="37">
        <v>153</v>
      </c>
      <c r="K49" s="37">
        <v>114</v>
      </c>
      <c r="L49" s="37"/>
      <c r="M49" s="37"/>
      <c r="N49" s="37"/>
      <c r="O49" s="37"/>
      <c r="P49" s="37"/>
      <c r="Q49" s="37"/>
      <c r="R49" s="37">
        <v>16</v>
      </c>
      <c r="S49" s="37">
        <v>7</v>
      </c>
      <c r="T49" s="37">
        <v>3</v>
      </c>
      <c r="U49" s="37">
        <v>0</v>
      </c>
      <c r="V49" s="37">
        <v>461</v>
      </c>
      <c r="W49" s="37">
        <v>236</v>
      </c>
      <c r="X49" s="37">
        <v>303</v>
      </c>
      <c r="Y49" s="37">
        <v>281</v>
      </c>
      <c r="Z49" s="37">
        <v>132</v>
      </c>
      <c r="AA49" s="37">
        <v>120</v>
      </c>
      <c r="AB49" s="37">
        <v>0</v>
      </c>
      <c r="AC49" s="37">
        <v>0</v>
      </c>
      <c r="AD49" s="37">
        <v>1</v>
      </c>
      <c r="AE49" s="37">
        <v>0</v>
      </c>
      <c r="AF49" s="37">
        <v>58</v>
      </c>
      <c r="AG49" s="37"/>
      <c r="AH49" s="37">
        <v>289</v>
      </c>
      <c r="AI49" s="37">
        <v>0</v>
      </c>
      <c r="AJ49" s="37">
        <v>164</v>
      </c>
      <c r="AK49" s="37"/>
      <c r="AL49" s="37">
        <v>0</v>
      </c>
      <c r="AM49" s="37"/>
      <c r="AN49" s="37">
        <v>0</v>
      </c>
      <c r="AO49" s="37"/>
      <c r="AP49" s="37">
        <v>0</v>
      </c>
      <c r="AQ49" s="37"/>
      <c r="AR49" s="37">
        <v>2</v>
      </c>
      <c r="AS49" s="37"/>
      <c r="AT49" s="37">
        <v>18</v>
      </c>
      <c r="AU49" s="37"/>
      <c r="AV49" s="37">
        <v>0</v>
      </c>
      <c r="AW49" s="37"/>
      <c r="AX49" s="37">
        <v>12</v>
      </c>
      <c r="AY49" s="37"/>
      <c r="AZ49" s="37">
        <v>0</v>
      </c>
      <c r="BA49" s="37"/>
      <c r="BB49" s="37">
        <v>1</v>
      </c>
      <c r="BC49" s="37"/>
      <c r="BD49" s="37">
        <v>185</v>
      </c>
      <c r="BE49" s="37"/>
      <c r="BF49" s="37">
        <v>206</v>
      </c>
      <c r="BG49" s="37"/>
      <c r="BH49" s="37">
        <v>15</v>
      </c>
      <c r="BI49" s="37"/>
      <c r="BJ49" s="37">
        <v>0</v>
      </c>
      <c r="BK49" s="38"/>
      <c r="BL49" s="37"/>
      <c r="BM49" s="37"/>
      <c r="BN49" s="24">
        <f t="shared" si="12"/>
        <v>0.31080665024630544</v>
      </c>
      <c r="BO49" s="25">
        <f t="shared" si="13"/>
        <v>1.0043572984749456</v>
      </c>
      <c r="BP49" s="25">
        <f t="shared" si="14"/>
        <v>1.1305970149253732</v>
      </c>
      <c r="BQ49" s="25">
        <f t="shared" si="15"/>
        <v>1.1578947368421053</v>
      </c>
      <c r="BR49" s="25">
        <f t="shared" si="16"/>
        <v>0.95388831144288011</v>
      </c>
      <c r="BS49" s="26">
        <f t="shared" si="17"/>
        <v>0.1166871921182266</v>
      </c>
      <c r="BT49" s="26">
        <f t="shared" si="18"/>
        <v>0.51416122004357301</v>
      </c>
      <c r="BU49" s="26">
        <f t="shared" si="19"/>
        <v>1.0485074626865671</v>
      </c>
      <c r="BV49" s="26">
        <f t="shared" si="20"/>
        <v>1.0526315789473684</v>
      </c>
      <c r="BW49" s="26">
        <f t="shared" si="21"/>
        <v>0.85072951739618408</v>
      </c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</row>
    <row r="50" spans="1:87" s="3" customFormat="1" x14ac:dyDescent="0.3">
      <c r="A50" s="10" t="s">
        <v>49</v>
      </c>
      <c r="B50" s="20">
        <v>185706</v>
      </c>
      <c r="C50" s="20">
        <v>10283</v>
      </c>
      <c r="D50" s="20">
        <v>4085</v>
      </c>
      <c r="E50" s="20">
        <v>1310</v>
      </c>
      <c r="F50" s="21">
        <v>45512</v>
      </c>
      <c r="G50" s="21">
        <v>15885.220000000001</v>
      </c>
      <c r="H50" s="22">
        <f t="shared" si="9"/>
        <v>41677</v>
      </c>
      <c r="I50" s="23">
        <f t="shared" si="10"/>
        <v>12832</v>
      </c>
      <c r="J50" s="39">
        <v>2747</v>
      </c>
      <c r="K50" s="39">
        <v>1903</v>
      </c>
      <c r="L50" s="37">
        <v>36</v>
      </c>
      <c r="M50" s="37">
        <v>36</v>
      </c>
      <c r="N50" s="37"/>
      <c r="O50" s="37"/>
      <c r="P50" s="37">
        <v>2</v>
      </c>
      <c r="Q50" s="37"/>
      <c r="R50" s="37">
        <v>452</v>
      </c>
      <c r="S50" s="37">
        <v>112</v>
      </c>
      <c r="T50" s="37">
        <v>85</v>
      </c>
      <c r="U50" s="37">
        <v>59</v>
      </c>
      <c r="V50" s="39">
        <v>8639</v>
      </c>
      <c r="W50" s="39">
        <v>5837</v>
      </c>
      <c r="X50" s="39">
        <v>3864</v>
      </c>
      <c r="Y50" s="39">
        <v>3542</v>
      </c>
      <c r="Z50" s="39">
        <v>1477</v>
      </c>
      <c r="AA50" s="39">
        <v>1343</v>
      </c>
      <c r="AB50" s="37">
        <v>18</v>
      </c>
      <c r="AC50" s="37"/>
      <c r="AD50" s="37">
        <v>17</v>
      </c>
      <c r="AE50" s="37"/>
      <c r="AF50" s="37">
        <v>430</v>
      </c>
      <c r="AG50" s="37"/>
      <c r="AH50" s="37">
        <v>9205</v>
      </c>
      <c r="AI50" s="37">
        <v>0</v>
      </c>
      <c r="AJ50" s="39">
        <v>2422</v>
      </c>
      <c r="AK50" s="37"/>
      <c r="AL50" s="37"/>
      <c r="AM50" s="37"/>
      <c r="AN50" s="37">
        <v>64</v>
      </c>
      <c r="AO50" s="37"/>
      <c r="AP50" s="37">
        <v>443</v>
      </c>
      <c r="AQ50" s="37"/>
      <c r="AR50" s="37">
        <v>68</v>
      </c>
      <c r="AS50" s="37"/>
      <c r="AT50" s="37">
        <v>490</v>
      </c>
      <c r="AU50" s="37"/>
      <c r="AV50" s="37"/>
      <c r="AW50" s="37"/>
      <c r="AX50" s="37">
        <v>362</v>
      </c>
      <c r="AY50" s="37"/>
      <c r="AZ50" s="37"/>
      <c r="BA50" s="37"/>
      <c r="BB50" s="39">
        <v>1384</v>
      </c>
      <c r="BC50" s="37"/>
      <c r="BD50" s="39">
        <v>3793</v>
      </c>
      <c r="BE50" s="37"/>
      <c r="BF50" s="39">
        <v>3624</v>
      </c>
      <c r="BG50" s="37"/>
      <c r="BH50" s="39">
        <v>2043</v>
      </c>
      <c r="BI50" s="39"/>
      <c r="BJ50" s="37">
        <v>12</v>
      </c>
      <c r="BK50" s="38"/>
      <c r="BL50" s="37"/>
      <c r="BM50" s="37"/>
      <c r="BN50" s="24">
        <f t="shared" si="12"/>
        <v>0.22442462817571862</v>
      </c>
      <c r="BO50" s="25">
        <f t="shared" si="13"/>
        <v>0.84012447729261885</v>
      </c>
      <c r="BP50" s="25">
        <f t="shared" si="14"/>
        <v>0.94589963280293754</v>
      </c>
      <c r="BQ50" s="25">
        <f t="shared" si="15"/>
        <v>1.1274809160305344</v>
      </c>
      <c r="BR50" s="25">
        <f t="shared" si="16"/>
        <v>0.91573650905255755</v>
      </c>
      <c r="BS50" s="26">
        <f t="shared" si="17"/>
        <v>6.9098467470087133E-2</v>
      </c>
      <c r="BT50" s="26">
        <f t="shared" si="18"/>
        <v>0.5676359039190898</v>
      </c>
      <c r="BU50" s="26">
        <f t="shared" si="19"/>
        <v>0.86707466340269279</v>
      </c>
      <c r="BV50" s="26">
        <f t="shared" si="20"/>
        <v>1.0251908396946565</v>
      </c>
      <c r="BW50" s="26">
        <f t="shared" si="21"/>
        <v>0.80779491879873233</v>
      </c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</row>
    <row r="51" spans="1:87" s="3" customFormat="1" x14ac:dyDescent="0.3">
      <c r="A51" s="10" t="s">
        <v>50</v>
      </c>
      <c r="B51" s="20">
        <v>14540</v>
      </c>
      <c r="C51" s="20">
        <v>822</v>
      </c>
      <c r="D51" s="20">
        <v>455</v>
      </c>
      <c r="E51" s="20">
        <v>230</v>
      </c>
      <c r="F51" s="21">
        <v>3696</v>
      </c>
      <c r="G51" s="21">
        <v>1349</v>
      </c>
      <c r="H51" s="22">
        <f t="shared" si="9"/>
        <v>3609</v>
      </c>
      <c r="I51" s="23">
        <f t="shared" si="10"/>
        <v>1270</v>
      </c>
      <c r="J51" s="37">
        <v>202</v>
      </c>
      <c r="K51" s="37">
        <v>175</v>
      </c>
      <c r="L51" s="37"/>
      <c r="M51" s="37"/>
      <c r="N51" s="37"/>
      <c r="O51" s="37"/>
      <c r="P51" s="37"/>
      <c r="Q51" s="37"/>
      <c r="R51" s="37">
        <v>8</v>
      </c>
      <c r="S51" s="37">
        <v>8</v>
      </c>
      <c r="T51" s="37">
        <v>12</v>
      </c>
      <c r="U51" s="37">
        <v>11</v>
      </c>
      <c r="V51" s="37">
        <v>800</v>
      </c>
      <c r="W51" s="37">
        <v>423</v>
      </c>
      <c r="X51" s="37">
        <v>455</v>
      </c>
      <c r="Y51" s="37">
        <v>436</v>
      </c>
      <c r="Z51" s="37">
        <v>229</v>
      </c>
      <c r="AA51" s="37">
        <v>217</v>
      </c>
      <c r="AB51" s="37">
        <v>4</v>
      </c>
      <c r="AC51" s="37">
        <v>0</v>
      </c>
      <c r="AD51" s="37">
        <v>9</v>
      </c>
      <c r="AE51" s="37">
        <v>0</v>
      </c>
      <c r="AF51" s="37">
        <v>190</v>
      </c>
      <c r="AG51" s="37"/>
      <c r="AH51" s="37">
        <v>995</v>
      </c>
      <c r="AI51" s="37">
        <v>0</v>
      </c>
      <c r="AJ51" s="37">
        <v>266</v>
      </c>
      <c r="AK51" s="37"/>
      <c r="AL51" s="37">
        <v>0</v>
      </c>
      <c r="AM51" s="37"/>
      <c r="AN51" s="37">
        <v>0</v>
      </c>
      <c r="AO51" s="37"/>
      <c r="AP51" s="37">
        <v>1</v>
      </c>
      <c r="AQ51" s="37"/>
      <c r="AR51" s="37">
        <v>0</v>
      </c>
      <c r="AS51" s="37"/>
      <c r="AT51" s="37">
        <v>16</v>
      </c>
      <c r="AU51" s="37"/>
      <c r="AV51" s="37">
        <v>0</v>
      </c>
      <c r="AW51" s="37"/>
      <c r="AX51" s="37">
        <v>8</v>
      </c>
      <c r="AY51" s="37"/>
      <c r="AZ51" s="37">
        <v>0</v>
      </c>
      <c r="BA51" s="37"/>
      <c r="BB51" s="37">
        <v>52</v>
      </c>
      <c r="BC51" s="37"/>
      <c r="BD51" s="37">
        <v>163</v>
      </c>
      <c r="BE51" s="37"/>
      <c r="BF51" s="37">
        <v>199</v>
      </c>
      <c r="BG51" s="37"/>
      <c r="BH51" s="37">
        <v>0</v>
      </c>
      <c r="BI51" s="37"/>
      <c r="BJ51" s="37">
        <v>0</v>
      </c>
      <c r="BK51" s="38"/>
      <c r="BL51" s="37"/>
      <c r="BM51" s="37"/>
      <c r="BN51" s="24">
        <f t="shared" si="12"/>
        <v>0.24821182943603851</v>
      </c>
      <c r="BO51" s="25">
        <f t="shared" si="13"/>
        <v>0.97323600973236013</v>
      </c>
      <c r="BP51" s="25">
        <f t="shared" si="14"/>
        <v>1</v>
      </c>
      <c r="BQ51" s="25">
        <f t="shared" si="15"/>
        <v>0.9956521739130435</v>
      </c>
      <c r="BR51" s="25">
        <f t="shared" si="16"/>
        <v>0.97646103896103897</v>
      </c>
      <c r="BS51" s="26">
        <f t="shared" si="17"/>
        <v>8.7345254470426403E-2</v>
      </c>
      <c r="BT51" s="26">
        <f t="shared" si="18"/>
        <v>0.51459854014598538</v>
      </c>
      <c r="BU51" s="26">
        <f t="shared" si="19"/>
        <v>0.95824175824175828</v>
      </c>
      <c r="BV51" s="26">
        <f t="shared" si="20"/>
        <v>0.94347826086956521</v>
      </c>
      <c r="BW51" s="26">
        <f t="shared" si="21"/>
        <v>0.94143810229799851</v>
      </c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</row>
    <row r="52" spans="1:87" s="3" customFormat="1" x14ac:dyDescent="0.3">
      <c r="A52" s="10" t="s">
        <v>51</v>
      </c>
      <c r="B52" s="20">
        <v>3285</v>
      </c>
      <c r="C52" s="20">
        <v>245</v>
      </c>
      <c r="D52" s="20">
        <v>121</v>
      </c>
      <c r="E52" s="20">
        <v>65</v>
      </c>
      <c r="F52" s="21">
        <v>1028</v>
      </c>
      <c r="G52" s="21">
        <v>379</v>
      </c>
      <c r="H52" s="22">
        <f t="shared" si="9"/>
        <v>971</v>
      </c>
      <c r="I52" s="23">
        <f t="shared" si="10"/>
        <v>351</v>
      </c>
      <c r="J52" s="37">
        <v>77</v>
      </c>
      <c r="K52" s="37">
        <v>53</v>
      </c>
      <c r="L52" s="37"/>
      <c r="M52" s="37"/>
      <c r="N52" s="37"/>
      <c r="O52" s="37"/>
      <c r="P52" s="37"/>
      <c r="Q52" s="37"/>
      <c r="R52" s="37">
        <v>8</v>
      </c>
      <c r="S52" s="37">
        <v>7</v>
      </c>
      <c r="T52" s="37">
        <v>1</v>
      </c>
      <c r="U52" s="37">
        <v>1</v>
      </c>
      <c r="V52" s="37">
        <v>218</v>
      </c>
      <c r="W52" s="37">
        <v>79</v>
      </c>
      <c r="X52" s="37">
        <v>146</v>
      </c>
      <c r="Y52" s="37">
        <v>139</v>
      </c>
      <c r="Z52" s="37">
        <v>68</v>
      </c>
      <c r="AA52" s="37">
        <v>68</v>
      </c>
      <c r="AB52" s="37">
        <v>0</v>
      </c>
      <c r="AC52" s="37">
        <v>0</v>
      </c>
      <c r="AD52" s="37">
        <v>0</v>
      </c>
      <c r="AE52" s="37">
        <v>0</v>
      </c>
      <c r="AF52" s="37">
        <v>44</v>
      </c>
      <c r="AG52" s="37"/>
      <c r="AH52" s="37">
        <v>280</v>
      </c>
      <c r="AI52" s="37">
        <v>4</v>
      </c>
      <c r="AJ52" s="37">
        <v>55</v>
      </c>
      <c r="AK52" s="37"/>
      <c r="AL52" s="37">
        <v>0</v>
      </c>
      <c r="AM52" s="37"/>
      <c r="AN52" s="37">
        <v>0</v>
      </c>
      <c r="AO52" s="37"/>
      <c r="AP52" s="37">
        <v>0</v>
      </c>
      <c r="AQ52" s="37"/>
      <c r="AR52" s="37">
        <v>1</v>
      </c>
      <c r="AS52" s="37"/>
      <c r="AT52" s="37">
        <v>6</v>
      </c>
      <c r="AU52" s="37"/>
      <c r="AV52" s="37">
        <v>0</v>
      </c>
      <c r="AW52" s="37"/>
      <c r="AX52" s="37">
        <v>1</v>
      </c>
      <c r="AY52" s="37"/>
      <c r="AZ52" s="37">
        <v>0</v>
      </c>
      <c r="BA52" s="37"/>
      <c r="BB52" s="37">
        <v>0</v>
      </c>
      <c r="BC52" s="37"/>
      <c r="BD52" s="37">
        <v>48</v>
      </c>
      <c r="BE52" s="37"/>
      <c r="BF52" s="37">
        <v>18</v>
      </c>
      <c r="BG52" s="37"/>
      <c r="BH52" s="37">
        <v>0</v>
      </c>
      <c r="BI52" s="37"/>
      <c r="BJ52" s="37">
        <v>0</v>
      </c>
      <c r="BK52" s="38"/>
      <c r="BL52" s="37"/>
      <c r="BM52" s="37"/>
      <c r="BN52" s="24">
        <f t="shared" si="12"/>
        <v>0.29558599695585996</v>
      </c>
      <c r="BO52" s="25">
        <f t="shared" si="13"/>
        <v>0.88979591836734695</v>
      </c>
      <c r="BP52" s="25">
        <f t="shared" si="14"/>
        <v>1.2066115702479339</v>
      </c>
      <c r="BQ52" s="25">
        <f t="shared" si="15"/>
        <v>1.0461538461538462</v>
      </c>
      <c r="BR52" s="25">
        <f t="shared" si="16"/>
        <v>0.94455252918287935</v>
      </c>
      <c r="BS52" s="26">
        <f t="shared" si="17"/>
        <v>0.10684931506849316</v>
      </c>
      <c r="BT52" s="26">
        <f t="shared" si="18"/>
        <v>0.32244897959183672</v>
      </c>
      <c r="BU52" s="26">
        <f t="shared" si="19"/>
        <v>1.1487603305785123</v>
      </c>
      <c r="BV52" s="26">
        <f t="shared" si="20"/>
        <v>1.0461538461538462</v>
      </c>
      <c r="BW52" s="26">
        <f t="shared" si="21"/>
        <v>0.92612137203166223</v>
      </c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</row>
    <row r="53" spans="1:87" s="3" customFormat="1" x14ac:dyDescent="0.3">
      <c r="A53" s="10" t="s">
        <v>52</v>
      </c>
      <c r="B53" s="20">
        <v>9665</v>
      </c>
      <c r="C53" s="20">
        <v>604</v>
      </c>
      <c r="D53" s="20">
        <v>335</v>
      </c>
      <c r="E53" s="20">
        <v>156</v>
      </c>
      <c r="F53" s="21">
        <v>2572</v>
      </c>
      <c r="G53" s="21">
        <v>1053.18</v>
      </c>
      <c r="H53" s="22">
        <f t="shared" si="9"/>
        <v>2452</v>
      </c>
      <c r="I53" s="23">
        <f t="shared" si="10"/>
        <v>973</v>
      </c>
      <c r="J53" s="37">
        <v>161</v>
      </c>
      <c r="K53" s="37">
        <v>131</v>
      </c>
      <c r="L53" s="37"/>
      <c r="M53" s="37"/>
      <c r="N53" s="37"/>
      <c r="O53" s="37"/>
      <c r="P53" s="37"/>
      <c r="Q53" s="37"/>
      <c r="R53" s="37">
        <v>22</v>
      </c>
      <c r="S53" s="37">
        <v>9</v>
      </c>
      <c r="T53" s="37">
        <v>11</v>
      </c>
      <c r="U53" s="37">
        <v>7</v>
      </c>
      <c r="V53" s="37">
        <v>546</v>
      </c>
      <c r="W53" s="37">
        <v>268</v>
      </c>
      <c r="X53" s="37">
        <v>399</v>
      </c>
      <c r="Y53" s="37">
        <v>384</v>
      </c>
      <c r="Z53" s="37">
        <v>231</v>
      </c>
      <c r="AA53" s="37">
        <v>174</v>
      </c>
      <c r="AB53" s="37">
        <v>0</v>
      </c>
      <c r="AC53" s="37">
        <v>0</v>
      </c>
      <c r="AD53" s="37">
        <v>2</v>
      </c>
      <c r="AE53" s="37">
        <v>0</v>
      </c>
      <c r="AF53" s="37">
        <v>23</v>
      </c>
      <c r="AG53" s="37"/>
      <c r="AH53" s="37">
        <v>385</v>
      </c>
      <c r="AI53" s="37">
        <v>0</v>
      </c>
      <c r="AJ53" s="37">
        <v>153</v>
      </c>
      <c r="AK53" s="37"/>
      <c r="AL53" s="37">
        <v>0</v>
      </c>
      <c r="AM53" s="37"/>
      <c r="AN53" s="37">
        <v>0</v>
      </c>
      <c r="AO53" s="37"/>
      <c r="AP53" s="37">
        <v>0</v>
      </c>
      <c r="AQ53" s="37"/>
      <c r="AR53" s="37">
        <v>19</v>
      </c>
      <c r="AS53" s="37"/>
      <c r="AT53" s="37">
        <v>0</v>
      </c>
      <c r="AU53" s="37"/>
      <c r="AV53" s="37">
        <v>0</v>
      </c>
      <c r="AW53" s="37"/>
      <c r="AX53" s="37">
        <v>15</v>
      </c>
      <c r="AY53" s="37"/>
      <c r="AZ53" s="37">
        <v>0</v>
      </c>
      <c r="BA53" s="37"/>
      <c r="BB53" s="37">
        <v>0</v>
      </c>
      <c r="BC53" s="37"/>
      <c r="BD53" s="37">
        <v>136</v>
      </c>
      <c r="BE53" s="37"/>
      <c r="BF53" s="37">
        <v>204</v>
      </c>
      <c r="BG53" s="37"/>
      <c r="BH53" s="37">
        <v>145</v>
      </c>
      <c r="BI53" s="37"/>
      <c r="BJ53" s="37">
        <v>0</v>
      </c>
      <c r="BK53" s="38"/>
      <c r="BL53" s="37"/>
      <c r="BM53" s="37"/>
      <c r="BN53" s="24">
        <f t="shared" si="12"/>
        <v>0.25369891360579411</v>
      </c>
      <c r="BO53" s="25">
        <f t="shared" si="13"/>
        <v>0.90397350993377479</v>
      </c>
      <c r="BP53" s="25">
        <f t="shared" si="14"/>
        <v>1.191044776119403</v>
      </c>
      <c r="BQ53" s="25">
        <f t="shared" si="15"/>
        <v>1.4807692307692308</v>
      </c>
      <c r="BR53" s="25">
        <f t="shared" si="16"/>
        <v>0.95334370139968894</v>
      </c>
      <c r="BS53" s="26">
        <f t="shared" si="17"/>
        <v>0.10067252974650802</v>
      </c>
      <c r="BT53" s="26">
        <f t="shared" si="18"/>
        <v>0.44370860927152317</v>
      </c>
      <c r="BU53" s="26">
        <f t="shared" si="19"/>
        <v>1.146268656716418</v>
      </c>
      <c r="BV53" s="26">
        <f t="shared" si="20"/>
        <v>1.1153846153846154</v>
      </c>
      <c r="BW53" s="26">
        <f t="shared" si="21"/>
        <v>0.92386866442583404</v>
      </c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</row>
    <row r="54" spans="1:87" s="3" customFormat="1" x14ac:dyDescent="0.3">
      <c r="A54" s="10" t="s">
        <v>53</v>
      </c>
      <c r="B54" s="20">
        <v>6627</v>
      </c>
      <c r="C54" s="20">
        <v>524</v>
      </c>
      <c r="D54" s="20">
        <v>336</v>
      </c>
      <c r="E54" s="20">
        <v>134</v>
      </c>
      <c r="F54" s="21">
        <v>2124</v>
      </c>
      <c r="G54" s="21">
        <v>931</v>
      </c>
      <c r="H54" s="22">
        <f t="shared" si="9"/>
        <v>1961</v>
      </c>
      <c r="I54" s="23">
        <f t="shared" si="10"/>
        <v>883</v>
      </c>
      <c r="J54" s="37">
        <v>96</v>
      </c>
      <c r="K54" s="37">
        <v>84</v>
      </c>
      <c r="L54" s="37"/>
      <c r="M54" s="37"/>
      <c r="N54" s="37"/>
      <c r="O54" s="37"/>
      <c r="P54" s="37"/>
      <c r="Q54" s="37"/>
      <c r="R54" s="37">
        <v>10</v>
      </c>
      <c r="S54" s="37">
        <v>9</v>
      </c>
      <c r="T54" s="37">
        <v>7</v>
      </c>
      <c r="U54" s="37">
        <v>5</v>
      </c>
      <c r="V54" s="37">
        <v>480</v>
      </c>
      <c r="W54" s="37">
        <v>345</v>
      </c>
      <c r="X54" s="37">
        <v>319</v>
      </c>
      <c r="Y54" s="37">
        <v>315</v>
      </c>
      <c r="Z54" s="37">
        <v>127</v>
      </c>
      <c r="AA54" s="37">
        <v>125</v>
      </c>
      <c r="AB54" s="37">
        <v>0</v>
      </c>
      <c r="AC54" s="37">
        <v>0</v>
      </c>
      <c r="AD54" s="37">
        <v>3</v>
      </c>
      <c r="AE54" s="37">
        <v>0</v>
      </c>
      <c r="AF54" s="37">
        <v>48</v>
      </c>
      <c r="AG54" s="37"/>
      <c r="AH54" s="37">
        <v>113</v>
      </c>
      <c r="AI54" s="37">
        <v>0</v>
      </c>
      <c r="AJ54" s="37">
        <v>112</v>
      </c>
      <c r="AK54" s="37"/>
      <c r="AL54" s="37">
        <v>0</v>
      </c>
      <c r="AM54" s="37"/>
      <c r="AN54" s="37">
        <v>0</v>
      </c>
      <c r="AO54" s="37"/>
      <c r="AP54" s="37">
        <v>0</v>
      </c>
      <c r="AQ54" s="37"/>
      <c r="AR54" s="37">
        <v>16</v>
      </c>
      <c r="AS54" s="37"/>
      <c r="AT54" s="37">
        <v>14</v>
      </c>
      <c r="AU54" s="37"/>
      <c r="AV54" s="37">
        <v>0</v>
      </c>
      <c r="AW54" s="37"/>
      <c r="AX54" s="37">
        <v>16</v>
      </c>
      <c r="AY54" s="37"/>
      <c r="AZ54" s="37">
        <v>0</v>
      </c>
      <c r="BA54" s="37"/>
      <c r="BB54" s="37">
        <v>1</v>
      </c>
      <c r="BC54" s="37"/>
      <c r="BD54" s="37">
        <v>205</v>
      </c>
      <c r="BE54" s="37"/>
      <c r="BF54" s="37">
        <v>282</v>
      </c>
      <c r="BG54" s="37"/>
      <c r="BH54" s="37">
        <v>112</v>
      </c>
      <c r="BI54" s="37"/>
      <c r="BJ54" s="37">
        <v>0</v>
      </c>
      <c r="BK54" s="38"/>
      <c r="BL54" s="37"/>
      <c r="BM54" s="37"/>
      <c r="BN54" s="24">
        <f t="shared" si="12"/>
        <v>0.2959106684774408</v>
      </c>
      <c r="BO54" s="25">
        <f t="shared" si="13"/>
        <v>0.91603053435114501</v>
      </c>
      <c r="BP54" s="25">
        <f t="shared" si="14"/>
        <v>0.94940476190476186</v>
      </c>
      <c r="BQ54" s="25">
        <f t="shared" si="15"/>
        <v>0.94776119402985071</v>
      </c>
      <c r="BR54" s="25">
        <f t="shared" si="16"/>
        <v>0.92325800376647837</v>
      </c>
      <c r="BS54" s="26">
        <f t="shared" si="17"/>
        <v>0.13324279462803681</v>
      </c>
      <c r="BT54" s="26">
        <f t="shared" si="18"/>
        <v>0.65839694656488545</v>
      </c>
      <c r="BU54" s="26">
        <f t="shared" si="19"/>
        <v>0.9375</v>
      </c>
      <c r="BV54" s="26">
        <f t="shared" si="20"/>
        <v>0.93283582089552242</v>
      </c>
      <c r="BW54" s="26">
        <f t="shared" si="21"/>
        <v>0.94844253490870034</v>
      </c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</row>
    <row r="55" spans="1:87" s="3" customFormat="1" x14ac:dyDescent="0.3">
      <c r="A55" s="10" t="s">
        <v>54</v>
      </c>
      <c r="B55" s="20">
        <v>9359</v>
      </c>
      <c r="C55" s="20">
        <v>522</v>
      </c>
      <c r="D55" s="20">
        <v>267</v>
      </c>
      <c r="E55" s="20">
        <v>130</v>
      </c>
      <c r="F55" s="21">
        <v>2851</v>
      </c>
      <c r="G55" s="21">
        <v>985.84</v>
      </c>
      <c r="H55" s="22">
        <f t="shared" si="9"/>
        <v>2947</v>
      </c>
      <c r="I55" s="23">
        <f t="shared" si="10"/>
        <v>845</v>
      </c>
      <c r="J55" s="37">
        <v>167</v>
      </c>
      <c r="K55" s="37">
        <v>155</v>
      </c>
      <c r="L55" s="37"/>
      <c r="M55" s="37"/>
      <c r="N55" s="37"/>
      <c r="O55" s="37"/>
      <c r="P55" s="37">
        <v>302</v>
      </c>
      <c r="Q55" s="37"/>
      <c r="R55" s="42">
        <v>27</v>
      </c>
      <c r="S55" s="42">
        <v>24</v>
      </c>
      <c r="T55" s="42">
        <v>3</v>
      </c>
      <c r="U55" s="42">
        <v>3</v>
      </c>
      <c r="V55" s="42">
        <v>518</v>
      </c>
      <c r="W55" s="42">
        <v>259</v>
      </c>
      <c r="X55" s="42">
        <v>266</v>
      </c>
      <c r="Y55" s="42">
        <v>252</v>
      </c>
      <c r="Z55" s="42">
        <v>157</v>
      </c>
      <c r="AA55" s="42">
        <v>152</v>
      </c>
      <c r="AB55" s="42"/>
      <c r="AC55" s="42"/>
      <c r="AD55" s="42">
        <v>36</v>
      </c>
      <c r="AE55" s="42"/>
      <c r="AF55" s="42">
        <v>27</v>
      </c>
      <c r="AG55" s="42"/>
      <c r="AH55" s="42">
        <v>561</v>
      </c>
      <c r="AI55" s="42">
        <v>0</v>
      </c>
      <c r="AJ55" s="42">
        <v>176</v>
      </c>
      <c r="AK55" s="42"/>
      <c r="AL55" s="42"/>
      <c r="AM55" s="42"/>
      <c r="AN55" s="42"/>
      <c r="AO55" s="42"/>
      <c r="AP55" s="42"/>
      <c r="AQ55" s="42"/>
      <c r="AR55" s="42">
        <v>60</v>
      </c>
      <c r="AS55" s="42"/>
      <c r="AT55" s="42">
        <v>59</v>
      </c>
      <c r="AU55" s="42"/>
      <c r="AV55" s="42"/>
      <c r="AW55" s="42"/>
      <c r="AX55" s="42">
        <v>5</v>
      </c>
      <c r="AY55" s="42"/>
      <c r="AZ55" s="42"/>
      <c r="BA55" s="42"/>
      <c r="BB55" s="42"/>
      <c r="BC55" s="42"/>
      <c r="BD55" s="42">
        <v>213</v>
      </c>
      <c r="BE55" s="42"/>
      <c r="BF55" s="42">
        <v>213</v>
      </c>
      <c r="BG55" s="42"/>
      <c r="BH55" s="42">
        <v>157</v>
      </c>
      <c r="BI55" s="38"/>
      <c r="BJ55" s="38"/>
      <c r="BK55" s="38"/>
      <c r="BL55" s="37"/>
      <c r="BM55" s="37"/>
      <c r="BN55" s="24">
        <f t="shared" si="12"/>
        <v>0.31488406881077036</v>
      </c>
      <c r="BO55" s="25">
        <f t="shared" si="13"/>
        <v>0.9923371647509579</v>
      </c>
      <c r="BP55" s="25">
        <f t="shared" si="14"/>
        <v>0.99625468164794007</v>
      </c>
      <c r="BQ55" s="25">
        <f t="shared" si="15"/>
        <v>1.2076923076923076</v>
      </c>
      <c r="BR55" s="25">
        <f t="shared" si="16"/>
        <v>1.0336723956506488</v>
      </c>
      <c r="BS55" s="26">
        <f t="shared" si="17"/>
        <v>9.028742387007159E-2</v>
      </c>
      <c r="BT55" s="26">
        <f t="shared" si="18"/>
        <v>0.49616858237547895</v>
      </c>
      <c r="BU55" s="26">
        <f t="shared" si="19"/>
        <v>0.9438202247191011</v>
      </c>
      <c r="BV55" s="26">
        <f t="shared" si="20"/>
        <v>1.1692307692307693</v>
      </c>
      <c r="BW55" s="26">
        <f t="shared" si="21"/>
        <v>0.85713706078065399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</row>
    <row r="56" spans="1:87" s="3" customFormat="1" x14ac:dyDescent="0.3">
      <c r="A56" s="10" t="s">
        <v>55</v>
      </c>
      <c r="B56" s="20">
        <v>35122</v>
      </c>
      <c r="C56" s="20">
        <v>1672</v>
      </c>
      <c r="D56" s="20">
        <v>1056</v>
      </c>
      <c r="E56" s="20">
        <v>399</v>
      </c>
      <c r="F56" s="21">
        <v>8451</v>
      </c>
      <c r="G56" s="21">
        <v>3126</v>
      </c>
      <c r="H56" s="22">
        <f t="shared" si="9"/>
        <v>8214</v>
      </c>
      <c r="I56" s="23">
        <f t="shared" si="10"/>
        <v>3291</v>
      </c>
      <c r="J56" s="37">
        <v>459</v>
      </c>
      <c r="K56" s="37">
        <v>376</v>
      </c>
      <c r="L56" s="37"/>
      <c r="M56" s="37"/>
      <c r="N56" s="37"/>
      <c r="O56" s="37"/>
      <c r="P56" s="37">
        <v>316</v>
      </c>
      <c r="Q56" s="37"/>
      <c r="R56" s="37">
        <v>47</v>
      </c>
      <c r="S56" s="37">
        <v>11</v>
      </c>
      <c r="T56" s="37">
        <v>19</v>
      </c>
      <c r="U56" s="37">
        <v>10</v>
      </c>
      <c r="V56" s="37">
        <v>1379</v>
      </c>
      <c r="W56" s="37">
        <v>1269</v>
      </c>
      <c r="X56" s="37">
        <v>1109</v>
      </c>
      <c r="Y56" s="37">
        <v>1144</v>
      </c>
      <c r="Z56" s="37">
        <v>535</v>
      </c>
      <c r="AA56" s="37">
        <v>475</v>
      </c>
      <c r="AB56" s="37">
        <v>15</v>
      </c>
      <c r="AC56" s="37">
        <v>0</v>
      </c>
      <c r="AD56" s="37">
        <v>21</v>
      </c>
      <c r="AE56" s="37">
        <v>0</v>
      </c>
      <c r="AF56" s="37">
        <v>58</v>
      </c>
      <c r="AG56" s="37"/>
      <c r="AH56" s="37">
        <v>2115</v>
      </c>
      <c r="AI56" s="37">
        <v>6</v>
      </c>
      <c r="AJ56" s="37">
        <v>399</v>
      </c>
      <c r="AK56" s="37"/>
      <c r="AL56" s="37">
        <v>0</v>
      </c>
      <c r="AM56" s="37"/>
      <c r="AN56" s="37">
        <v>0</v>
      </c>
      <c r="AO56" s="37"/>
      <c r="AP56" s="37">
        <v>0</v>
      </c>
      <c r="AQ56" s="37"/>
      <c r="AR56" s="37">
        <v>16</v>
      </c>
      <c r="AS56" s="37"/>
      <c r="AT56" s="37">
        <v>18</v>
      </c>
      <c r="AU56" s="37"/>
      <c r="AV56" s="37">
        <v>0</v>
      </c>
      <c r="AW56" s="37"/>
      <c r="AX56" s="37">
        <v>80</v>
      </c>
      <c r="AY56" s="37"/>
      <c r="AZ56" s="37">
        <v>0</v>
      </c>
      <c r="BA56" s="37"/>
      <c r="BB56" s="37">
        <v>2</v>
      </c>
      <c r="BC56" s="37"/>
      <c r="BD56" s="37">
        <v>496</v>
      </c>
      <c r="BE56" s="37"/>
      <c r="BF56" s="37">
        <v>440</v>
      </c>
      <c r="BG56" s="37"/>
      <c r="BH56" s="37">
        <v>457</v>
      </c>
      <c r="BI56" s="37"/>
      <c r="BJ56" s="37">
        <v>233</v>
      </c>
      <c r="BK56" s="38"/>
      <c r="BL56" s="37"/>
      <c r="BM56" s="37"/>
      <c r="BN56" s="24">
        <f t="shared" si="12"/>
        <v>0.23387050851318261</v>
      </c>
      <c r="BO56" s="25">
        <f t="shared" si="13"/>
        <v>0.82476076555023925</v>
      </c>
      <c r="BP56" s="25">
        <f t="shared" si="14"/>
        <v>1.050189393939394</v>
      </c>
      <c r="BQ56" s="25">
        <f t="shared" si="15"/>
        <v>1.3408521303258145</v>
      </c>
      <c r="BR56" s="25">
        <f t="shared" si="16"/>
        <v>0.97195598154064611</v>
      </c>
      <c r="BS56" s="26">
        <f t="shared" si="17"/>
        <v>9.3701953191731677E-2</v>
      </c>
      <c r="BT56" s="26">
        <f t="shared" si="18"/>
        <v>0.75897129186602874</v>
      </c>
      <c r="BU56" s="26">
        <f t="shared" si="19"/>
        <v>1.0833333333333333</v>
      </c>
      <c r="BV56" s="26">
        <f t="shared" si="20"/>
        <v>1.1904761904761905</v>
      </c>
      <c r="BW56" s="26">
        <f t="shared" si="21"/>
        <v>1.0527831094049904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</row>
    <row r="57" spans="1:87" s="3" customFormat="1" x14ac:dyDescent="0.3">
      <c r="A57" s="10" t="s">
        <v>56</v>
      </c>
      <c r="B57" s="20">
        <v>23867</v>
      </c>
      <c r="C57" s="20">
        <v>1828</v>
      </c>
      <c r="D57" s="20">
        <v>1241</v>
      </c>
      <c r="E57" s="20">
        <v>576</v>
      </c>
      <c r="F57" s="21">
        <v>8005</v>
      </c>
      <c r="G57" s="21">
        <v>3541.14</v>
      </c>
      <c r="H57" s="22">
        <f t="shared" si="9"/>
        <v>7627</v>
      </c>
      <c r="I57" s="23">
        <f t="shared" si="10"/>
        <v>3154</v>
      </c>
      <c r="J57" s="37">
        <v>403</v>
      </c>
      <c r="K57" s="37">
        <v>392</v>
      </c>
      <c r="L57" s="37"/>
      <c r="M57" s="37"/>
      <c r="N57" s="37"/>
      <c r="O57" s="37"/>
      <c r="P57" s="37">
        <v>140</v>
      </c>
      <c r="Q57" s="37">
        <v>0</v>
      </c>
      <c r="R57" s="37">
        <v>16</v>
      </c>
      <c r="S57" s="37">
        <v>4</v>
      </c>
      <c r="T57" s="37">
        <v>9</v>
      </c>
      <c r="U57" s="37">
        <v>8</v>
      </c>
      <c r="V57" s="37">
        <v>1780</v>
      </c>
      <c r="W57" s="37">
        <v>1057</v>
      </c>
      <c r="X57" s="37">
        <v>1118</v>
      </c>
      <c r="Y57" s="37">
        <v>1119</v>
      </c>
      <c r="Z57" s="37">
        <v>549</v>
      </c>
      <c r="AA57" s="37">
        <v>498</v>
      </c>
      <c r="AB57" s="37">
        <v>3</v>
      </c>
      <c r="AC57" s="37">
        <v>0</v>
      </c>
      <c r="AD57" s="37">
        <v>9</v>
      </c>
      <c r="AE57" s="37">
        <v>0</v>
      </c>
      <c r="AF57" s="37">
        <v>330</v>
      </c>
      <c r="AG57" s="37"/>
      <c r="AH57" s="37">
        <v>764</v>
      </c>
      <c r="AI57" s="37">
        <v>76</v>
      </c>
      <c r="AJ57" s="37">
        <v>372</v>
      </c>
      <c r="AK57" s="37"/>
      <c r="AL57" s="37">
        <v>7</v>
      </c>
      <c r="AM57" s="37"/>
      <c r="AN57" s="37">
        <v>0</v>
      </c>
      <c r="AO57" s="37"/>
      <c r="AP57" s="37">
        <v>0</v>
      </c>
      <c r="AQ57" s="37"/>
      <c r="AR57" s="37">
        <v>56</v>
      </c>
      <c r="AS57" s="37"/>
      <c r="AT57" s="37">
        <v>42</v>
      </c>
      <c r="AU57" s="37"/>
      <c r="AV57" s="37">
        <v>0</v>
      </c>
      <c r="AW57" s="37"/>
      <c r="AX57" s="37">
        <v>27</v>
      </c>
      <c r="AY57" s="37"/>
      <c r="AZ57" s="37">
        <v>0</v>
      </c>
      <c r="BA57" s="37"/>
      <c r="BB57" s="37">
        <v>483</v>
      </c>
      <c r="BC57" s="37"/>
      <c r="BD57" s="37">
        <v>697</v>
      </c>
      <c r="BE57" s="37"/>
      <c r="BF57" s="37">
        <v>718</v>
      </c>
      <c r="BG57" s="37"/>
      <c r="BH57" s="37">
        <v>104</v>
      </c>
      <c r="BI57" s="37"/>
      <c r="BJ57" s="37">
        <v>0</v>
      </c>
      <c r="BK57" s="38"/>
      <c r="BL57" s="37"/>
      <c r="BM57" s="37"/>
      <c r="BN57" s="24">
        <f t="shared" si="12"/>
        <v>0.31956257594167681</v>
      </c>
      <c r="BO57" s="25">
        <f t="shared" si="13"/>
        <v>0.97374179431072205</v>
      </c>
      <c r="BP57" s="25">
        <f t="shared" si="14"/>
        <v>0.90088638195004034</v>
      </c>
      <c r="BQ57" s="25">
        <f t="shared" si="15"/>
        <v>0.953125</v>
      </c>
      <c r="BR57" s="25">
        <f t="shared" si="16"/>
        <v>0.95277951280449724</v>
      </c>
      <c r="BS57" s="26">
        <f t="shared" si="17"/>
        <v>0.13214899233250932</v>
      </c>
      <c r="BT57" s="26">
        <f t="shared" si="18"/>
        <v>0.57822757111597378</v>
      </c>
      <c r="BU57" s="26">
        <f t="shared" si="19"/>
        <v>0.90169218372280424</v>
      </c>
      <c r="BV57" s="26">
        <f t="shared" si="20"/>
        <v>0.86458333333333337</v>
      </c>
      <c r="BW57" s="26">
        <f t="shared" si="21"/>
        <v>0.89067362487786417</v>
      </c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</row>
    <row r="58" spans="1:87" s="3" customFormat="1" x14ac:dyDescent="0.3">
      <c r="A58" s="10" t="s">
        <v>57</v>
      </c>
      <c r="B58" s="20">
        <v>28693</v>
      </c>
      <c r="C58" s="20">
        <v>1660</v>
      </c>
      <c r="D58" s="20">
        <v>1002</v>
      </c>
      <c r="E58" s="20">
        <v>477</v>
      </c>
      <c r="F58" s="21">
        <v>8409</v>
      </c>
      <c r="G58" s="21">
        <v>3237</v>
      </c>
      <c r="H58" s="22">
        <f t="shared" si="9"/>
        <v>7917</v>
      </c>
      <c r="I58" s="23">
        <f t="shared" si="10"/>
        <v>3097</v>
      </c>
      <c r="J58" s="37">
        <v>483</v>
      </c>
      <c r="K58" s="37">
        <v>401</v>
      </c>
      <c r="L58" s="37"/>
      <c r="M58" s="37"/>
      <c r="N58" s="37">
        <v>260</v>
      </c>
      <c r="O58" s="37">
        <v>260</v>
      </c>
      <c r="P58" s="37">
        <v>408</v>
      </c>
      <c r="Q58" s="37">
        <v>0</v>
      </c>
      <c r="R58" s="37">
        <v>48</v>
      </c>
      <c r="S58" s="37">
        <v>15</v>
      </c>
      <c r="T58" s="37">
        <v>11</v>
      </c>
      <c r="U58" s="37">
        <v>11</v>
      </c>
      <c r="V58" s="37">
        <v>1645</v>
      </c>
      <c r="W58" s="37">
        <v>896</v>
      </c>
      <c r="X58" s="37">
        <v>1057</v>
      </c>
      <c r="Y58" s="37">
        <v>1020</v>
      </c>
      <c r="Z58" s="37">
        <v>501</v>
      </c>
      <c r="AA58" s="37">
        <v>494</v>
      </c>
      <c r="AB58" s="37">
        <v>2</v>
      </c>
      <c r="AC58" s="37">
        <v>0</v>
      </c>
      <c r="AD58" s="37">
        <v>6</v>
      </c>
      <c r="AE58" s="37">
        <v>0</v>
      </c>
      <c r="AF58" s="37">
        <v>171</v>
      </c>
      <c r="AG58" s="37"/>
      <c r="AH58" s="37">
        <v>792</v>
      </c>
      <c r="AI58" s="37">
        <v>0</v>
      </c>
      <c r="AJ58" s="37">
        <v>528</v>
      </c>
      <c r="AK58" s="37"/>
      <c r="AL58" s="37">
        <v>5</v>
      </c>
      <c r="AM58" s="37"/>
      <c r="AN58" s="37">
        <v>0</v>
      </c>
      <c r="AO58" s="37"/>
      <c r="AP58" s="37">
        <v>0</v>
      </c>
      <c r="AQ58" s="37"/>
      <c r="AR58" s="37">
        <v>20</v>
      </c>
      <c r="AS58" s="37"/>
      <c r="AT58" s="37">
        <v>26</v>
      </c>
      <c r="AU58" s="37"/>
      <c r="AV58" s="37">
        <v>2</v>
      </c>
      <c r="AW58" s="37"/>
      <c r="AX58" s="37">
        <v>3</v>
      </c>
      <c r="AY58" s="37"/>
      <c r="AZ58" s="37">
        <v>0</v>
      </c>
      <c r="BA58" s="37"/>
      <c r="BB58" s="37">
        <v>0</v>
      </c>
      <c r="BC58" s="37"/>
      <c r="BD58" s="37">
        <v>770</v>
      </c>
      <c r="BE58" s="37"/>
      <c r="BF58" s="37">
        <v>834</v>
      </c>
      <c r="BG58" s="37"/>
      <c r="BH58" s="37">
        <v>345</v>
      </c>
      <c r="BI58" s="37"/>
      <c r="BJ58" s="37">
        <v>0</v>
      </c>
      <c r="BK58" s="38"/>
      <c r="BL58" s="37"/>
      <c r="BM58" s="37"/>
      <c r="BN58" s="24">
        <f t="shared" si="12"/>
        <v>0.27592095633081237</v>
      </c>
      <c r="BO58" s="25">
        <f t="shared" si="13"/>
        <v>0.99096385542168675</v>
      </c>
      <c r="BP58" s="25">
        <f t="shared" si="14"/>
        <v>1.0548902195608783</v>
      </c>
      <c r="BQ58" s="25">
        <f t="shared" si="15"/>
        <v>1.050314465408805</v>
      </c>
      <c r="BR58" s="25">
        <f t="shared" si="16"/>
        <v>0.94149125936496614</v>
      </c>
      <c r="BS58" s="26">
        <f t="shared" si="17"/>
        <v>0.10793573345415258</v>
      </c>
      <c r="BT58" s="26">
        <f t="shared" si="18"/>
        <v>0.53975903614457832</v>
      </c>
      <c r="BU58" s="26">
        <f t="shared" si="19"/>
        <v>1.0179640718562875</v>
      </c>
      <c r="BV58" s="26">
        <f t="shared" si="20"/>
        <v>1.0356394129979036</v>
      </c>
      <c r="BW58" s="26">
        <f t="shared" si="21"/>
        <v>0.95675007723200489</v>
      </c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</row>
    <row r="59" spans="1:87" s="3" customFormat="1" x14ac:dyDescent="0.3">
      <c r="A59" s="10" t="s">
        <v>58</v>
      </c>
      <c r="B59" s="20">
        <v>29692</v>
      </c>
      <c r="C59" s="20">
        <v>1914</v>
      </c>
      <c r="D59" s="20">
        <v>990</v>
      </c>
      <c r="E59" s="20">
        <v>524</v>
      </c>
      <c r="F59" s="21">
        <v>9931</v>
      </c>
      <c r="G59" s="21">
        <v>3343.2200000000003</v>
      </c>
      <c r="H59" s="22">
        <f t="shared" si="9"/>
        <v>9812</v>
      </c>
      <c r="I59" s="23">
        <f t="shared" si="10"/>
        <v>2783</v>
      </c>
      <c r="J59" s="37">
        <v>1123</v>
      </c>
      <c r="K59" s="37">
        <v>898</v>
      </c>
      <c r="L59" s="37">
        <v>21</v>
      </c>
      <c r="M59" s="37">
        <v>21</v>
      </c>
      <c r="N59" s="37"/>
      <c r="O59" s="37"/>
      <c r="P59" s="37">
        <v>14</v>
      </c>
      <c r="Q59" s="37">
        <v>0</v>
      </c>
      <c r="R59" s="37">
        <v>156</v>
      </c>
      <c r="S59" s="37">
        <v>58</v>
      </c>
      <c r="T59" s="37">
        <v>22</v>
      </c>
      <c r="U59" s="37">
        <v>9</v>
      </c>
      <c r="V59" s="37">
        <v>1777</v>
      </c>
      <c r="W59" s="37">
        <v>356</v>
      </c>
      <c r="X59" s="37">
        <v>1000</v>
      </c>
      <c r="Y59" s="37">
        <v>935</v>
      </c>
      <c r="Z59" s="37">
        <v>580</v>
      </c>
      <c r="AA59" s="37">
        <v>506</v>
      </c>
      <c r="AB59" s="37">
        <v>2</v>
      </c>
      <c r="AC59" s="37">
        <v>0</v>
      </c>
      <c r="AD59" s="37">
        <v>21</v>
      </c>
      <c r="AE59" s="37">
        <v>0</v>
      </c>
      <c r="AF59" s="37">
        <v>62</v>
      </c>
      <c r="AG59" s="37"/>
      <c r="AH59" s="37">
        <v>1773</v>
      </c>
      <c r="AI59" s="37">
        <v>0</v>
      </c>
      <c r="AJ59" s="37">
        <v>482</v>
      </c>
      <c r="AK59" s="37"/>
      <c r="AL59" s="37">
        <v>201</v>
      </c>
      <c r="AM59" s="37"/>
      <c r="AN59" s="37">
        <v>0</v>
      </c>
      <c r="AO59" s="37"/>
      <c r="AP59" s="37">
        <v>0</v>
      </c>
      <c r="AQ59" s="37"/>
      <c r="AR59" s="37">
        <v>16</v>
      </c>
      <c r="AS59" s="37"/>
      <c r="AT59" s="37">
        <v>51</v>
      </c>
      <c r="AU59" s="37"/>
      <c r="AV59" s="37">
        <v>0</v>
      </c>
      <c r="AW59" s="37"/>
      <c r="AX59" s="37">
        <v>81</v>
      </c>
      <c r="AY59" s="37"/>
      <c r="AZ59" s="37">
        <v>0</v>
      </c>
      <c r="BA59" s="37"/>
      <c r="BB59" s="37">
        <v>490</v>
      </c>
      <c r="BC59" s="37"/>
      <c r="BD59" s="37">
        <v>652</v>
      </c>
      <c r="BE59" s="37"/>
      <c r="BF59" s="37">
        <v>716</v>
      </c>
      <c r="BG59" s="37"/>
      <c r="BH59" s="37">
        <v>570</v>
      </c>
      <c r="BI59" s="37"/>
      <c r="BJ59" s="37">
        <v>2</v>
      </c>
      <c r="BK59" s="38"/>
      <c r="BL59" s="37"/>
      <c r="BM59" s="37"/>
      <c r="BN59" s="24">
        <f t="shared" si="12"/>
        <v>0.33045938299878758</v>
      </c>
      <c r="BO59" s="25">
        <f t="shared" si="13"/>
        <v>0.92842215256008365</v>
      </c>
      <c r="BP59" s="25">
        <f t="shared" si="14"/>
        <v>1.0101010101010102</v>
      </c>
      <c r="BQ59" s="25">
        <f t="shared" si="15"/>
        <v>1.1068702290076335</v>
      </c>
      <c r="BR59" s="25">
        <f t="shared" si="16"/>
        <v>0.9880173195045816</v>
      </c>
      <c r="BS59" s="26">
        <f t="shared" si="17"/>
        <v>9.3728950559073154E-2</v>
      </c>
      <c r="BT59" s="26">
        <f t="shared" si="18"/>
        <v>0.18599791013584116</v>
      </c>
      <c r="BU59" s="26">
        <f t="shared" si="19"/>
        <v>0.94444444444444442</v>
      </c>
      <c r="BV59" s="26">
        <f t="shared" si="20"/>
        <v>0.96564885496183206</v>
      </c>
      <c r="BW59" s="26">
        <f t="shared" si="21"/>
        <v>0.8324310096254508</v>
      </c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</row>
    <row r="60" spans="1:87" s="3" customFormat="1" x14ac:dyDescent="0.3">
      <c r="A60" s="10" t="s">
        <v>59</v>
      </c>
      <c r="B60" s="20">
        <v>19809</v>
      </c>
      <c r="C60" s="20">
        <v>1181</v>
      </c>
      <c r="D60" s="20">
        <v>781</v>
      </c>
      <c r="E60" s="20">
        <v>386</v>
      </c>
      <c r="F60" s="21">
        <v>5737</v>
      </c>
      <c r="G60" s="21">
        <v>2313.4</v>
      </c>
      <c r="H60" s="22">
        <f t="shared" si="9"/>
        <v>5568</v>
      </c>
      <c r="I60" s="23">
        <f t="shared" si="10"/>
        <v>2139</v>
      </c>
      <c r="J60" s="37">
        <v>346</v>
      </c>
      <c r="K60" s="37">
        <v>301</v>
      </c>
      <c r="L60" s="37"/>
      <c r="M60" s="37"/>
      <c r="N60" s="37"/>
      <c r="O60" s="37"/>
      <c r="P60" s="37">
        <v>231</v>
      </c>
      <c r="Q60" s="37"/>
      <c r="R60" s="37">
        <v>25</v>
      </c>
      <c r="S60" s="37">
        <v>6</v>
      </c>
      <c r="T60" s="37">
        <v>4</v>
      </c>
      <c r="U60" s="37">
        <v>4</v>
      </c>
      <c r="V60" s="39">
        <v>1198</v>
      </c>
      <c r="W60" s="37">
        <v>591</v>
      </c>
      <c r="X60" s="37">
        <v>874</v>
      </c>
      <c r="Y60" s="37">
        <v>845</v>
      </c>
      <c r="Z60" s="37">
        <v>468</v>
      </c>
      <c r="AA60" s="37">
        <v>392</v>
      </c>
      <c r="AB60" s="37">
        <v>2</v>
      </c>
      <c r="AC60" s="37">
        <v>0</v>
      </c>
      <c r="AD60" s="37">
        <v>6</v>
      </c>
      <c r="AE60" s="37">
        <v>0</v>
      </c>
      <c r="AF60" s="37">
        <v>148</v>
      </c>
      <c r="AG60" s="37"/>
      <c r="AH60" s="37">
        <v>1241</v>
      </c>
      <c r="AI60" s="37"/>
      <c r="AJ60" s="37">
        <v>241</v>
      </c>
      <c r="AK60" s="37"/>
      <c r="AL60" s="37">
        <v>0</v>
      </c>
      <c r="AM60" s="37"/>
      <c r="AN60" s="37">
        <v>0</v>
      </c>
      <c r="AO60" s="37"/>
      <c r="AP60" s="37">
        <v>0</v>
      </c>
      <c r="AQ60" s="37"/>
      <c r="AR60" s="37">
        <v>36</v>
      </c>
      <c r="AS60" s="37"/>
      <c r="AT60" s="37">
        <v>24</v>
      </c>
      <c r="AU60" s="37"/>
      <c r="AV60" s="37">
        <v>0</v>
      </c>
      <c r="AW60" s="37"/>
      <c r="AX60" s="37">
        <v>10</v>
      </c>
      <c r="AY60" s="37"/>
      <c r="AZ60" s="37">
        <v>0</v>
      </c>
      <c r="BA60" s="37"/>
      <c r="BB60" s="37">
        <v>17</v>
      </c>
      <c r="BC60" s="37"/>
      <c r="BD60" s="37">
        <v>221</v>
      </c>
      <c r="BE60" s="37"/>
      <c r="BF60" s="37">
        <v>419</v>
      </c>
      <c r="BG60" s="37"/>
      <c r="BH60" s="37">
        <v>57</v>
      </c>
      <c r="BI60" s="37"/>
      <c r="BJ60" s="37"/>
      <c r="BK60" s="38"/>
      <c r="BL60" s="37"/>
      <c r="BM60" s="37"/>
      <c r="BN60" s="24">
        <f t="shared" si="12"/>
        <v>0.28108435559594125</v>
      </c>
      <c r="BO60" s="25">
        <f t="shared" si="13"/>
        <v>1.014394580863675</v>
      </c>
      <c r="BP60" s="25">
        <f t="shared" si="14"/>
        <v>1.1190781049935981</v>
      </c>
      <c r="BQ60" s="25">
        <f t="shared" si="15"/>
        <v>1.2124352331606219</v>
      </c>
      <c r="BR60" s="25">
        <f t="shared" si="16"/>
        <v>0.97054209517169254</v>
      </c>
      <c r="BS60" s="26">
        <f t="shared" si="17"/>
        <v>0.107981220657277</v>
      </c>
      <c r="BT60" s="26">
        <f t="shared" si="18"/>
        <v>0.50042337002540216</v>
      </c>
      <c r="BU60" s="26">
        <f t="shared" si="19"/>
        <v>1.0819462227912933</v>
      </c>
      <c r="BV60" s="26">
        <f t="shared" si="20"/>
        <v>1.0155440414507773</v>
      </c>
      <c r="BW60" s="26">
        <f t="shared" si="21"/>
        <v>0.92461312354110825</v>
      </c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</row>
    <row r="61" spans="1:87" s="3" customFormat="1" x14ac:dyDescent="0.3">
      <c r="A61" s="10" t="s">
        <v>60</v>
      </c>
      <c r="B61" s="20">
        <v>10284</v>
      </c>
      <c r="C61" s="20">
        <v>517</v>
      </c>
      <c r="D61" s="20">
        <v>275</v>
      </c>
      <c r="E61" s="20">
        <v>116</v>
      </c>
      <c r="F61" s="21">
        <v>2937</v>
      </c>
      <c r="G61" s="21">
        <v>1000</v>
      </c>
      <c r="H61" s="22">
        <f t="shared" si="9"/>
        <v>2680</v>
      </c>
      <c r="I61" s="23">
        <f t="shared" si="10"/>
        <v>948</v>
      </c>
      <c r="J61" s="37">
        <v>234</v>
      </c>
      <c r="K61" s="37">
        <v>203</v>
      </c>
      <c r="L61" s="37"/>
      <c r="M61" s="37"/>
      <c r="N61" s="37"/>
      <c r="O61" s="37"/>
      <c r="P61" s="37">
        <v>171</v>
      </c>
      <c r="Q61" s="37"/>
      <c r="R61" s="42">
        <v>17</v>
      </c>
      <c r="S61" s="42">
        <v>13</v>
      </c>
      <c r="T61" s="42">
        <v>7</v>
      </c>
      <c r="U61" s="42">
        <v>7</v>
      </c>
      <c r="V61" s="42">
        <v>519</v>
      </c>
      <c r="W61" s="42">
        <v>359</v>
      </c>
      <c r="X61" s="42">
        <v>254</v>
      </c>
      <c r="Y61" s="42">
        <v>241</v>
      </c>
      <c r="Z61" s="42">
        <v>133</v>
      </c>
      <c r="AA61" s="42">
        <v>125</v>
      </c>
      <c r="AB61" s="42"/>
      <c r="AC61" s="42"/>
      <c r="AD61" s="42">
        <v>3</v>
      </c>
      <c r="AE61" s="42"/>
      <c r="AF61" s="42">
        <v>8</v>
      </c>
      <c r="AG61" s="42"/>
      <c r="AH61" s="42">
        <v>324</v>
      </c>
      <c r="AI61" s="42">
        <v>0</v>
      </c>
      <c r="AJ61" s="42">
        <v>176</v>
      </c>
      <c r="AK61" s="42"/>
      <c r="AL61" s="42"/>
      <c r="AM61" s="42"/>
      <c r="AN61" s="42"/>
      <c r="AO61" s="42"/>
      <c r="AP61" s="42"/>
      <c r="AQ61" s="42"/>
      <c r="AR61" s="42">
        <v>5</v>
      </c>
      <c r="AS61" s="42"/>
      <c r="AT61" s="42">
        <v>40</v>
      </c>
      <c r="AU61" s="42"/>
      <c r="AV61" s="42"/>
      <c r="AW61" s="42"/>
      <c r="AX61" s="42">
        <v>2</v>
      </c>
      <c r="AY61" s="42"/>
      <c r="AZ61" s="42"/>
      <c r="BA61" s="42"/>
      <c r="BB61" s="42">
        <v>247</v>
      </c>
      <c r="BC61" s="42"/>
      <c r="BD61" s="42">
        <v>219</v>
      </c>
      <c r="BE61" s="42"/>
      <c r="BF61" s="42">
        <v>240</v>
      </c>
      <c r="BG61" s="42"/>
      <c r="BH61" s="42">
        <v>80</v>
      </c>
      <c r="BI61" s="42"/>
      <c r="BJ61" s="42">
        <v>1</v>
      </c>
      <c r="BK61" s="38"/>
      <c r="BL61" s="37"/>
      <c r="BM61" s="37"/>
      <c r="BN61" s="24">
        <f t="shared" si="12"/>
        <v>0.26059898872034226</v>
      </c>
      <c r="BO61" s="25">
        <f t="shared" si="13"/>
        <v>1.0038684719535784</v>
      </c>
      <c r="BP61" s="25">
        <f t="shared" si="14"/>
        <v>0.92363636363636359</v>
      </c>
      <c r="BQ61" s="25">
        <f t="shared" si="15"/>
        <v>1.146551724137931</v>
      </c>
      <c r="BR61" s="25">
        <f t="shared" si="16"/>
        <v>0.91249574395641808</v>
      </c>
      <c r="BS61" s="26">
        <f t="shared" si="17"/>
        <v>9.2182030338389731E-2</v>
      </c>
      <c r="BT61" s="26">
        <f t="shared" si="18"/>
        <v>0.69439071566731136</v>
      </c>
      <c r="BU61" s="26">
        <f t="shared" si="19"/>
        <v>0.87636363636363634</v>
      </c>
      <c r="BV61" s="26">
        <f t="shared" si="20"/>
        <v>1.0775862068965518</v>
      </c>
      <c r="BW61" s="26">
        <f t="shared" si="21"/>
        <v>0.94799999999999995</v>
      </c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s="3" customFormat="1" x14ac:dyDescent="0.3">
      <c r="A62" s="10" t="s">
        <v>61</v>
      </c>
      <c r="B62" s="20">
        <v>18773</v>
      </c>
      <c r="C62" s="20">
        <v>1340</v>
      </c>
      <c r="D62" s="20">
        <v>892</v>
      </c>
      <c r="E62" s="20">
        <v>438</v>
      </c>
      <c r="F62" s="21">
        <v>6024</v>
      </c>
      <c r="G62" s="21">
        <v>2443</v>
      </c>
      <c r="H62" s="22">
        <f t="shared" si="9"/>
        <v>5996</v>
      </c>
      <c r="I62" s="23">
        <f t="shared" si="10"/>
        <v>2306</v>
      </c>
      <c r="J62" s="37">
        <v>426</v>
      </c>
      <c r="K62" s="37">
        <v>348</v>
      </c>
      <c r="L62" s="37">
        <v>49</v>
      </c>
      <c r="M62" s="37">
        <v>49</v>
      </c>
      <c r="N62" s="37"/>
      <c r="O62" s="37"/>
      <c r="P62" s="37"/>
      <c r="Q62" s="37"/>
      <c r="R62" s="37">
        <v>37</v>
      </c>
      <c r="S62" s="37">
        <v>26</v>
      </c>
      <c r="T62" s="37">
        <v>15</v>
      </c>
      <c r="U62" s="37">
        <v>3</v>
      </c>
      <c r="V62" s="37">
        <v>1248</v>
      </c>
      <c r="W62" s="37">
        <v>630</v>
      </c>
      <c r="X62" s="37">
        <v>842</v>
      </c>
      <c r="Y62" s="37">
        <v>839</v>
      </c>
      <c r="Z62" s="37">
        <v>414</v>
      </c>
      <c r="AA62" s="37">
        <v>411</v>
      </c>
      <c r="AB62" s="37">
        <v>1</v>
      </c>
      <c r="AC62" s="37">
        <v>0</v>
      </c>
      <c r="AD62" s="37">
        <v>2</v>
      </c>
      <c r="AE62" s="37">
        <v>0</v>
      </c>
      <c r="AF62" s="37">
        <v>153</v>
      </c>
      <c r="AG62" s="37"/>
      <c r="AH62" s="37">
        <v>1028</v>
      </c>
      <c r="AI62" s="37"/>
      <c r="AJ62" s="37">
        <v>353</v>
      </c>
      <c r="AK62" s="37"/>
      <c r="AL62" s="37">
        <v>0</v>
      </c>
      <c r="AM62" s="37"/>
      <c r="AN62" s="37">
        <v>0</v>
      </c>
      <c r="AO62" s="37"/>
      <c r="AP62" s="37">
        <v>0</v>
      </c>
      <c r="AQ62" s="37"/>
      <c r="AR62" s="37">
        <v>64</v>
      </c>
      <c r="AS62" s="37"/>
      <c r="AT62" s="37">
        <v>37</v>
      </c>
      <c r="AU62" s="37"/>
      <c r="AV62" s="37">
        <v>0</v>
      </c>
      <c r="AW62" s="37"/>
      <c r="AX62" s="37">
        <v>164</v>
      </c>
      <c r="AY62" s="37"/>
      <c r="AZ62" s="37">
        <v>0</v>
      </c>
      <c r="BA62" s="37"/>
      <c r="BB62" s="37">
        <v>225</v>
      </c>
      <c r="BC62" s="37"/>
      <c r="BD62" s="37">
        <v>500</v>
      </c>
      <c r="BE62" s="37"/>
      <c r="BF62" s="37">
        <v>435</v>
      </c>
      <c r="BG62" s="37"/>
      <c r="BH62" s="37">
        <v>3</v>
      </c>
      <c r="BI62" s="38"/>
      <c r="BJ62" s="38"/>
      <c r="BK62" s="38"/>
      <c r="BL62" s="37"/>
      <c r="BM62" s="37"/>
      <c r="BN62" s="24">
        <f t="shared" si="12"/>
        <v>0.3193948756192404</v>
      </c>
      <c r="BO62" s="25">
        <f t="shared" si="13"/>
        <v>0.93134328358208951</v>
      </c>
      <c r="BP62" s="25">
        <f t="shared" si="14"/>
        <v>0.94394618834080712</v>
      </c>
      <c r="BQ62" s="25">
        <f t="shared" si="15"/>
        <v>0.9452054794520548</v>
      </c>
      <c r="BR62" s="25">
        <f t="shared" si="16"/>
        <v>0.9953519256308101</v>
      </c>
      <c r="BS62" s="26">
        <f t="shared" si="17"/>
        <v>0.12283598785489799</v>
      </c>
      <c r="BT62" s="26">
        <f t="shared" si="18"/>
        <v>0.47014925373134331</v>
      </c>
      <c r="BU62" s="26">
        <f t="shared" si="19"/>
        <v>0.9405829596412556</v>
      </c>
      <c r="BV62" s="26">
        <f t="shared" si="20"/>
        <v>0.93835616438356162</v>
      </c>
      <c r="BW62" s="26">
        <f t="shared" si="21"/>
        <v>0.94392140810478919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</row>
    <row r="63" spans="1:87" s="3" customFormat="1" x14ac:dyDescent="0.3">
      <c r="A63" s="10" t="s">
        <v>62</v>
      </c>
      <c r="B63" s="20">
        <v>11008</v>
      </c>
      <c r="C63" s="20">
        <v>544</v>
      </c>
      <c r="D63" s="20">
        <v>240</v>
      </c>
      <c r="E63" s="20">
        <v>97</v>
      </c>
      <c r="F63" s="21">
        <v>2874</v>
      </c>
      <c r="G63" s="21">
        <v>984</v>
      </c>
      <c r="H63" s="22">
        <f t="shared" si="9"/>
        <v>2612</v>
      </c>
      <c r="I63" s="23">
        <f t="shared" si="10"/>
        <v>891</v>
      </c>
      <c r="J63" s="37">
        <v>315</v>
      </c>
      <c r="K63" s="37">
        <v>268</v>
      </c>
      <c r="L63" s="37"/>
      <c r="M63" s="37"/>
      <c r="N63" s="37"/>
      <c r="O63" s="37"/>
      <c r="P63" s="37"/>
      <c r="Q63" s="37"/>
      <c r="R63" s="37">
        <v>48</v>
      </c>
      <c r="S63" s="37">
        <v>3</v>
      </c>
      <c r="T63" s="37">
        <v>11</v>
      </c>
      <c r="U63" s="37">
        <v>9</v>
      </c>
      <c r="V63" s="37">
        <v>455</v>
      </c>
      <c r="W63" s="37">
        <v>200</v>
      </c>
      <c r="X63" s="37">
        <v>335</v>
      </c>
      <c r="Y63" s="37">
        <v>288</v>
      </c>
      <c r="Z63" s="37">
        <v>130</v>
      </c>
      <c r="AA63" s="37">
        <v>123</v>
      </c>
      <c r="AB63" s="37"/>
      <c r="AC63" s="37"/>
      <c r="AD63" s="37">
        <v>3</v>
      </c>
      <c r="AE63" s="37"/>
      <c r="AF63" s="37">
        <v>33</v>
      </c>
      <c r="AG63" s="37"/>
      <c r="AH63" s="37">
        <v>600</v>
      </c>
      <c r="AI63" s="37">
        <v>0</v>
      </c>
      <c r="AJ63" s="37">
        <v>132</v>
      </c>
      <c r="AK63" s="37"/>
      <c r="AL63" s="37"/>
      <c r="AM63" s="37"/>
      <c r="AN63" s="37"/>
      <c r="AO63" s="37"/>
      <c r="AP63" s="37"/>
      <c r="AQ63" s="37"/>
      <c r="AR63" s="37"/>
      <c r="AS63" s="37"/>
      <c r="AT63" s="37">
        <v>94</v>
      </c>
      <c r="AU63" s="37"/>
      <c r="AV63" s="37"/>
      <c r="AW63" s="37"/>
      <c r="AX63" s="37"/>
      <c r="AY63" s="37"/>
      <c r="AZ63" s="37"/>
      <c r="BA63" s="37"/>
      <c r="BB63" s="37"/>
      <c r="BC63" s="37"/>
      <c r="BD63" s="37">
        <v>269</v>
      </c>
      <c r="BE63" s="37"/>
      <c r="BF63" s="37">
        <v>109</v>
      </c>
      <c r="BG63" s="37"/>
      <c r="BH63" s="37">
        <v>78</v>
      </c>
      <c r="BI63" s="38"/>
      <c r="BJ63" s="38"/>
      <c r="BK63" s="38"/>
      <c r="BL63" s="37"/>
      <c r="BM63" s="37"/>
      <c r="BN63" s="24">
        <f t="shared" si="12"/>
        <v>0.23728197674418605</v>
      </c>
      <c r="BO63" s="25">
        <f t="shared" si="13"/>
        <v>0.83639705882352944</v>
      </c>
      <c r="BP63" s="25">
        <f t="shared" si="14"/>
        <v>1.3958333333333333</v>
      </c>
      <c r="BQ63" s="25">
        <f t="shared" si="15"/>
        <v>1.3402061855670102</v>
      </c>
      <c r="BR63" s="25">
        <f t="shared" si="16"/>
        <v>0.90883785664578987</v>
      </c>
      <c r="BS63" s="26">
        <f t="shared" si="17"/>
        <v>8.0941133720930231E-2</v>
      </c>
      <c r="BT63" s="26">
        <f t="shared" si="18"/>
        <v>0.36764705882352944</v>
      </c>
      <c r="BU63" s="26">
        <f t="shared" si="19"/>
        <v>1.2</v>
      </c>
      <c r="BV63" s="26">
        <f t="shared" si="20"/>
        <v>1.268041237113402</v>
      </c>
      <c r="BW63" s="26">
        <f t="shared" si="21"/>
        <v>0.90548780487804881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</row>
    <row r="64" spans="1:87" s="3" customFormat="1" x14ac:dyDescent="0.3">
      <c r="A64" s="10" t="s">
        <v>63</v>
      </c>
      <c r="B64" s="20">
        <v>20025</v>
      </c>
      <c r="C64" s="20">
        <v>1250</v>
      </c>
      <c r="D64" s="20">
        <v>780</v>
      </c>
      <c r="E64" s="20">
        <v>352</v>
      </c>
      <c r="F64" s="21">
        <v>6078</v>
      </c>
      <c r="G64" s="21">
        <v>2277.44</v>
      </c>
      <c r="H64" s="22">
        <f t="shared" si="9"/>
        <v>5744</v>
      </c>
      <c r="I64" s="23">
        <f t="shared" si="10"/>
        <v>2100</v>
      </c>
      <c r="J64" s="37">
        <v>304</v>
      </c>
      <c r="K64" s="37">
        <v>265</v>
      </c>
      <c r="L64" s="37"/>
      <c r="M64" s="37"/>
      <c r="N64" s="37"/>
      <c r="O64" s="37"/>
      <c r="P64" s="37"/>
      <c r="Q64" s="37"/>
      <c r="R64" s="37">
        <v>13</v>
      </c>
      <c r="S64" s="37">
        <v>7</v>
      </c>
      <c r="T64" s="37">
        <v>11</v>
      </c>
      <c r="U64" s="37">
        <v>8</v>
      </c>
      <c r="V64" s="37">
        <v>1272</v>
      </c>
      <c r="W64" s="37">
        <v>575</v>
      </c>
      <c r="X64" s="37">
        <v>842</v>
      </c>
      <c r="Y64" s="37">
        <v>839</v>
      </c>
      <c r="Z64" s="37">
        <v>411</v>
      </c>
      <c r="AA64" s="37">
        <v>406</v>
      </c>
      <c r="AB64" s="37">
        <v>1</v>
      </c>
      <c r="AC64" s="37">
        <v>0</v>
      </c>
      <c r="AD64" s="37">
        <v>1</v>
      </c>
      <c r="AE64" s="37">
        <v>0</v>
      </c>
      <c r="AF64" s="37">
        <v>186</v>
      </c>
      <c r="AG64" s="37"/>
      <c r="AH64" s="37">
        <v>953</v>
      </c>
      <c r="AI64" s="37">
        <v>0</v>
      </c>
      <c r="AJ64" s="37">
        <v>391</v>
      </c>
      <c r="AK64" s="37"/>
      <c r="AL64" s="37">
        <v>0</v>
      </c>
      <c r="AM64" s="37"/>
      <c r="AN64" s="37">
        <v>0</v>
      </c>
      <c r="AO64" s="37"/>
      <c r="AP64" s="37">
        <v>0</v>
      </c>
      <c r="AQ64" s="37"/>
      <c r="AR64" s="37">
        <v>26</v>
      </c>
      <c r="AS64" s="37"/>
      <c r="AT64" s="37">
        <v>28</v>
      </c>
      <c r="AU64" s="37"/>
      <c r="AV64" s="37">
        <v>0</v>
      </c>
      <c r="AW64" s="37"/>
      <c r="AX64" s="37">
        <v>59</v>
      </c>
      <c r="AY64" s="37"/>
      <c r="AZ64" s="37">
        <v>0</v>
      </c>
      <c r="BA64" s="37"/>
      <c r="BB64" s="37">
        <v>72</v>
      </c>
      <c r="BC64" s="37"/>
      <c r="BD64" s="37">
        <v>528</v>
      </c>
      <c r="BE64" s="37"/>
      <c r="BF64" s="37">
        <v>643</v>
      </c>
      <c r="BG64" s="37"/>
      <c r="BH64" s="37">
        <v>3</v>
      </c>
      <c r="BI64" s="38"/>
      <c r="BJ64" s="38"/>
      <c r="BK64" s="38"/>
      <c r="BL64" s="37"/>
      <c r="BM64" s="37"/>
      <c r="BN64" s="24">
        <f t="shared" si="12"/>
        <v>0.28684144818976282</v>
      </c>
      <c r="BO64" s="25">
        <f t="shared" si="13"/>
        <v>1.0176000000000001</v>
      </c>
      <c r="BP64" s="25">
        <f t="shared" si="14"/>
        <v>1.0794871794871794</v>
      </c>
      <c r="BQ64" s="25">
        <f t="shared" si="15"/>
        <v>1.1676136363636365</v>
      </c>
      <c r="BR64" s="25">
        <f t="shared" si="16"/>
        <v>0.94504771306350777</v>
      </c>
      <c r="BS64" s="26">
        <f t="shared" si="17"/>
        <v>0.10486891385767791</v>
      </c>
      <c r="BT64" s="26">
        <f t="shared" si="18"/>
        <v>0.46</v>
      </c>
      <c r="BU64" s="26">
        <f t="shared" si="19"/>
        <v>1.0756410256410256</v>
      </c>
      <c r="BV64" s="26">
        <f t="shared" si="20"/>
        <v>1.1534090909090908</v>
      </c>
      <c r="BW64" s="26">
        <f t="shared" si="21"/>
        <v>0.92208795840944213</v>
      </c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</row>
    <row r="65" spans="1:87" s="3" customFormat="1" x14ac:dyDescent="0.3">
      <c r="A65" s="10" t="s">
        <v>64</v>
      </c>
      <c r="B65" s="20">
        <v>14121</v>
      </c>
      <c r="C65" s="20">
        <v>758</v>
      </c>
      <c r="D65" s="20">
        <v>374</v>
      </c>
      <c r="E65" s="20">
        <v>156</v>
      </c>
      <c r="F65" s="21">
        <v>5729</v>
      </c>
      <c r="G65" s="21">
        <v>1015.9200000000001</v>
      </c>
      <c r="H65" s="22">
        <f t="shared" si="9"/>
        <v>4526</v>
      </c>
      <c r="I65" s="23">
        <f t="shared" si="10"/>
        <v>917</v>
      </c>
      <c r="J65" s="37">
        <v>193</v>
      </c>
      <c r="K65" s="37">
        <v>150</v>
      </c>
      <c r="L65" s="37"/>
      <c r="M65" s="37"/>
      <c r="N65" s="37"/>
      <c r="O65" s="37"/>
      <c r="P65" s="37">
        <v>1909</v>
      </c>
      <c r="Q65" s="37">
        <v>2</v>
      </c>
      <c r="R65" s="37">
        <v>11</v>
      </c>
      <c r="S65" s="37">
        <v>0</v>
      </c>
      <c r="T65" s="37">
        <v>11</v>
      </c>
      <c r="U65" s="37">
        <v>11</v>
      </c>
      <c r="V65" s="37">
        <v>743</v>
      </c>
      <c r="W65" s="37">
        <v>140</v>
      </c>
      <c r="X65" s="37">
        <v>393</v>
      </c>
      <c r="Y65" s="37">
        <v>304</v>
      </c>
      <c r="Z65" s="37">
        <v>158</v>
      </c>
      <c r="AA65" s="37">
        <v>143</v>
      </c>
      <c r="AB65" s="37">
        <v>1</v>
      </c>
      <c r="AC65" s="37">
        <v>0</v>
      </c>
      <c r="AD65" s="37">
        <v>1</v>
      </c>
      <c r="AE65" s="37">
        <v>0</v>
      </c>
      <c r="AF65" s="37">
        <v>73</v>
      </c>
      <c r="AG65" s="37"/>
      <c r="AH65" s="37">
        <v>231</v>
      </c>
      <c r="AI65" s="37">
        <v>167</v>
      </c>
      <c r="AJ65" s="37">
        <v>199</v>
      </c>
      <c r="AK65" s="37"/>
      <c r="AL65" s="37">
        <v>0</v>
      </c>
      <c r="AM65" s="37"/>
      <c r="AN65" s="37">
        <v>0</v>
      </c>
      <c r="AO65" s="37"/>
      <c r="AP65" s="37">
        <v>0</v>
      </c>
      <c r="AQ65" s="37"/>
      <c r="AR65" s="37">
        <v>0</v>
      </c>
      <c r="AS65" s="37"/>
      <c r="AT65" s="37">
        <v>6</v>
      </c>
      <c r="AU65" s="37"/>
      <c r="AV65" s="37">
        <v>0</v>
      </c>
      <c r="AW65" s="37"/>
      <c r="AX65" s="37">
        <v>1</v>
      </c>
      <c r="AY65" s="37"/>
      <c r="AZ65" s="37">
        <v>0</v>
      </c>
      <c r="BA65" s="37"/>
      <c r="BB65" s="37">
        <v>0</v>
      </c>
      <c r="BC65" s="37"/>
      <c r="BD65" s="37">
        <v>132</v>
      </c>
      <c r="BE65" s="37"/>
      <c r="BF65" s="37">
        <v>127</v>
      </c>
      <c r="BG65" s="37"/>
      <c r="BH65" s="37">
        <v>124</v>
      </c>
      <c r="BI65" s="37"/>
      <c r="BJ65" s="37">
        <v>213</v>
      </c>
      <c r="BK65" s="38"/>
      <c r="BL65" s="37"/>
      <c r="BM65" s="37"/>
      <c r="BN65" s="24">
        <f t="shared" si="12"/>
        <v>0.32051554422491324</v>
      </c>
      <c r="BO65" s="25">
        <f t="shared" si="13"/>
        <v>0.98021108179419525</v>
      </c>
      <c r="BP65" s="25">
        <f t="shared" si="14"/>
        <v>1.0508021390374331</v>
      </c>
      <c r="BQ65" s="25">
        <f t="shared" si="15"/>
        <v>1.0128205128205128</v>
      </c>
      <c r="BR65" s="25">
        <f t="shared" si="16"/>
        <v>0.79001570954791411</v>
      </c>
      <c r="BS65" s="26">
        <f t="shared" si="17"/>
        <v>6.4938743715034344E-2</v>
      </c>
      <c r="BT65" s="26">
        <f t="shared" si="18"/>
        <v>0.18469656992084432</v>
      </c>
      <c r="BU65" s="26">
        <f t="shared" si="19"/>
        <v>0.81283422459893051</v>
      </c>
      <c r="BV65" s="26">
        <f t="shared" si="20"/>
        <v>0.91666666666666663</v>
      </c>
      <c r="BW65" s="26">
        <f t="shared" si="21"/>
        <v>0.90263012835656342</v>
      </c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</row>
    <row r="66" spans="1:87" s="3" customFormat="1" x14ac:dyDescent="0.3">
      <c r="A66" s="10" t="s">
        <v>65</v>
      </c>
      <c r="B66" s="20">
        <v>3923</v>
      </c>
      <c r="C66" s="20">
        <v>403</v>
      </c>
      <c r="D66" s="20">
        <v>163</v>
      </c>
      <c r="E66" s="20">
        <v>88</v>
      </c>
      <c r="F66" s="21">
        <v>1245</v>
      </c>
      <c r="G66" s="21">
        <v>547</v>
      </c>
      <c r="H66" s="22">
        <f t="shared" si="9"/>
        <v>1216</v>
      </c>
      <c r="I66" s="23">
        <f t="shared" si="10"/>
        <v>515</v>
      </c>
      <c r="J66" s="37">
        <v>105</v>
      </c>
      <c r="K66" s="37">
        <v>95</v>
      </c>
      <c r="L66" s="37"/>
      <c r="M66" s="37"/>
      <c r="N66" s="37"/>
      <c r="O66" s="37"/>
      <c r="P66" s="37"/>
      <c r="Q66" s="37"/>
      <c r="R66" s="42">
        <v>18</v>
      </c>
      <c r="S66" s="42">
        <v>5</v>
      </c>
      <c r="T66" s="42">
        <v>3</v>
      </c>
      <c r="U66" s="42">
        <v>3</v>
      </c>
      <c r="V66" s="42">
        <v>242</v>
      </c>
      <c r="W66" s="42">
        <v>151</v>
      </c>
      <c r="X66" s="42">
        <v>175</v>
      </c>
      <c r="Y66" s="42">
        <v>170</v>
      </c>
      <c r="Z66" s="42">
        <v>93</v>
      </c>
      <c r="AA66" s="42">
        <v>91</v>
      </c>
      <c r="AB66" s="42">
        <v>0</v>
      </c>
      <c r="AC66" s="42">
        <v>0</v>
      </c>
      <c r="AD66" s="42">
        <v>0</v>
      </c>
      <c r="AE66" s="42">
        <v>0</v>
      </c>
      <c r="AF66" s="42">
        <v>13</v>
      </c>
      <c r="AG66" s="42"/>
      <c r="AH66" s="42">
        <v>156</v>
      </c>
      <c r="AI66" s="42">
        <v>0</v>
      </c>
      <c r="AJ66" s="42">
        <v>134</v>
      </c>
      <c r="AK66" s="42"/>
      <c r="AL66" s="42">
        <v>0</v>
      </c>
      <c r="AM66" s="42"/>
      <c r="AN66" s="42">
        <v>0</v>
      </c>
      <c r="AO66" s="42"/>
      <c r="AP66" s="42">
        <v>0</v>
      </c>
      <c r="AQ66" s="42"/>
      <c r="AR66" s="42">
        <v>3</v>
      </c>
      <c r="AS66" s="42"/>
      <c r="AT66" s="42">
        <v>26</v>
      </c>
      <c r="AU66" s="42"/>
      <c r="AV66" s="42">
        <v>0</v>
      </c>
      <c r="AW66" s="42"/>
      <c r="AX66" s="42">
        <v>23</v>
      </c>
      <c r="AY66" s="42"/>
      <c r="AZ66" s="42">
        <v>0</v>
      </c>
      <c r="BA66" s="42"/>
      <c r="BB66" s="42">
        <v>0</v>
      </c>
      <c r="BC66" s="42"/>
      <c r="BD66" s="42">
        <v>100</v>
      </c>
      <c r="BE66" s="42"/>
      <c r="BF66" s="42">
        <v>102</v>
      </c>
      <c r="BG66" s="42"/>
      <c r="BH66" s="42">
        <v>23</v>
      </c>
      <c r="BI66" s="38"/>
      <c r="BJ66" s="38"/>
      <c r="BK66" s="38"/>
      <c r="BL66" s="37"/>
      <c r="BM66" s="37"/>
      <c r="BN66" s="24">
        <f t="shared" si="12"/>
        <v>0.30996686209533519</v>
      </c>
      <c r="BO66" s="25">
        <f t="shared" si="13"/>
        <v>0.60049627791563276</v>
      </c>
      <c r="BP66" s="25">
        <f t="shared" si="14"/>
        <v>1.0736196319018405</v>
      </c>
      <c r="BQ66" s="25">
        <f t="shared" si="15"/>
        <v>1.0568181818181819</v>
      </c>
      <c r="BR66" s="25">
        <f t="shared" si="16"/>
        <v>0.97670682730923697</v>
      </c>
      <c r="BS66" s="26">
        <f t="shared" si="17"/>
        <v>0.13127708386438949</v>
      </c>
      <c r="BT66" s="26">
        <f t="shared" si="18"/>
        <v>0.37468982630272951</v>
      </c>
      <c r="BU66" s="26">
        <f t="shared" si="19"/>
        <v>1.0429447852760736</v>
      </c>
      <c r="BV66" s="26">
        <f t="shared" si="20"/>
        <v>1.0340909090909092</v>
      </c>
      <c r="BW66" s="26">
        <f t="shared" si="21"/>
        <v>0.94149908592321752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</row>
    <row r="67" spans="1:87" s="3" customFormat="1" ht="12.6" customHeight="1" x14ac:dyDescent="0.3">
      <c r="A67" s="10" t="s">
        <v>66</v>
      </c>
      <c r="B67" s="20">
        <v>7844</v>
      </c>
      <c r="C67" s="20">
        <v>472</v>
      </c>
      <c r="D67" s="20">
        <v>218</v>
      </c>
      <c r="E67" s="20">
        <v>111</v>
      </c>
      <c r="F67" s="21">
        <v>1776</v>
      </c>
      <c r="G67" s="21">
        <v>612</v>
      </c>
      <c r="H67" s="22">
        <f t="shared" si="9"/>
        <v>1712</v>
      </c>
      <c r="I67" s="23">
        <f t="shared" si="10"/>
        <v>580</v>
      </c>
      <c r="J67" s="37">
        <v>126</v>
      </c>
      <c r="K67" s="37">
        <v>97</v>
      </c>
      <c r="L67" s="37"/>
      <c r="M67" s="37"/>
      <c r="N67" s="37"/>
      <c r="O67" s="37"/>
      <c r="P67" s="37"/>
      <c r="Q67" s="37"/>
      <c r="R67" s="37">
        <v>7</v>
      </c>
      <c r="S67" s="37">
        <v>6</v>
      </c>
      <c r="T67" s="37">
        <v>3</v>
      </c>
      <c r="U67" s="37">
        <v>3</v>
      </c>
      <c r="V67" s="37">
        <v>366</v>
      </c>
      <c r="W67" s="37">
        <v>128</v>
      </c>
      <c r="X67" s="37">
        <v>259</v>
      </c>
      <c r="Y67" s="37">
        <v>236</v>
      </c>
      <c r="Z67" s="37">
        <v>137</v>
      </c>
      <c r="AA67" s="37">
        <v>110</v>
      </c>
      <c r="AB67" s="37">
        <v>1</v>
      </c>
      <c r="AC67" s="37"/>
      <c r="AD67" s="37">
        <v>2</v>
      </c>
      <c r="AE67" s="37"/>
      <c r="AF67" s="37">
        <v>55</v>
      </c>
      <c r="AG67" s="37"/>
      <c r="AH67" s="37">
        <v>366</v>
      </c>
      <c r="AI67" s="37"/>
      <c r="AJ67" s="37">
        <v>112</v>
      </c>
      <c r="AK67" s="37"/>
      <c r="AL67" s="37"/>
      <c r="AM67" s="37"/>
      <c r="AN67" s="37"/>
      <c r="AO67" s="37"/>
      <c r="AP67" s="37"/>
      <c r="AQ67" s="37"/>
      <c r="AR67" s="37">
        <v>10</v>
      </c>
      <c r="AS67" s="37"/>
      <c r="AT67" s="37">
        <v>16</v>
      </c>
      <c r="AU67" s="37"/>
      <c r="AV67" s="37"/>
      <c r="AW67" s="37"/>
      <c r="AX67" s="37"/>
      <c r="AY67" s="37"/>
      <c r="AZ67" s="37"/>
      <c r="BA67" s="37"/>
      <c r="BB67" s="37"/>
      <c r="BC67" s="37"/>
      <c r="BD67" s="37">
        <v>138</v>
      </c>
      <c r="BE67" s="37"/>
      <c r="BF67" s="37">
        <v>113</v>
      </c>
      <c r="BG67" s="37"/>
      <c r="BH67" s="37">
        <v>1</v>
      </c>
      <c r="BI67" s="38"/>
      <c r="BJ67" s="38"/>
      <c r="BK67" s="38"/>
      <c r="BL67" s="37"/>
      <c r="BM67" s="37"/>
      <c r="BN67" s="24">
        <f t="shared" si="12"/>
        <v>0.2182559918408975</v>
      </c>
      <c r="BO67" s="25">
        <f t="shared" si="13"/>
        <v>0.77542372881355937</v>
      </c>
      <c r="BP67" s="25">
        <f t="shared" si="14"/>
        <v>1.1880733944954129</v>
      </c>
      <c r="BQ67" s="25">
        <f t="shared" si="15"/>
        <v>1.2342342342342343</v>
      </c>
      <c r="BR67" s="25">
        <f t="shared" si="16"/>
        <v>0.963963963963964</v>
      </c>
      <c r="BS67" s="26">
        <f t="shared" si="17"/>
        <v>7.394186639469659E-2</v>
      </c>
      <c r="BT67" s="26">
        <f t="shared" si="18"/>
        <v>0.2711864406779661</v>
      </c>
      <c r="BU67" s="26">
        <f t="shared" si="19"/>
        <v>1.0825688073394495</v>
      </c>
      <c r="BV67" s="26">
        <f t="shared" si="20"/>
        <v>0.99099099099099097</v>
      </c>
      <c r="BW67" s="26">
        <f t="shared" si="21"/>
        <v>0.94771241830065356</v>
      </c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</row>
    <row r="68" spans="1:87" s="3" customFormat="1" x14ac:dyDescent="0.3">
      <c r="A68" s="10" t="s">
        <v>67</v>
      </c>
      <c r="B68" s="20">
        <v>12151</v>
      </c>
      <c r="C68" s="20">
        <v>774</v>
      </c>
      <c r="D68" s="20">
        <v>399</v>
      </c>
      <c r="E68" s="20">
        <v>205</v>
      </c>
      <c r="F68" s="21">
        <v>3153</v>
      </c>
      <c r="G68" s="21">
        <v>1653.7197513444021</v>
      </c>
      <c r="H68" s="22">
        <f t="shared" si="9"/>
        <v>2981</v>
      </c>
      <c r="I68" s="23">
        <f t="shared" si="10"/>
        <v>1403</v>
      </c>
      <c r="J68" s="37">
        <v>181</v>
      </c>
      <c r="K68" s="37">
        <v>167</v>
      </c>
      <c r="L68" s="37"/>
      <c r="M68" s="37"/>
      <c r="N68" s="37"/>
      <c r="O68" s="37"/>
      <c r="P68" s="37"/>
      <c r="Q68" s="37"/>
      <c r="R68" s="37">
        <v>27</v>
      </c>
      <c r="S68" s="37">
        <v>25</v>
      </c>
      <c r="T68" s="37">
        <v>10</v>
      </c>
      <c r="U68" s="37">
        <v>6</v>
      </c>
      <c r="V68" s="37">
        <v>793</v>
      </c>
      <c r="W68" s="37">
        <v>582</v>
      </c>
      <c r="X68" s="37">
        <v>421</v>
      </c>
      <c r="Y68" s="37">
        <v>393</v>
      </c>
      <c r="Z68" s="37">
        <v>236</v>
      </c>
      <c r="AA68" s="37">
        <v>230</v>
      </c>
      <c r="AB68" s="37">
        <v>0</v>
      </c>
      <c r="AC68" s="37">
        <v>0</v>
      </c>
      <c r="AD68" s="37">
        <v>1</v>
      </c>
      <c r="AE68" s="37">
        <v>0</v>
      </c>
      <c r="AF68" s="37">
        <v>58</v>
      </c>
      <c r="AG68" s="37"/>
      <c r="AH68" s="37">
        <v>637</v>
      </c>
      <c r="AI68" s="37">
        <v>0</v>
      </c>
      <c r="AJ68" s="37">
        <v>178</v>
      </c>
      <c r="AK68" s="37"/>
      <c r="AL68" s="37">
        <v>0</v>
      </c>
      <c r="AM68" s="37"/>
      <c r="AN68" s="37">
        <v>0</v>
      </c>
      <c r="AO68" s="37"/>
      <c r="AP68" s="37">
        <v>0</v>
      </c>
      <c r="AQ68" s="37"/>
      <c r="AR68" s="37">
        <v>38</v>
      </c>
      <c r="AS68" s="37"/>
      <c r="AT68" s="37">
        <v>18</v>
      </c>
      <c r="AU68" s="37"/>
      <c r="AV68" s="37">
        <v>0</v>
      </c>
      <c r="AW68" s="37"/>
      <c r="AX68" s="37">
        <v>0</v>
      </c>
      <c r="AY68" s="37"/>
      <c r="AZ68" s="37">
        <v>0</v>
      </c>
      <c r="BA68" s="37"/>
      <c r="BB68" s="37">
        <v>0</v>
      </c>
      <c r="BC68" s="37"/>
      <c r="BD68" s="37">
        <v>212</v>
      </c>
      <c r="BE68" s="37"/>
      <c r="BF68" s="37">
        <v>168</v>
      </c>
      <c r="BG68" s="37"/>
      <c r="BH68" s="37">
        <v>1</v>
      </c>
      <c r="BI68" s="37"/>
      <c r="BJ68" s="37">
        <v>2</v>
      </c>
      <c r="BK68" s="38"/>
      <c r="BL68" s="37"/>
      <c r="BM68" s="37"/>
      <c r="BN68" s="24">
        <f t="shared" ref="BN68:BN79" si="22">H68/B68</f>
        <v>0.24532960250185171</v>
      </c>
      <c r="BO68" s="25">
        <f t="shared" ref="BO68:BO79" si="23">V68/C68</f>
        <v>1.024547803617571</v>
      </c>
      <c r="BP68" s="25">
        <f t="shared" ref="BP68:BP79" si="24">X68/D68</f>
        <v>1.0551378446115289</v>
      </c>
      <c r="BQ68" s="25">
        <f t="shared" ref="BQ68:BQ79" si="25">Z68/E68</f>
        <v>1.1512195121951219</v>
      </c>
      <c r="BR68" s="25">
        <f t="shared" ref="BR68:BR79" si="26">H68/F68</f>
        <v>0.94544877894069146</v>
      </c>
      <c r="BS68" s="26">
        <f t="shared" ref="BS68:BS79" si="27">I68/B68</f>
        <v>0.11546374783968398</v>
      </c>
      <c r="BT68" s="26">
        <f t="shared" ref="BT68:BT79" si="28">W68/C68</f>
        <v>0.75193798449612403</v>
      </c>
      <c r="BU68" s="26">
        <f t="shared" ref="BU68:BU79" si="29">Y68/D68</f>
        <v>0.98496240601503759</v>
      </c>
      <c r="BV68" s="26">
        <f t="shared" ref="BV68:BV79" si="30">AA68/E68</f>
        <v>1.1219512195121952</v>
      </c>
      <c r="BW68" s="26">
        <f t="shared" ref="BW68:BW79" si="31">I68/G68</f>
        <v>0.84839042338305637</v>
      </c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</row>
    <row r="69" spans="1:87" s="3" customFormat="1" x14ac:dyDescent="0.3">
      <c r="A69" s="10" t="s">
        <v>68</v>
      </c>
      <c r="B69" s="20">
        <v>91093</v>
      </c>
      <c r="C69" s="20">
        <v>5663</v>
      </c>
      <c r="D69" s="20">
        <v>2400</v>
      </c>
      <c r="E69" s="20">
        <v>989</v>
      </c>
      <c r="F69" s="21">
        <v>30552</v>
      </c>
      <c r="G69" s="21">
        <v>7432</v>
      </c>
      <c r="H69" s="22">
        <f t="shared" ref="H69:H78" si="32">J69+L69+N69+V69+X69+Z69+P69+AV69+R69+T69+AT69+AB69+AD69+AF69+AH69+AJ69+AN69+AP69+BD69+AR69+AX69+AL69+AZ69+BB69+BF69+BH69++BL69+BJ69</f>
        <v>29149</v>
      </c>
      <c r="I69" s="23">
        <f t="shared" ref="I69:I78" si="33">K69+M69+O69+W69+Y69+AA69+Q69+AW69+AU69+S69+U69+AO69+AQ69+AS69+AY69+AC69+AE69+AG69+AI69+AK69+AM69+BA69+BC69+BG69+BE69+BI69+BM69</f>
        <v>6918</v>
      </c>
      <c r="J69" s="42">
        <v>1572</v>
      </c>
      <c r="K69" s="42">
        <v>1192</v>
      </c>
      <c r="L69" s="37">
        <v>27</v>
      </c>
      <c r="M69" s="37">
        <v>26</v>
      </c>
      <c r="N69" s="37"/>
      <c r="O69" s="37"/>
      <c r="P69" s="37">
        <v>30</v>
      </c>
      <c r="Q69" s="37"/>
      <c r="R69" s="42">
        <v>250</v>
      </c>
      <c r="S69" s="42">
        <v>41</v>
      </c>
      <c r="T69" s="42">
        <v>51</v>
      </c>
      <c r="U69" s="42">
        <v>19</v>
      </c>
      <c r="V69" s="42">
        <v>5118</v>
      </c>
      <c r="W69" s="42">
        <v>2537</v>
      </c>
      <c r="X69" s="42">
        <v>2225</v>
      </c>
      <c r="Y69" s="42">
        <v>2157</v>
      </c>
      <c r="Z69" s="42">
        <v>1091</v>
      </c>
      <c r="AA69" s="42">
        <v>946</v>
      </c>
      <c r="AB69" s="42">
        <v>8</v>
      </c>
      <c r="AC69" s="42">
        <v>0</v>
      </c>
      <c r="AD69" s="42">
        <v>19</v>
      </c>
      <c r="AE69" s="42">
        <v>0</v>
      </c>
      <c r="AF69" s="42">
        <v>399</v>
      </c>
      <c r="AG69" s="42"/>
      <c r="AH69" s="42">
        <v>5200</v>
      </c>
      <c r="AI69" s="42">
        <v>0</v>
      </c>
      <c r="AJ69" s="42">
        <v>1651</v>
      </c>
      <c r="AK69" s="42"/>
      <c r="AL69" s="42">
        <v>1566</v>
      </c>
      <c r="AM69" s="42"/>
      <c r="AN69" s="42">
        <v>76</v>
      </c>
      <c r="AO69" s="42"/>
      <c r="AP69" s="42">
        <v>2674</v>
      </c>
      <c r="AQ69" s="42"/>
      <c r="AR69" s="42">
        <v>367</v>
      </c>
      <c r="AS69" s="42"/>
      <c r="AT69" s="42">
        <v>108</v>
      </c>
      <c r="AU69" s="42"/>
      <c r="AV69" s="42">
        <v>2</v>
      </c>
      <c r="AW69" s="42"/>
      <c r="AX69" s="42">
        <v>121</v>
      </c>
      <c r="AY69" s="42"/>
      <c r="AZ69" s="42">
        <v>0</v>
      </c>
      <c r="BA69" s="42"/>
      <c r="BB69" s="42">
        <v>154</v>
      </c>
      <c r="BC69" s="42"/>
      <c r="BD69" s="42">
        <v>1710</v>
      </c>
      <c r="BE69" s="42"/>
      <c r="BF69" s="42">
        <v>2246</v>
      </c>
      <c r="BG69" s="42"/>
      <c r="BH69" s="42">
        <v>2161</v>
      </c>
      <c r="BI69" s="42"/>
      <c r="BJ69" s="42">
        <v>323</v>
      </c>
      <c r="BK69" s="38"/>
      <c r="BL69" s="37"/>
      <c r="BM69" s="37"/>
      <c r="BN69" s="24">
        <f t="shared" si="22"/>
        <v>0.31999165687813552</v>
      </c>
      <c r="BO69" s="25">
        <f t="shared" si="23"/>
        <v>0.90376125728412504</v>
      </c>
      <c r="BP69" s="25">
        <f t="shared" si="24"/>
        <v>0.92708333333333337</v>
      </c>
      <c r="BQ69" s="25">
        <f t="shared" si="25"/>
        <v>1.1031344792719919</v>
      </c>
      <c r="BR69" s="25">
        <f t="shared" si="26"/>
        <v>0.95407829274679234</v>
      </c>
      <c r="BS69" s="26">
        <f t="shared" si="27"/>
        <v>7.5944364550514315E-2</v>
      </c>
      <c r="BT69" s="26">
        <f t="shared" si="28"/>
        <v>0.44799576196362351</v>
      </c>
      <c r="BU69" s="26">
        <f t="shared" si="29"/>
        <v>0.89875000000000005</v>
      </c>
      <c r="BV69" s="26">
        <f t="shared" si="30"/>
        <v>0.95652173913043481</v>
      </c>
      <c r="BW69" s="26">
        <f t="shared" si="31"/>
        <v>0.93083961248654468</v>
      </c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</row>
    <row r="70" spans="1:87" s="3" customFormat="1" x14ac:dyDescent="0.3">
      <c r="A70" s="10" t="s">
        <v>69</v>
      </c>
      <c r="B70" s="20">
        <v>11207</v>
      </c>
      <c r="C70" s="20">
        <v>817</v>
      </c>
      <c r="D70" s="20">
        <v>488</v>
      </c>
      <c r="E70" s="20">
        <v>218</v>
      </c>
      <c r="F70" s="21">
        <v>3384</v>
      </c>
      <c r="G70" s="21">
        <v>1347</v>
      </c>
      <c r="H70" s="22">
        <f t="shared" si="32"/>
        <v>3243</v>
      </c>
      <c r="I70" s="23">
        <f t="shared" si="33"/>
        <v>1269</v>
      </c>
      <c r="J70" s="37">
        <v>201</v>
      </c>
      <c r="K70" s="37">
        <v>153</v>
      </c>
      <c r="L70" s="37"/>
      <c r="M70" s="37"/>
      <c r="N70" s="37"/>
      <c r="O70" s="37"/>
      <c r="P70" s="37"/>
      <c r="Q70" s="37"/>
      <c r="R70" s="37">
        <v>19</v>
      </c>
      <c r="S70" s="37">
        <v>7</v>
      </c>
      <c r="T70" s="37">
        <v>15</v>
      </c>
      <c r="U70" s="37">
        <v>15</v>
      </c>
      <c r="V70" s="37">
        <v>765</v>
      </c>
      <c r="W70" s="37">
        <v>427</v>
      </c>
      <c r="X70" s="37">
        <v>480</v>
      </c>
      <c r="Y70" s="37">
        <v>476</v>
      </c>
      <c r="Z70" s="37">
        <v>192</v>
      </c>
      <c r="AA70" s="37">
        <v>191</v>
      </c>
      <c r="AB70" s="37">
        <v>2</v>
      </c>
      <c r="AC70" s="37">
        <v>0</v>
      </c>
      <c r="AD70" s="37">
        <v>1</v>
      </c>
      <c r="AE70" s="37">
        <v>0</v>
      </c>
      <c r="AF70" s="37">
        <v>174</v>
      </c>
      <c r="AG70" s="37"/>
      <c r="AH70" s="37">
        <v>348</v>
      </c>
      <c r="AI70" s="37">
        <v>0</v>
      </c>
      <c r="AJ70" s="37">
        <v>223</v>
      </c>
      <c r="AK70" s="37"/>
      <c r="AL70" s="37">
        <v>4</v>
      </c>
      <c r="AM70" s="37"/>
      <c r="AN70" s="37">
        <v>0</v>
      </c>
      <c r="AO70" s="37"/>
      <c r="AP70" s="37">
        <v>0</v>
      </c>
      <c r="AQ70" s="37"/>
      <c r="AR70" s="37">
        <v>24</v>
      </c>
      <c r="AS70" s="37"/>
      <c r="AT70" s="37">
        <v>24</v>
      </c>
      <c r="AU70" s="37"/>
      <c r="AV70" s="37">
        <v>0</v>
      </c>
      <c r="AW70" s="37"/>
      <c r="AX70" s="37">
        <v>97</v>
      </c>
      <c r="AY70" s="37"/>
      <c r="AZ70" s="37">
        <v>0</v>
      </c>
      <c r="BA70" s="37"/>
      <c r="BB70" s="37">
        <v>0</v>
      </c>
      <c r="BC70" s="37"/>
      <c r="BD70" s="37">
        <v>240</v>
      </c>
      <c r="BE70" s="37"/>
      <c r="BF70" s="37">
        <v>264</v>
      </c>
      <c r="BG70" s="37"/>
      <c r="BH70" s="37">
        <v>170</v>
      </c>
      <c r="BI70" s="37"/>
      <c r="BJ70" s="37">
        <v>0</v>
      </c>
      <c r="BK70" s="38"/>
      <c r="BL70" s="37"/>
      <c r="BM70" s="37"/>
      <c r="BN70" s="24">
        <f t="shared" si="22"/>
        <v>0.28937271348264476</v>
      </c>
      <c r="BO70" s="25">
        <f t="shared" si="23"/>
        <v>0.93635250917992652</v>
      </c>
      <c r="BP70" s="25">
        <f t="shared" si="24"/>
        <v>0.98360655737704916</v>
      </c>
      <c r="BQ70" s="25">
        <f t="shared" si="25"/>
        <v>0.88073394495412849</v>
      </c>
      <c r="BR70" s="25">
        <f t="shared" si="26"/>
        <v>0.95833333333333337</v>
      </c>
      <c r="BS70" s="26">
        <f t="shared" si="27"/>
        <v>0.11323280092799143</v>
      </c>
      <c r="BT70" s="26">
        <f t="shared" si="28"/>
        <v>0.52264381884944922</v>
      </c>
      <c r="BU70" s="26">
        <f t="shared" si="29"/>
        <v>0.97540983606557374</v>
      </c>
      <c r="BV70" s="26">
        <f t="shared" si="30"/>
        <v>0.87614678899082565</v>
      </c>
      <c r="BW70" s="26">
        <f t="shared" si="31"/>
        <v>0.94209354120267264</v>
      </c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</row>
    <row r="71" spans="1:87" s="3" customFormat="1" x14ac:dyDescent="0.3">
      <c r="A71" s="10" t="s">
        <v>70</v>
      </c>
      <c r="B71" s="20">
        <v>3781</v>
      </c>
      <c r="C71" s="20">
        <v>246</v>
      </c>
      <c r="D71" s="20">
        <v>138</v>
      </c>
      <c r="E71" s="20">
        <v>64</v>
      </c>
      <c r="F71" s="21">
        <v>1053</v>
      </c>
      <c r="G71" s="21">
        <v>418.94</v>
      </c>
      <c r="H71" s="22">
        <f t="shared" si="32"/>
        <v>941</v>
      </c>
      <c r="I71" s="23">
        <f t="shared" si="33"/>
        <v>406</v>
      </c>
      <c r="J71" s="37">
        <v>110</v>
      </c>
      <c r="K71" s="37">
        <v>78</v>
      </c>
      <c r="L71" s="37"/>
      <c r="M71" s="37"/>
      <c r="N71" s="37"/>
      <c r="O71" s="37"/>
      <c r="P71" s="37"/>
      <c r="Q71" s="37"/>
      <c r="R71" s="37">
        <v>12</v>
      </c>
      <c r="S71" s="37">
        <v>12</v>
      </c>
      <c r="T71" s="37">
        <v>1</v>
      </c>
      <c r="U71" s="37">
        <v>1</v>
      </c>
      <c r="V71" s="37">
        <v>240</v>
      </c>
      <c r="W71" s="37">
        <v>143</v>
      </c>
      <c r="X71" s="37">
        <v>115</v>
      </c>
      <c r="Y71" s="37">
        <v>115</v>
      </c>
      <c r="Z71" s="37">
        <v>63</v>
      </c>
      <c r="AA71" s="37">
        <v>55</v>
      </c>
      <c r="AB71" s="37">
        <v>0</v>
      </c>
      <c r="AC71" s="37">
        <v>0</v>
      </c>
      <c r="AD71" s="37">
        <v>4</v>
      </c>
      <c r="AE71" s="37">
        <v>0</v>
      </c>
      <c r="AF71" s="37">
        <v>31</v>
      </c>
      <c r="AG71" s="37"/>
      <c r="AH71" s="37">
        <v>182</v>
      </c>
      <c r="AI71" s="37">
        <v>2</v>
      </c>
      <c r="AJ71" s="37">
        <v>99</v>
      </c>
      <c r="AK71" s="37"/>
      <c r="AL71" s="37">
        <v>0</v>
      </c>
      <c r="AM71" s="37"/>
      <c r="AN71" s="37">
        <v>0</v>
      </c>
      <c r="AO71" s="37"/>
      <c r="AP71" s="37">
        <v>0</v>
      </c>
      <c r="AQ71" s="37"/>
      <c r="AR71" s="37">
        <v>4</v>
      </c>
      <c r="AS71" s="37"/>
      <c r="AT71" s="37">
        <v>0</v>
      </c>
      <c r="AU71" s="37"/>
      <c r="AV71" s="37">
        <v>0</v>
      </c>
      <c r="AW71" s="37"/>
      <c r="AX71" s="37">
        <v>1</v>
      </c>
      <c r="AY71" s="37"/>
      <c r="AZ71" s="37">
        <v>0</v>
      </c>
      <c r="BA71" s="37"/>
      <c r="BB71" s="37">
        <v>0</v>
      </c>
      <c r="BC71" s="37"/>
      <c r="BD71" s="37">
        <v>56</v>
      </c>
      <c r="BE71" s="37"/>
      <c r="BF71" s="37">
        <v>23</v>
      </c>
      <c r="BG71" s="37"/>
      <c r="BH71" s="37">
        <v>0</v>
      </c>
      <c r="BI71" s="37"/>
      <c r="BJ71" s="37">
        <v>0</v>
      </c>
      <c r="BK71" s="38"/>
      <c r="BL71" s="37"/>
      <c r="BM71" s="37"/>
      <c r="BN71" s="24">
        <f t="shared" si="22"/>
        <v>0.24887595874107379</v>
      </c>
      <c r="BO71" s="25">
        <f t="shared" si="23"/>
        <v>0.97560975609756095</v>
      </c>
      <c r="BP71" s="25">
        <f t="shared" si="24"/>
        <v>0.83333333333333337</v>
      </c>
      <c r="BQ71" s="25">
        <f t="shared" si="25"/>
        <v>0.984375</v>
      </c>
      <c r="BR71" s="25">
        <f t="shared" si="26"/>
        <v>0.89363722697056025</v>
      </c>
      <c r="BS71" s="26">
        <f t="shared" si="27"/>
        <v>0.1073790002644803</v>
      </c>
      <c r="BT71" s="26">
        <f t="shared" si="28"/>
        <v>0.58130081300813008</v>
      </c>
      <c r="BU71" s="26">
        <f t="shared" si="29"/>
        <v>0.83333333333333337</v>
      </c>
      <c r="BV71" s="26">
        <f t="shared" si="30"/>
        <v>0.859375</v>
      </c>
      <c r="BW71" s="26">
        <f t="shared" si="31"/>
        <v>0.96911252207953402</v>
      </c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</row>
    <row r="72" spans="1:87" s="3" customFormat="1" x14ac:dyDescent="0.3">
      <c r="A72" s="10" t="s">
        <v>71</v>
      </c>
      <c r="B72" s="20">
        <v>3947</v>
      </c>
      <c r="C72" s="20">
        <v>283</v>
      </c>
      <c r="D72" s="20">
        <v>169</v>
      </c>
      <c r="E72" s="20">
        <v>83</v>
      </c>
      <c r="F72" s="21">
        <v>1335</v>
      </c>
      <c r="G72" s="21">
        <v>599</v>
      </c>
      <c r="H72" s="22">
        <f t="shared" si="32"/>
        <v>1290</v>
      </c>
      <c r="I72" s="23">
        <f t="shared" si="33"/>
        <v>513</v>
      </c>
      <c r="J72" s="37">
        <v>93</v>
      </c>
      <c r="K72" s="37">
        <v>90</v>
      </c>
      <c r="L72" s="37"/>
      <c r="M72" s="37"/>
      <c r="N72" s="37"/>
      <c r="O72" s="37"/>
      <c r="P72" s="37"/>
      <c r="Q72" s="37"/>
      <c r="R72" s="37">
        <v>14</v>
      </c>
      <c r="S72" s="37">
        <v>8</v>
      </c>
      <c r="T72" s="37">
        <v>2</v>
      </c>
      <c r="U72" s="37">
        <v>2</v>
      </c>
      <c r="V72" s="37">
        <v>293</v>
      </c>
      <c r="W72" s="37">
        <v>135</v>
      </c>
      <c r="X72" s="37">
        <v>184</v>
      </c>
      <c r="Y72" s="37">
        <v>184</v>
      </c>
      <c r="Z72" s="37">
        <v>95</v>
      </c>
      <c r="AA72" s="37">
        <v>94</v>
      </c>
      <c r="AB72" s="37">
        <v>0</v>
      </c>
      <c r="AC72" s="37">
        <v>0</v>
      </c>
      <c r="AD72" s="37">
        <v>0</v>
      </c>
      <c r="AE72" s="37">
        <v>0</v>
      </c>
      <c r="AF72" s="37">
        <v>40</v>
      </c>
      <c r="AG72" s="37"/>
      <c r="AH72" s="37">
        <v>175</v>
      </c>
      <c r="AI72" s="37">
        <v>0</v>
      </c>
      <c r="AJ72" s="37">
        <v>87</v>
      </c>
      <c r="AK72" s="37"/>
      <c r="AL72" s="37">
        <v>0</v>
      </c>
      <c r="AM72" s="37"/>
      <c r="AN72" s="37">
        <v>0</v>
      </c>
      <c r="AO72" s="37"/>
      <c r="AP72" s="37">
        <v>0</v>
      </c>
      <c r="AQ72" s="37"/>
      <c r="AR72" s="37">
        <v>4</v>
      </c>
      <c r="AS72" s="37"/>
      <c r="AT72" s="37">
        <v>23</v>
      </c>
      <c r="AU72" s="37"/>
      <c r="AV72" s="37">
        <v>0</v>
      </c>
      <c r="AW72" s="37"/>
      <c r="AX72" s="37">
        <v>6</v>
      </c>
      <c r="AY72" s="37"/>
      <c r="AZ72" s="37">
        <v>0</v>
      </c>
      <c r="BA72" s="37"/>
      <c r="BB72" s="37">
        <v>0</v>
      </c>
      <c r="BC72" s="37"/>
      <c r="BD72" s="37">
        <v>140</v>
      </c>
      <c r="BE72" s="37"/>
      <c r="BF72" s="37">
        <v>112</v>
      </c>
      <c r="BG72" s="37"/>
      <c r="BH72" s="37">
        <v>20</v>
      </c>
      <c r="BI72" s="37"/>
      <c r="BJ72" s="37">
        <v>2</v>
      </c>
      <c r="BK72" s="38"/>
      <c r="BL72" s="37"/>
      <c r="BM72" s="37"/>
      <c r="BN72" s="24">
        <f t="shared" si="22"/>
        <v>0.32683050418039017</v>
      </c>
      <c r="BO72" s="25">
        <f t="shared" si="23"/>
        <v>1.0353356890459364</v>
      </c>
      <c r="BP72" s="25">
        <f t="shared" si="24"/>
        <v>1.0887573964497042</v>
      </c>
      <c r="BQ72" s="25">
        <f t="shared" si="25"/>
        <v>1.1445783132530121</v>
      </c>
      <c r="BR72" s="25">
        <f t="shared" si="26"/>
        <v>0.9662921348314607</v>
      </c>
      <c r="BS72" s="26">
        <f t="shared" si="27"/>
        <v>0.12997213073220168</v>
      </c>
      <c r="BT72" s="26">
        <f t="shared" si="28"/>
        <v>0.47703180212014135</v>
      </c>
      <c r="BU72" s="26">
        <f t="shared" si="29"/>
        <v>1.0887573964497042</v>
      </c>
      <c r="BV72" s="26">
        <f t="shared" si="30"/>
        <v>1.1325301204819278</v>
      </c>
      <c r="BW72" s="26">
        <f t="shared" si="31"/>
        <v>0.85642737896494159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</row>
    <row r="73" spans="1:87" s="3" customFormat="1" x14ac:dyDescent="0.3">
      <c r="A73" s="10" t="s">
        <v>72</v>
      </c>
      <c r="B73" s="20">
        <v>40606</v>
      </c>
      <c r="C73" s="20">
        <v>2657</v>
      </c>
      <c r="D73" s="20">
        <v>1749</v>
      </c>
      <c r="E73" s="20">
        <v>914</v>
      </c>
      <c r="F73" s="21">
        <v>13103</v>
      </c>
      <c r="G73" s="21">
        <v>5390.48</v>
      </c>
      <c r="H73" s="22">
        <f t="shared" si="32"/>
        <v>12962</v>
      </c>
      <c r="I73" s="23">
        <f t="shared" si="33"/>
        <v>4689</v>
      </c>
      <c r="J73" s="37">
        <v>953</v>
      </c>
      <c r="K73" s="37">
        <v>770</v>
      </c>
      <c r="L73" s="37">
        <v>12</v>
      </c>
      <c r="M73" s="37">
        <v>12</v>
      </c>
      <c r="N73" s="37"/>
      <c r="O73" s="37"/>
      <c r="P73" s="37">
        <v>256</v>
      </c>
      <c r="Q73" s="37"/>
      <c r="R73" s="37">
        <v>91</v>
      </c>
      <c r="S73" s="37">
        <v>39</v>
      </c>
      <c r="T73" s="37">
        <v>25</v>
      </c>
      <c r="U73" s="37">
        <v>15</v>
      </c>
      <c r="V73" s="37">
        <v>2634</v>
      </c>
      <c r="W73" s="37">
        <v>1233</v>
      </c>
      <c r="X73" s="37">
        <v>1862</v>
      </c>
      <c r="Y73" s="37">
        <v>1681</v>
      </c>
      <c r="Z73" s="37">
        <v>1145</v>
      </c>
      <c r="AA73" s="37">
        <v>939</v>
      </c>
      <c r="AB73" s="37">
        <v>5</v>
      </c>
      <c r="AC73" s="37">
        <v>0</v>
      </c>
      <c r="AD73" s="37">
        <v>16</v>
      </c>
      <c r="AE73" s="37">
        <v>0</v>
      </c>
      <c r="AF73" s="37">
        <v>177</v>
      </c>
      <c r="AG73" s="37"/>
      <c r="AH73" s="37">
        <v>1076</v>
      </c>
      <c r="AI73" s="37">
        <v>0</v>
      </c>
      <c r="AJ73" s="37">
        <v>703</v>
      </c>
      <c r="AK73" s="37"/>
      <c r="AL73" s="37">
        <v>0</v>
      </c>
      <c r="AM73" s="37"/>
      <c r="AN73" s="37">
        <v>0</v>
      </c>
      <c r="AO73" s="37"/>
      <c r="AP73" s="37">
        <v>0</v>
      </c>
      <c r="AQ73" s="37"/>
      <c r="AR73" s="37">
        <v>93</v>
      </c>
      <c r="AS73" s="37"/>
      <c r="AT73" s="37">
        <v>87</v>
      </c>
      <c r="AU73" s="37"/>
      <c r="AV73" s="37">
        <v>0</v>
      </c>
      <c r="AW73" s="37"/>
      <c r="AX73" s="37">
        <v>143</v>
      </c>
      <c r="AY73" s="37"/>
      <c r="AZ73" s="37">
        <v>0</v>
      </c>
      <c r="BA73" s="37"/>
      <c r="BB73" s="37">
        <v>1255</v>
      </c>
      <c r="BC73" s="37"/>
      <c r="BD73" s="37">
        <v>1191</v>
      </c>
      <c r="BE73" s="37"/>
      <c r="BF73" s="37">
        <v>894</v>
      </c>
      <c r="BG73" s="37"/>
      <c r="BH73" s="37">
        <v>342</v>
      </c>
      <c r="BI73" s="37"/>
      <c r="BJ73" s="37">
        <v>2</v>
      </c>
      <c r="BK73" s="38"/>
      <c r="BL73" s="37"/>
      <c r="BM73" s="37"/>
      <c r="BN73" s="24">
        <f t="shared" si="22"/>
        <v>0.31921390927449145</v>
      </c>
      <c r="BO73" s="25">
        <f t="shared" si="23"/>
        <v>0.99134362062476478</v>
      </c>
      <c r="BP73" s="25">
        <f t="shared" si="24"/>
        <v>1.0646083476272155</v>
      </c>
      <c r="BQ73" s="25">
        <f t="shared" si="25"/>
        <v>1.2527352297592997</v>
      </c>
      <c r="BR73" s="25">
        <f t="shared" si="26"/>
        <v>0.98923910554834771</v>
      </c>
      <c r="BS73" s="26">
        <f t="shared" si="27"/>
        <v>0.11547554548588879</v>
      </c>
      <c r="BT73" s="26">
        <f t="shared" si="28"/>
        <v>0.46405720737674067</v>
      </c>
      <c r="BU73" s="26">
        <f t="shared" si="29"/>
        <v>0.96112064036592337</v>
      </c>
      <c r="BV73" s="26">
        <f t="shared" si="30"/>
        <v>1.0273522975929978</v>
      </c>
      <c r="BW73" s="26">
        <f t="shared" si="31"/>
        <v>0.86986687641916871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</row>
    <row r="74" spans="1:87" s="3" customFormat="1" x14ac:dyDescent="0.3">
      <c r="A74" s="10" t="s">
        <v>73</v>
      </c>
      <c r="B74" s="20">
        <v>8970</v>
      </c>
      <c r="C74" s="20">
        <v>533</v>
      </c>
      <c r="D74" s="20">
        <v>316</v>
      </c>
      <c r="E74" s="20">
        <v>154</v>
      </c>
      <c r="F74" s="21">
        <v>2568</v>
      </c>
      <c r="G74" s="21">
        <v>973.2</v>
      </c>
      <c r="H74" s="22">
        <f t="shared" si="32"/>
        <v>2435</v>
      </c>
      <c r="I74" s="23">
        <f t="shared" si="33"/>
        <v>915</v>
      </c>
      <c r="J74" s="37">
        <v>172</v>
      </c>
      <c r="K74" s="37">
        <v>135</v>
      </c>
      <c r="L74" s="37"/>
      <c r="M74" s="37"/>
      <c r="N74" s="37"/>
      <c r="O74" s="37"/>
      <c r="P74" s="37">
        <v>168</v>
      </c>
      <c r="Q74" s="37"/>
      <c r="R74" s="37">
        <v>10</v>
      </c>
      <c r="S74" s="37">
        <v>9</v>
      </c>
      <c r="T74" s="37">
        <v>1</v>
      </c>
      <c r="U74" s="37">
        <v>1</v>
      </c>
      <c r="V74" s="37">
        <v>486</v>
      </c>
      <c r="W74" s="37">
        <v>314</v>
      </c>
      <c r="X74" s="37">
        <v>306</v>
      </c>
      <c r="Y74" s="37">
        <v>298</v>
      </c>
      <c r="Z74" s="37">
        <v>162</v>
      </c>
      <c r="AA74" s="37">
        <v>157</v>
      </c>
      <c r="AB74" s="37">
        <v>1</v>
      </c>
      <c r="AC74" s="37">
        <v>0</v>
      </c>
      <c r="AD74" s="37">
        <v>3</v>
      </c>
      <c r="AE74" s="37">
        <v>1</v>
      </c>
      <c r="AF74" s="37">
        <v>66</v>
      </c>
      <c r="AG74" s="37"/>
      <c r="AH74" s="37">
        <v>283</v>
      </c>
      <c r="AI74" s="37">
        <v>0</v>
      </c>
      <c r="AJ74" s="37">
        <v>177</v>
      </c>
      <c r="AK74" s="37"/>
      <c r="AL74" s="37">
        <v>0</v>
      </c>
      <c r="AM74" s="37"/>
      <c r="AN74" s="37">
        <v>0</v>
      </c>
      <c r="AO74" s="37"/>
      <c r="AP74" s="37">
        <v>0</v>
      </c>
      <c r="AQ74" s="37"/>
      <c r="AR74" s="37">
        <v>3</v>
      </c>
      <c r="AS74" s="37"/>
      <c r="AT74" s="37">
        <v>29</v>
      </c>
      <c r="AU74" s="37"/>
      <c r="AV74" s="37">
        <v>0</v>
      </c>
      <c r="AW74" s="37"/>
      <c r="AX74" s="37">
        <v>27</v>
      </c>
      <c r="AY74" s="37"/>
      <c r="AZ74" s="37">
        <v>0</v>
      </c>
      <c r="BA74" s="37"/>
      <c r="BB74" s="37">
        <v>65</v>
      </c>
      <c r="BC74" s="37"/>
      <c r="BD74" s="37">
        <v>198</v>
      </c>
      <c r="BE74" s="37"/>
      <c r="BF74" s="37">
        <v>214</v>
      </c>
      <c r="BG74" s="37"/>
      <c r="BH74" s="37">
        <v>57</v>
      </c>
      <c r="BI74" s="37"/>
      <c r="BJ74" s="37">
        <v>7</v>
      </c>
      <c r="BK74" s="38"/>
      <c r="BL74" s="37"/>
      <c r="BM74" s="37"/>
      <c r="BN74" s="24">
        <f t="shared" si="22"/>
        <v>0.2714604236343367</v>
      </c>
      <c r="BO74" s="25">
        <f t="shared" si="23"/>
        <v>0.91181988742964348</v>
      </c>
      <c r="BP74" s="25">
        <f t="shared" si="24"/>
        <v>0.96835443037974689</v>
      </c>
      <c r="BQ74" s="25">
        <f t="shared" si="25"/>
        <v>1.051948051948052</v>
      </c>
      <c r="BR74" s="25">
        <f t="shared" si="26"/>
        <v>0.94820872274143297</v>
      </c>
      <c r="BS74" s="26">
        <f t="shared" si="27"/>
        <v>0.1020066889632107</v>
      </c>
      <c r="BT74" s="26">
        <f t="shared" si="28"/>
        <v>0.58911819887429639</v>
      </c>
      <c r="BU74" s="26">
        <f t="shared" si="29"/>
        <v>0.94303797468354433</v>
      </c>
      <c r="BV74" s="26">
        <f t="shared" si="30"/>
        <v>1.0194805194805194</v>
      </c>
      <c r="BW74" s="26">
        <f t="shared" si="31"/>
        <v>0.94019728729963004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</row>
    <row r="75" spans="1:87" s="3" customFormat="1" x14ac:dyDescent="0.3">
      <c r="A75" s="10" t="s">
        <v>74</v>
      </c>
      <c r="B75" s="20">
        <v>3249</v>
      </c>
      <c r="C75" s="20">
        <v>178</v>
      </c>
      <c r="D75" s="20">
        <v>100</v>
      </c>
      <c r="E75" s="20">
        <v>49</v>
      </c>
      <c r="F75" s="21">
        <v>942</v>
      </c>
      <c r="G75" s="21">
        <v>369</v>
      </c>
      <c r="H75" s="22">
        <f t="shared" si="32"/>
        <v>900</v>
      </c>
      <c r="I75" s="23">
        <f t="shared" si="33"/>
        <v>367</v>
      </c>
      <c r="J75" s="37">
        <v>93</v>
      </c>
      <c r="K75" s="37">
        <v>83</v>
      </c>
      <c r="L75" s="37"/>
      <c r="M75" s="37"/>
      <c r="N75" s="37"/>
      <c r="O75" s="37"/>
      <c r="P75" s="37"/>
      <c r="Q75" s="37"/>
      <c r="R75" s="37">
        <v>12</v>
      </c>
      <c r="S75" s="37">
        <v>6</v>
      </c>
      <c r="T75" s="37">
        <v>4</v>
      </c>
      <c r="U75" s="37">
        <v>4</v>
      </c>
      <c r="V75" s="37">
        <v>183</v>
      </c>
      <c r="W75" s="37">
        <v>114</v>
      </c>
      <c r="X75" s="37">
        <v>102</v>
      </c>
      <c r="Y75" s="37">
        <v>101</v>
      </c>
      <c r="Z75" s="37">
        <v>59</v>
      </c>
      <c r="AA75" s="37">
        <v>59</v>
      </c>
      <c r="AB75" s="37">
        <v>0</v>
      </c>
      <c r="AC75" s="37">
        <v>0</v>
      </c>
      <c r="AD75" s="37">
        <v>0</v>
      </c>
      <c r="AE75" s="37">
        <v>0</v>
      </c>
      <c r="AF75" s="37">
        <v>11</v>
      </c>
      <c r="AG75" s="37"/>
      <c r="AH75" s="37">
        <v>306</v>
      </c>
      <c r="AI75" s="37"/>
      <c r="AJ75" s="37">
        <v>66</v>
      </c>
      <c r="AK75" s="37"/>
      <c r="AL75" s="37">
        <v>0</v>
      </c>
      <c r="AM75" s="37"/>
      <c r="AN75" s="37">
        <v>0</v>
      </c>
      <c r="AO75" s="37"/>
      <c r="AP75" s="37">
        <v>0</v>
      </c>
      <c r="AQ75" s="37"/>
      <c r="AR75" s="37">
        <v>0</v>
      </c>
      <c r="AS75" s="37"/>
      <c r="AT75" s="37">
        <v>21</v>
      </c>
      <c r="AU75" s="37"/>
      <c r="AV75" s="37">
        <v>0</v>
      </c>
      <c r="AW75" s="37"/>
      <c r="AX75" s="37">
        <v>4</v>
      </c>
      <c r="AY75" s="37"/>
      <c r="AZ75" s="37">
        <v>0</v>
      </c>
      <c r="BA75" s="37"/>
      <c r="BB75" s="37">
        <v>2</v>
      </c>
      <c r="BC75" s="37"/>
      <c r="BD75" s="37">
        <v>37</v>
      </c>
      <c r="BE75" s="37"/>
      <c r="BF75" s="37">
        <v>0</v>
      </c>
      <c r="BG75" s="37"/>
      <c r="BH75" s="37">
        <v>0</v>
      </c>
      <c r="BI75" s="38"/>
      <c r="BJ75" s="38"/>
      <c r="BK75" s="38"/>
      <c r="BL75" s="37"/>
      <c r="BM75" s="37"/>
      <c r="BN75" s="24">
        <f t="shared" si="22"/>
        <v>0.2770083102493075</v>
      </c>
      <c r="BO75" s="25">
        <f t="shared" si="23"/>
        <v>1.0280898876404494</v>
      </c>
      <c r="BP75" s="25">
        <f t="shared" si="24"/>
        <v>1.02</v>
      </c>
      <c r="BQ75" s="25">
        <f t="shared" si="25"/>
        <v>1.2040816326530612</v>
      </c>
      <c r="BR75" s="25">
        <f t="shared" si="26"/>
        <v>0.95541401273885351</v>
      </c>
      <c r="BS75" s="26">
        <f t="shared" si="27"/>
        <v>0.11295783317943983</v>
      </c>
      <c r="BT75" s="26">
        <f t="shared" si="28"/>
        <v>0.6404494382022472</v>
      </c>
      <c r="BU75" s="26">
        <f t="shared" si="29"/>
        <v>1.01</v>
      </c>
      <c r="BV75" s="26">
        <f t="shared" si="30"/>
        <v>1.2040816326530612</v>
      </c>
      <c r="BW75" s="26">
        <f t="shared" si="31"/>
        <v>0.99457994579945797</v>
      </c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</row>
    <row r="76" spans="1:87" s="3" customFormat="1" x14ac:dyDescent="0.3">
      <c r="A76" s="10" t="s">
        <v>75</v>
      </c>
      <c r="B76" s="20">
        <v>52530</v>
      </c>
      <c r="C76" s="20">
        <v>3513</v>
      </c>
      <c r="D76" s="20">
        <v>2188</v>
      </c>
      <c r="E76" s="20">
        <v>1046</v>
      </c>
      <c r="F76" s="21">
        <v>17509</v>
      </c>
      <c r="G76" s="21">
        <v>6537.6</v>
      </c>
      <c r="H76" s="22">
        <f t="shared" si="32"/>
        <v>16241</v>
      </c>
      <c r="I76" s="23">
        <f t="shared" si="33"/>
        <v>5978</v>
      </c>
      <c r="J76" s="37">
        <v>1588</v>
      </c>
      <c r="K76" s="37">
        <v>985</v>
      </c>
      <c r="L76" s="37">
        <v>33</v>
      </c>
      <c r="M76" s="37">
        <v>33</v>
      </c>
      <c r="N76" s="37"/>
      <c r="O76" s="37"/>
      <c r="P76" s="37"/>
      <c r="Q76" s="37"/>
      <c r="R76" s="37">
        <v>105</v>
      </c>
      <c r="S76" s="37">
        <v>105</v>
      </c>
      <c r="T76" s="37">
        <v>37</v>
      </c>
      <c r="U76" s="37">
        <v>35</v>
      </c>
      <c r="V76" s="37">
        <v>3206</v>
      </c>
      <c r="W76" s="37">
        <v>1683</v>
      </c>
      <c r="X76" s="37">
        <v>2110</v>
      </c>
      <c r="Y76" s="37">
        <v>2076</v>
      </c>
      <c r="Z76" s="37">
        <v>1318</v>
      </c>
      <c r="AA76" s="37">
        <v>1061</v>
      </c>
      <c r="AB76" s="37">
        <v>5</v>
      </c>
      <c r="AC76" s="37">
        <v>0</v>
      </c>
      <c r="AD76" s="37">
        <v>7</v>
      </c>
      <c r="AE76" s="37">
        <v>0</v>
      </c>
      <c r="AF76" s="37">
        <v>226</v>
      </c>
      <c r="AG76" s="37"/>
      <c r="AH76" s="37">
        <v>2473</v>
      </c>
      <c r="AI76" s="37">
        <v>0</v>
      </c>
      <c r="AJ76" s="37">
        <v>965</v>
      </c>
      <c r="AK76" s="37"/>
      <c r="AL76" s="37">
        <v>0</v>
      </c>
      <c r="AM76" s="37"/>
      <c r="AN76" s="37">
        <v>82</v>
      </c>
      <c r="AO76" s="37"/>
      <c r="AP76" s="37">
        <v>476</v>
      </c>
      <c r="AQ76" s="37"/>
      <c r="AR76" s="37">
        <v>156</v>
      </c>
      <c r="AS76" s="37"/>
      <c r="AT76" s="37">
        <v>42</v>
      </c>
      <c r="AU76" s="37"/>
      <c r="AV76" s="37">
        <v>0</v>
      </c>
      <c r="AW76" s="37"/>
      <c r="AX76" s="37">
        <v>95</v>
      </c>
      <c r="AY76" s="37"/>
      <c r="AZ76" s="37">
        <v>0</v>
      </c>
      <c r="BA76" s="37"/>
      <c r="BB76" s="37">
        <v>999</v>
      </c>
      <c r="BC76" s="37"/>
      <c r="BD76" s="37">
        <v>962</v>
      </c>
      <c r="BE76" s="37"/>
      <c r="BF76" s="37">
        <v>1307</v>
      </c>
      <c r="BG76" s="37"/>
      <c r="BH76" s="37">
        <v>49</v>
      </c>
      <c r="BI76" s="37"/>
      <c r="BJ76" s="37">
        <v>0</v>
      </c>
      <c r="BK76" s="38"/>
      <c r="BL76" s="37"/>
      <c r="BM76" s="37"/>
      <c r="BN76" s="24">
        <f t="shared" si="22"/>
        <v>0.30917570911859887</v>
      </c>
      <c r="BO76" s="25">
        <f t="shared" si="23"/>
        <v>0.91261030458297754</v>
      </c>
      <c r="BP76" s="25">
        <f t="shared" si="24"/>
        <v>0.96435100548446073</v>
      </c>
      <c r="BQ76" s="25">
        <f t="shared" si="25"/>
        <v>1.2600382409177819</v>
      </c>
      <c r="BR76" s="25">
        <f t="shared" si="26"/>
        <v>0.92758010166200244</v>
      </c>
      <c r="BS76" s="26">
        <f t="shared" si="27"/>
        <v>0.11380163715971825</v>
      </c>
      <c r="BT76" s="26">
        <f t="shared" si="28"/>
        <v>0.47907771135781385</v>
      </c>
      <c r="BU76" s="26">
        <f t="shared" si="29"/>
        <v>0.94881170018281535</v>
      </c>
      <c r="BV76" s="26">
        <f t="shared" si="30"/>
        <v>1.0143403441682601</v>
      </c>
      <c r="BW76" s="26">
        <f t="shared" si="31"/>
        <v>0.91440283896231023</v>
      </c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</row>
    <row r="77" spans="1:87" s="3" customFormat="1" x14ac:dyDescent="0.3">
      <c r="A77" s="10" t="s">
        <v>76</v>
      </c>
      <c r="B77" s="20">
        <v>13535</v>
      </c>
      <c r="C77" s="20">
        <v>760</v>
      </c>
      <c r="D77" s="20">
        <v>446</v>
      </c>
      <c r="E77" s="20">
        <v>208</v>
      </c>
      <c r="F77" s="21">
        <v>3529</v>
      </c>
      <c r="G77" s="21">
        <v>1336</v>
      </c>
      <c r="H77" s="22">
        <f t="shared" si="32"/>
        <v>3208</v>
      </c>
      <c r="I77" s="23">
        <f t="shared" si="33"/>
        <v>1154</v>
      </c>
      <c r="J77" s="37">
        <v>209</v>
      </c>
      <c r="K77" s="37">
        <v>147</v>
      </c>
      <c r="L77" s="37"/>
      <c r="M77" s="37"/>
      <c r="N77" s="37"/>
      <c r="O77" s="37"/>
      <c r="P77" s="37"/>
      <c r="Q77" s="37"/>
      <c r="R77" s="37">
        <v>14</v>
      </c>
      <c r="S77" s="37">
        <v>11</v>
      </c>
      <c r="T77" s="37">
        <v>1</v>
      </c>
      <c r="U77" s="37">
        <v>0</v>
      </c>
      <c r="V77" s="37">
        <v>726</v>
      </c>
      <c r="W77" s="37">
        <v>383</v>
      </c>
      <c r="X77" s="37">
        <v>453</v>
      </c>
      <c r="Y77" s="37">
        <v>407</v>
      </c>
      <c r="Z77" s="37">
        <v>207</v>
      </c>
      <c r="AA77" s="37">
        <v>206</v>
      </c>
      <c r="AB77" s="37">
        <v>0</v>
      </c>
      <c r="AC77" s="37">
        <v>0</v>
      </c>
      <c r="AD77" s="37">
        <v>4</v>
      </c>
      <c r="AE77" s="37">
        <v>0</v>
      </c>
      <c r="AF77" s="37">
        <v>73</v>
      </c>
      <c r="AG77" s="37"/>
      <c r="AH77" s="37">
        <v>329</v>
      </c>
      <c r="AI77" s="37">
        <v>0</v>
      </c>
      <c r="AJ77" s="37">
        <v>189</v>
      </c>
      <c r="AK77" s="37"/>
      <c r="AL77" s="37">
        <v>0</v>
      </c>
      <c r="AM77" s="37"/>
      <c r="AN77" s="37">
        <v>0</v>
      </c>
      <c r="AO77" s="37"/>
      <c r="AP77" s="37">
        <v>0</v>
      </c>
      <c r="AQ77" s="37"/>
      <c r="AR77" s="37">
        <v>8</v>
      </c>
      <c r="AS77" s="37"/>
      <c r="AT77" s="37">
        <v>25</v>
      </c>
      <c r="AU77" s="37"/>
      <c r="AV77" s="37">
        <v>0</v>
      </c>
      <c r="AW77" s="37"/>
      <c r="AX77" s="37">
        <v>13</v>
      </c>
      <c r="AY77" s="37"/>
      <c r="AZ77" s="37">
        <v>0</v>
      </c>
      <c r="BA77" s="37"/>
      <c r="BB77" s="37">
        <v>20</v>
      </c>
      <c r="BC77" s="37"/>
      <c r="BD77" s="37">
        <v>276</v>
      </c>
      <c r="BE77" s="37"/>
      <c r="BF77" s="37">
        <v>258</v>
      </c>
      <c r="BG77" s="37"/>
      <c r="BH77" s="37">
        <v>192</v>
      </c>
      <c r="BI77" s="37"/>
      <c r="BJ77" s="37">
        <v>211</v>
      </c>
      <c r="BK77" s="38"/>
      <c r="BL77" s="37"/>
      <c r="BM77" s="37"/>
      <c r="BN77" s="24">
        <f t="shared" si="22"/>
        <v>0.23701514591799039</v>
      </c>
      <c r="BO77" s="25">
        <f t="shared" si="23"/>
        <v>0.95526315789473681</v>
      </c>
      <c r="BP77" s="25">
        <f t="shared" si="24"/>
        <v>1.0156950672645739</v>
      </c>
      <c r="BQ77" s="25">
        <f t="shared" si="25"/>
        <v>0.99519230769230771</v>
      </c>
      <c r="BR77" s="25">
        <f t="shared" si="26"/>
        <v>0.90903938792859162</v>
      </c>
      <c r="BS77" s="26">
        <f t="shared" si="27"/>
        <v>8.5260435906908016E-2</v>
      </c>
      <c r="BT77" s="26">
        <f t="shared" si="28"/>
        <v>0.50394736842105259</v>
      </c>
      <c r="BU77" s="26">
        <f t="shared" si="29"/>
        <v>0.91255605381165916</v>
      </c>
      <c r="BV77" s="26">
        <f t="shared" si="30"/>
        <v>0.99038461538461542</v>
      </c>
      <c r="BW77" s="26">
        <f t="shared" si="31"/>
        <v>0.86377245508982037</v>
      </c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</row>
    <row r="78" spans="1:87" s="3" customFormat="1" x14ac:dyDescent="0.3">
      <c r="A78" s="10" t="s">
        <v>77</v>
      </c>
      <c r="B78" s="20">
        <v>25550</v>
      </c>
      <c r="C78" s="20">
        <v>1482</v>
      </c>
      <c r="D78" s="20">
        <v>725</v>
      </c>
      <c r="E78" s="20">
        <v>308</v>
      </c>
      <c r="F78" s="21">
        <v>7116</v>
      </c>
      <c r="G78" s="21">
        <v>2238</v>
      </c>
      <c r="H78" s="22">
        <f t="shared" si="32"/>
        <v>6813</v>
      </c>
      <c r="I78" s="23">
        <f t="shared" si="33"/>
        <v>2116</v>
      </c>
      <c r="J78" s="37">
        <v>471</v>
      </c>
      <c r="K78" s="37">
        <v>426</v>
      </c>
      <c r="L78" s="37"/>
      <c r="M78" s="37"/>
      <c r="N78" s="37"/>
      <c r="O78" s="37"/>
      <c r="P78" s="37"/>
      <c r="Q78" s="37"/>
      <c r="R78" s="37">
        <v>26</v>
      </c>
      <c r="S78" s="37">
        <v>18</v>
      </c>
      <c r="T78" s="37">
        <v>26</v>
      </c>
      <c r="U78" s="37">
        <v>20</v>
      </c>
      <c r="V78" s="37">
        <v>1437</v>
      </c>
      <c r="W78" s="37">
        <v>659</v>
      </c>
      <c r="X78" s="37">
        <v>725</v>
      </c>
      <c r="Y78" s="37">
        <v>671</v>
      </c>
      <c r="Z78" s="37">
        <v>376</v>
      </c>
      <c r="AA78" s="37">
        <v>322</v>
      </c>
      <c r="AB78" s="37">
        <v>2</v>
      </c>
      <c r="AC78" s="37"/>
      <c r="AD78" s="37">
        <v>14</v>
      </c>
      <c r="AE78" s="37"/>
      <c r="AF78" s="37">
        <v>212</v>
      </c>
      <c r="AG78" s="37"/>
      <c r="AH78" s="37">
        <v>895</v>
      </c>
      <c r="AI78" s="37">
        <v>0</v>
      </c>
      <c r="AJ78" s="37">
        <v>563</v>
      </c>
      <c r="AK78" s="37"/>
      <c r="AL78" s="37">
        <v>5</v>
      </c>
      <c r="AM78" s="37"/>
      <c r="AN78" s="37"/>
      <c r="AO78" s="37"/>
      <c r="AP78" s="37"/>
      <c r="AQ78" s="37"/>
      <c r="AR78" s="37">
        <v>57</v>
      </c>
      <c r="AS78" s="37"/>
      <c r="AT78" s="37">
        <v>51</v>
      </c>
      <c r="AU78" s="37"/>
      <c r="AV78" s="37"/>
      <c r="AW78" s="37"/>
      <c r="AX78" s="37">
        <v>96</v>
      </c>
      <c r="AY78" s="37"/>
      <c r="AZ78" s="37"/>
      <c r="BA78" s="37"/>
      <c r="BB78" s="37">
        <v>179</v>
      </c>
      <c r="BC78" s="37"/>
      <c r="BD78" s="37">
        <v>431</v>
      </c>
      <c r="BE78" s="37"/>
      <c r="BF78" s="37">
        <v>481</v>
      </c>
      <c r="BG78" s="37"/>
      <c r="BH78" s="37">
        <v>451</v>
      </c>
      <c r="BI78" s="37"/>
      <c r="BJ78" s="37">
        <v>315</v>
      </c>
      <c r="BK78" s="38"/>
      <c r="BL78" s="37"/>
      <c r="BM78" s="37"/>
      <c r="BN78" s="24">
        <f t="shared" si="22"/>
        <v>0.26665362035225049</v>
      </c>
      <c r="BO78" s="25">
        <f t="shared" si="23"/>
        <v>0.96963562753036436</v>
      </c>
      <c r="BP78" s="25">
        <f t="shared" si="24"/>
        <v>1</v>
      </c>
      <c r="BQ78" s="25">
        <f t="shared" si="25"/>
        <v>1.2207792207792207</v>
      </c>
      <c r="BR78" s="25">
        <f t="shared" si="26"/>
        <v>0.95741989881956158</v>
      </c>
      <c r="BS78" s="26">
        <f t="shared" si="27"/>
        <v>8.2818003913894322E-2</v>
      </c>
      <c r="BT78" s="26">
        <f t="shared" si="28"/>
        <v>0.44466936572199728</v>
      </c>
      <c r="BU78" s="26">
        <f t="shared" si="29"/>
        <v>0.92551724137931035</v>
      </c>
      <c r="BV78" s="26">
        <f t="shared" si="30"/>
        <v>1.0454545454545454</v>
      </c>
      <c r="BW78" s="26">
        <f t="shared" si="31"/>
        <v>0.94548704200178735</v>
      </c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</row>
    <row r="79" spans="1:87" s="2" customFormat="1" x14ac:dyDescent="0.3">
      <c r="A79" s="11" t="s">
        <v>78</v>
      </c>
      <c r="B79" s="27">
        <v>2318822</v>
      </c>
      <c r="C79" s="27">
        <v>148480</v>
      </c>
      <c r="D79" s="27">
        <v>79110</v>
      </c>
      <c r="E79" s="27">
        <v>34996</v>
      </c>
      <c r="F79" s="28">
        <f>SUM(F4:F78)</f>
        <v>734997</v>
      </c>
      <c r="G79" s="28">
        <f>SUM(G4:G78)</f>
        <v>270812.84239624982</v>
      </c>
      <c r="H79" s="29">
        <f>SUM(H4:H78)</f>
        <v>694462</v>
      </c>
      <c r="I79" s="30">
        <f t="shared" ref="I79" si="34">SUM(I4:I78)</f>
        <v>219138</v>
      </c>
      <c r="J79" s="41">
        <f>SUM(J4:J78)</f>
        <v>72519</v>
      </c>
      <c r="K79" s="41">
        <f t="shared" ref="K79:R79" si="35">SUM(K4:K78)</f>
        <v>49485</v>
      </c>
      <c r="L79" s="41">
        <f t="shared" si="35"/>
        <v>886</v>
      </c>
      <c r="M79" s="41">
        <f t="shared" si="35"/>
        <v>800</v>
      </c>
      <c r="N79" s="41">
        <f t="shared" si="35"/>
        <v>260</v>
      </c>
      <c r="O79" s="41">
        <f t="shared" si="35"/>
        <v>260</v>
      </c>
      <c r="P79" s="41">
        <f t="shared" si="35"/>
        <v>11101</v>
      </c>
      <c r="Q79" s="41">
        <f t="shared" si="35"/>
        <v>749</v>
      </c>
      <c r="R79" s="41">
        <f t="shared" si="35"/>
        <v>8423</v>
      </c>
      <c r="S79" s="41">
        <f>SUM(S4:S78)</f>
        <v>1965</v>
      </c>
      <c r="T79" s="41">
        <f t="shared" ref="T79" si="36">SUM(T4:T78)</f>
        <v>1355</v>
      </c>
      <c r="U79" s="41">
        <f t="shared" ref="U79" si="37">SUM(U4:U78)</f>
        <v>902</v>
      </c>
      <c r="V79" s="41">
        <f t="shared" ref="V79" si="38">SUM(V4:V78)</f>
        <v>142149</v>
      </c>
      <c r="W79" s="41">
        <f t="shared" ref="W79" si="39">SUM(W4:W78)</f>
        <v>56874</v>
      </c>
      <c r="X79" s="41">
        <f t="shared" ref="X79" si="40">SUM(X4:X78)</f>
        <v>81336</v>
      </c>
      <c r="Y79" s="41">
        <f t="shared" ref="Y79" si="41">SUM(Y4:Y78)</f>
        <v>71272</v>
      </c>
      <c r="Z79" s="41">
        <f>SUM(Z4:Z78)</f>
        <v>40229</v>
      </c>
      <c r="AA79" s="41">
        <f t="shared" ref="AA79" si="42">SUM(AA4:AA78)</f>
        <v>36400</v>
      </c>
      <c r="AB79" s="41">
        <f t="shared" ref="AB79" si="43">SUM(AB4:AB78)</f>
        <v>231</v>
      </c>
      <c r="AC79" s="41">
        <f t="shared" ref="AC79" si="44">SUM(AC4:AC78)</f>
        <v>0</v>
      </c>
      <c r="AD79" s="41">
        <f t="shared" ref="AD79" si="45">SUM(AD4:AD78)</f>
        <v>699</v>
      </c>
      <c r="AE79" s="41">
        <f t="shared" ref="AE79" si="46">SUM(AE4:AE78)</f>
        <v>5</v>
      </c>
      <c r="AF79" s="41">
        <f t="shared" ref="AF79" si="47">SUM(AF4:AF78)</f>
        <v>7648</v>
      </c>
      <c r="AG79" s="41">
        <f t="shared" ref="AG79" si="48">SUM(AG4:AG78)</f>
        <v>0</v>
      </c>
      <c r="AH79" s="41">
        <f t="shared" ref="AH79" si="49">SUM(AH4:AH78)</f>
        <v>113629</v>
      </c>
      <c r="AI79" s="41">
        <f>SUM(AI4:AI78)</f>
        <v>383</v>
      </c>
      <c r="AJ79" s="41">
        <f t="shared" ref="AJ79" si="50">SUM(AJ4:AJ78)</f>
        <v>35113</v>
      </c>
      <c r="AK79" s="41">
        <f t="shared" ref="AK79" si="51">SUM(AK4:AK78)</f>
        <v>0</v>
      </c>
      <c r="AL79" s="41">
        <f t="shared" ref="AL79" si="52">SUM(AL4:AL78)</f>
        <v>3124</v>
      </c>
      <c r="AM79" s="41">
        <f t="shared" ref="AM79" si="53">SUM(AM4:AM78)</f>
        <v>0</v>
      </c>
      <c r="AN79" s="41">
        <f t="shared" ref="AN79" si="54">SUM(AN4:AN78)</f>
        <v>815</v>
      </c>
      <c r="AO79" s="41">
        <f t="shared" ref="AO79" si="55">SUM(AO4:AO78)</f>
        <v>0</v>
      </c>
      <c r="AP79" s="41">
        <f t="shared" ref="AP79" si="56">SUM(AP4:AP78)</f>
        <v>5161</v>
      </c>
      <c r="AQ79" s="41">
        <f t="shared" ref="AQ79" si="57">SUM(AQ4:AQ78)</f>
        <v>0</v>
      </c>
      <c r="AR79" s="41">
        <f>SUM(AR4:AR78)</f>
        <v>3730</v>
      </c>
      <c r="AS79" s="41">
        <f t="shared" ref="AS79" si="58">SUM(AS4:AS78)</f>
        <v>0</v>
      </c>
      <c r="AT79" s="41">
        <f t="shared" ref="AT79" si="59">SUM(AT4:AT78)</f>
        <v>4013</v>
      </c>
      <c r="AU79" s="41">
        <f>SUM(AU4:AU78)</f>
        <v>0</v>
      </c>
      <c r="AV79" s="41">
        <f t="shared" ref="AV79" si="60">SUM(AV4:AV78)</f>
        <v>277</v>
      </c>
      <c r="AW79" s="41">
        <f t="shared" ref="AW79" si="61">SUM(AW4:AW78)</f>
        <v>43</v>
      </c>
      <c r="AX79" s="41">
        <f t="shared" ref="AX79" si="62">SUM(AX4:AX78)</f>
        <v>6392</v>
      </c>
      <c r="AY79" s="41">
        <f t="shared" ref="AY79" si="63">SUM(AY4:AY78)</f>
        <v>0</v>
      </c>
      <c r="AZ79" s="41">
        <f t="shared" ref="AZ79" si="64">SUM(AZ4:AZ78)</f>
        <v>476</v>
      </c>
      <c r="BA79" s="41">
        <f t="shared" ref="BA79" si="65">SUM(BA4:BA78)</f>
        <v>0</v>
      </c>
      <c r="BB79" s="41">
        <f t="shared" ref="BB79" si="66">SUM(BB4:BB78)</f>
        <v>9459</v>
      </c>
      <c r="BC79" s="41">
        <f t="shared" ref="BC79" si="67">SUM(BC4:BC78)</f>
        <v>0</v>
      </c>
      <c r="BD79" s="41">
        <f>SUM(BD4:BD78)</f>
        <v>94613</v>
      </c>
      <c r="BE79" s="41">
        <f t="shared" ref="BE79" si="68">SUM(BE4:BE78)</f>
        <v>0</v>
      </c>
      <c r="BF79" s="40">
        <f>SUM(BF4:BF78)</f>
        <v>32213</v>
      </c>
      <c r="BG79" s="40">
        <f t="shared" ref="BG79:BM79" si="69">SUM(BG4:BG78)</f>
        <v>0</v>
      </c>
      <c r="BH79" s="40">
        <f t="shared" si="69"/>
        <v>16091</v>
      </c>
      <c r="BI79" s="40">
        <f t="shared" si="69"/>
        <v>0</v>
      </c>
      <c r="BJ79" s="40">
        <f>SUM(BJ4:BJ78)</f>
        <v>2074</v>
      </c>
      <c r="BK79" s="40">
        <f>SUM(BK4:BK78)</f>
        <v>0</v>
      </c>
      <c r="BL79" s="40">
        <f t="shared" si="69"/>
        <v>446</v>
      </c>
      <c r="BM79" s="40">
        <f t="shared" si="69"/>
        <v>0</v>
      </c>
      <c r="BN79" s="31">
        <f t="shared" si="22"/>
        <v>0.29948913715671149</v>
      </c>
      <c r="BO79" s="32">
        <f t="shared" si="23"/>
        <v>0.95736126077586203</v>
      </c>
      <c r="BP79" s="32">
        <f t="shared" si="24"/>
        <v>1.0281380356465681</v>
      </c>
      <c r="BQ79" s="32">
        <f t="shared" si="25"/>
        <v>1.1495313750142873</v>
      </c>
      <c r="BR79" s="32">
        <f t="shared" si="26"/>
        <v>0.94485011503448313</v>
      </c>
      <c r="BS79" s="33">
        <f t="shared" si="27"/>
        <v>9.4504019713457954E-2</v>
      </c>
      <c r="BT79" s="33">
        <f t="shared" si="28"/>
        <v>0.38304148706896551</v>
      </c>
      <c r="BU79" s="33">
        <f t="shared" si="29"/>
        <v>0.90092276576918218</v>
      </c>
      <c r="BV79" s="33">
        <f t="shared" si="30"/>
        <v>1.0401188707280833</v>
      </c>
      <c r="BW79" s="33">
        <f t="shared" si="31"/>
        <v>0.80918614516574561</v>
      </c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</row>
    <row r="81" spans="1:68" x14ac:dyDescent="0.3">
      <c r="A81" s="56" t="s">
        <v>130</v>
      </c>
      <c r="B81" s="56"/>
      <c r="C81" s="56"/>
      <c r="D81" s="56"/>
      <c r="E81" s="56"/>
      <c r="F81" s="8"/>
      <c r="G81" s="34"/>
      <c r="H81" s="34"/>
      <c r="I81" s="8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</row>
    <row r="82" spans="1:68" x14ac:dyDescent="0.3">
      <c r="A82" t="s">
        <v>106</v>
      </c>
    </row>
    <row r="83" spans="1:68" x14ac:dyDescent="0.3">
      <c r="A83" s="46" t="s">
        <v>79</v>
      </c>
      <c r="B83" s="46"/>
      <c r="C83" s="46"/>
      <c r="D83" s="46"/>
      <c r="E83" s="46"/>
      <c r="F83" s="46"/>
      <c r="G83" s="46"/>
      <c r="H83" s="9"/>
    </row>
    <row r="84" spans="1:68" x14ac:dyDescent="0.3">
      <c r="A84" s="45" t="s">
        <v>97</v>
      </c>
      <c r="B84" s="45"/>
      <c r="C84" s="45"/>
      <c r="D84" s="45"/>
      <c r="E84" s="45"/>
      <c r="F84" s="45"/>
      <c r="G84" s="45"/>
      <c r="H84" s="9"/>
    </row>
    <row r="85" spans="1:68" x14ac:dyDescent="0.3">
      <c r="A85" s="45" t="s">
        <v>104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</row>
    <row r="86" spans="1:68" x14ac:dyDescent="0.3">
      <c r="A86" s="9" t="s">
        <v>98</v>
      </c>
      <c r="B86" s="9"/>
      <c r="C86" s="9"/>
      <c r="D86" s="9"/>
    </row>
    <row r="87" spans="1:68" x14ac:dyDescent="0.3">
      <c r="A87" s="45" t="s">
        <v>103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x14ac:dyDescent="0.3">
      <c r="A88" t="s">
        <v>111</v>
      </c>
    </row>
    <row r="90" spans="1:68" x14ac:dyDescent="0.3">
      <c r="F90" s="7"/>
    </row>
  </sheetData>
  <dataConsolidate/>
  <mergeCells count="41">
    <mergeCell ref="BS2:BW2"/>
    <mergeCell ref="R2:S2"/>
    <mergeCell ref="T2:U2"/>
    <mergeCell ref="AZ2:BA2"/>
    <mergeCell ref="BB2:BC2"/>
    <mergeCell ref="BF2:BG2"/>
    <mergeCell ref="BH2:BI2"/>
    <mergeCell ref="BL2:BM2"/>
    <mergeCell ref="BJ2:BK2"/>
    <mergeCell ref="A87:BP87"/>
    <mergeCell ref="A85:BI85"/>
    <mergeCell ref="A1:A3"/>
    <mergeCell ref="F1:G2"/>
    <mergeCell ref="B1:E2"/>
    <mergeCell ref="H1:I2"/>
    <mergeCell ref="BN2:BR2"/>
    <mergeCell ref="BN1:BW1"/>
    <mergeCell ref="Z2:AA2"/>
    <mergeCell ref="J2:K2"/>
    <mergeCell ref="L2:M2"/>
    <mergeCell ref="N2:O2"/>
    <mergeCell ref="A81:E81"/>
    <mergeCell ref="AV2:AW2"/>
    <mergeCell ref="P2:Q2"/>
    <mergeCell ref="AT2:AU2"/>
    <mergeCell ref="J1:BM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2021-06-20T21:23:21Z</dcterms:modified>
</cp:coreProperties>
</file>