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D8D71F68-8875-994F-AE30-E43772243CD5}" xr6:coauthVersionLast="47" xr6:coauthVersionMax="47" xr10:uidLastSave="{00000000-0000-0000-0000-000000000000}"/>
  <bookViews>
    <workbookView xWindow="0" yWindow="500" windowWidth="27320" windowHeight="13400" tabRatio="499"/>
  </bookViews>
  <sheets>
    <sheet name="Plan" sheetId="1" r:id="rId1"/>
  </sheets>
  <definedNames>
    <definedName name="_xlnm._FilterDatabase" localSheetId="0">Plan!$A$1:$GA$79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FX4" i="1"/>
  <c r="N4" i="1"/>
  <c r="L4" i="1"/>
  <c r="FZ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4" i="1"/>
  <c r="O5" i="1"/>
  <c r="FX5" i="1"/>
  <c r="O6" i="1"/>
  <c r="FX6" i="1" s="1"/>
  <c r="O7" i="1"/>
  <c r="FX7" i="1"/>
  <c r="O8" i="1"/>
  <c r="FX8" i="1" s="1"/>
  <c r="O9" i="1"/>
  <c r="FX9" i="1"/>
  <c r="O10" i="1"/>
  <c r="FX10" i="1" s="1"/>
  <c r="O11" i="1"/>
  <c r="FX11" i="1"/>
  <c r="O12" i="1"/>
  <c r="FX12" i="1" s="1"/>
  <c r="O13" i="1"/>
  <c r="FX13" i="1"/>
  <c r="O14" i="1"/>
  <c r="FX14" i="1" s="1"/>
  <c r="O15" i="1"/>
  <c r="FX15" i="1"/>
  <c r="O16" i="1"/>
  <c r="FX16" i="1" s="1"/>
  <c r="O17" i="1"/>
  <c r="FX17" i="1"/>
  <c r="O18" i="1"/>
  <c r="FX18" i="1" s="1"/>
  <c r="O19" i="1"/>
  <c r="FX19" i="1"/>
  <c r="O20" i="1"/>
  <c r="FX20" i="1" s="1"/>
  <c r="O21" i="1"/>
  <c r="FX21" i="1"/>
  <c r="O22" i="1"/>
  <c r="FX22" i="1" s="1"/>
  <c r="O23" i="1"/>
  <c r="FX23" i="1"/>
  <c r="O24" i="1"/>
  <c r="FX24" i="1" s="1"/>
  <c r="O25" i="1"/>
  <c r="FX25" i="1"/>
  <c r="O26" i="1"/>
  <c r="FX26" i="1" s="1"/>
  <c r="O27" i="1"/>
  <c r="FX27" i="1"/>
  <c r="O28" i="1"/>
  <c r="FX28" i="1" s="1"/>
  <c r="O29" i="1"/>
  <c r="FX29" i="1"/>
  <c r="O30" i="1"/>
  <c r="FX30" i="1" s="1"/>
  <c r="O31" i="1"/>
  <c r="FX31" i="1"/>
  <c r="O32" i="1"/>
  <c r="FX32" i="1" s="1"/>
  <c r="O33" i="1"/>
  <c r="FX33" i="1"/>
  <c r="O34" i="1"/>
  <c r="FX34" i="1" s="1"/>
  <c r="O35" i="1"/>
  <c r="FX35" i="1"/>
  <c r="O36" i="1"/>
  <c r="FX36" i="1" s="1"/>
  <c r="O37" i="1"/>
  <c r="FX37" i="1"/>
  <c r="O38" i="1"/>
  <c r="FX38" i="1" s="1"/>
  <c r="O39" i="1"/>
  <c r="FX39" i="1"/>
  <c r="O40" i="1"/>
  <c r="FX40" i="1" s="1"/>
  <c r="O41" i="1"/>
  <c r="FX41" i="1"/>
  <c r="O42" i="1"/>
  <c r="FX42" i="1" s="1"/>
  <c r="O43" i="1"/>
  <c r="FX43" i="1"/>
  <c r="O44" i="1"/>
  <c r="FX44" i="1" s="1"/>
  <c r="O45" i="1"/>
  <c r="FX45" i="1"/>
  <c r="O46" i="1"/>
  <c r="FX46" i="1" s="1"/>
  <c r="O47" i="1"/>
  <c r="FX47" i="1"/>
  <c r="O48" i="1"/>
  <c r="FX48" i="1" s="1"/>
  <c r="O49" i="1"/>
  <c r="FX49" i="1"/>
  <c r="O50" i="1"/>
  <c r="FX50" i="1" s="1"/>
  <c r="O51" i="1"/>
  <c r="FX51" i="1"/>
  <c r="O52" i="1"/>
  <c r="FX52" i="1" s="1"/>
  <c r="O53" i="1"/>
  <c r="FX53" i="1"/>
  <c r="O54" i="1"/>
  <c r="FX54" i="1" s="1"/>
  <c r="O55" i="1"/>
  <c r="FX55" i="1"/>
  <c r="O56" i="1"/>
  <c r="FX56" i="1" s="1"/>
  <c r="O57" i="1"/>
  <c r="FX57" i="1"/>
  <c r="O58" i="1"/>
  <c r="FX58" i="1" s="1"/>
  <c r="O59" i="1"/>
  <c r="FX59" i="1"/>
  <c r="O60" i="1"/>
  <c r="FX60" i="1" s="1"/>
  <c r="O61" i="1"/>
  <c r="FX61" i="1"/>
  <c r="O62" i="1"/>
  <c r="FX62" i="1" s="1"/>
  <c r="O63" i="1"/>
  <c r="FX63" i="1"/>
  <c r="O64" i="1"/>
  <c r="FX64" i="1" s="1"/>
  <c r="O65" i="1"/>
  <c r="FX65" i="1"/>
  <c r="O66" i="1"/>
  <c r="FX66" i="1" s="1"/>
  <c r="O67" i="1"/>
  <c r="FX67" i="1"/>
  <c r="O68" i="1"/>
  <c r="FX68" i="1" s="1"/>
  <c r="O69" i="1"/>
  <c r="FX69" i="1"/>
  <c r="O70" i="1"/>
  <c r="FX70" i="1" s="1"/>
  <c r="O71" i="1"/>
  <c r="FX71" i="1"/>
  <c r="O72" i="1"/>
  <c r="FX72" i="1" s="1"/>
  <c r="O73" i="1"/>
  <c r="FX73" i="1"/>
  <c r="O74" i="1"/>
  <c r="FX74" i="1" s="1"/>
  <c r="O75" i="1"/>
  <c r="FX75" i="1"/>
  <c r="O76" i="1"/>
  <c r="FX76" i="1" s="1"/>
  <c r="O77" i="1"/>
  <c r="FX77" i="1"/>
  <c r="O78" i="1"/>
  <c r="FX78" i="1" s="1"/>
  <c r="GF7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N29" i="1"/>
  <c r="GN30" i="1"/>
  <c r="GN31" i="1"/>
  <c r="GN32" i="1"/>
  <c r="GN33" i="1"/>
  <c r="GN34" i="1"/>
  <c r="GN35" i="1"/>
  <c r="GN36" i="1"/>
  <c r="GN37" i="1"/>
  <c r="GN38" i="1"/>
  <c r="GN39" i="1"/>
  <c r="GN40" i="1"/>
  <c r="GN41" i="1"/>
  <c r="GN42" i="1"/>
  <c r="GN43" i="1"/>
  <c r="GN44" i="1"/>
  <c r="GN45" i="1"/>
  <c r="GN46" i="1"/>
  <c r="GN47" i="1"/>
  <c r="GN48" i="1"/>
  <c r="GN49" i="1"/>
  <c r="GN50" i="1"/>
  <c r="GN51" i="1"/>
  <c r="GN52" i="1"/>
  <c r="GN53" i="1"/>
  <c r="GN54" i="1"/>
  <c r="GN55" i="1"/>
  <c r="GN56" i="1"/>
  <c r="GN57" i="1"/>
  <c r="GN58" i="1"/>
  <c r="GN59" i="1"/>
  <c r="GN60" i="1"/>
  <c r="GN61" i="1"/>
  <c r="GN62" i="1"/>
  <c r="GN63" i="1"/>
  <c r="GN64" i="1"/>
  <c r="GN65" i="1"/>
  <c r="GN66" i="1"/>
  <c r="GN67" i="1"/>
  <c r="GN68" i="1"/>
  <c r="GN69" i="1"/>
  <c r="GN70" i="1"/>
  <c r="GN71" i="1"/>
  <c r="GN72" i="1"/>
  <c r="GN73" i="1"/>
  <c r="GN74" i="1"/>
  <c r="GN75" i="1"/>
  <c r="GN76" i="1"/>
  <c r="GN77" i="1"/>
  <c r="GN78" i="1"/>
  <c r="GN4" i="1"/>
  <c r="GM26" i="1"/>
  <c r="GL26" i="1"/>
  <c r="GK26" i="1"/>
  <c r="GJ26" i="1"/>
  <c r="GH26" i="1"/>
  <c r="GG26" i="1"/>
  <c r="GE26" i="1"/>
  <c r="GD26" i="1"/>
  <c r="GC26" i="1"/>
  <c r="GA26" i="1"/>
  <c r="FZ26" i="1"/>
  <c r="FV26" i="1"/>
  <c r="GB26" i="1"/>
  <c r="FU26" i="1"/>
  <c r="K4" i="1"/>
  <c r="FY4" i="1" s="1"/>
  <c r="M4" i="1"/>
  <c r="GA4" i="1"/>
  <c r="GC4" i="1"/>
  <c r="GD4" i="1"/>
  <c r="GE4" i="1"/>
  <c r="GG4" i="1"/>
  <c r="GH4" i="1"/>
  <c r="GJ4" i="1"/>
  <c r="GK4" i="1"/>
  <c r="GL4" i="1"/>
  <c r="GM4" i="1"/>
  <c r="K5" i="1"/>
  <c r="FY5" i="1"/>
  <c r="L5" i="1"/>
  <c r="FV5" i="1" s="1"/>
  <c r="N5" i="1"/>
  <c r="FW5" i="1"/>
  <c r="GA5" i="1"/>
  <c r="GC5" i="1"/>
  <c r="GD5" i="1"/>
  <c r="GE5" i="1"/>
  <c r="GG5" i="1"/>
  <c r="GH5" i="1"/>
  <c r="GJ5" i="1"/>
  <c r="GK5" i="1"/>
  <c r="GL5" i="1"/>
  <c r="GM5" i="1"/>
  <c r="K6" i="1"/>
  <c r="FY6" i="1"/>
  <c r="L6" i="1"/>
  <c r="FZ6" i="1" s="1"/>
  <c r="M6" i="1"/>
  <c r="N6" i="1"/>
  <c r="GB6" i="1"/>
  <c r="GC6" i="1"/>
  <c r="GD6" i="1"/>
  <c r="GE6" i="1"/>
  <c r="GG6" i="1"/>
  <c r="GH6" i="1"/>
  <c r="GJ6" i="1"/>
  <c r="GK6" i="1"/>
  <c r="GL6" i="1"/>
  <c r="GM6" i="1"/>
  <c r="K7" i="1"/>
  <c r="FU7" i="1"/>
  <c r="L7" i="1"/>
  <c r="FV7" i="1" s="1"/>
  <c r="N7" i="1"/>
  <c r="GB7" i="1"/>
  <c r="GA7" i="1"/>
  <c r="GC7" i="1"/>
  <c r="GD7" i="1"/>
  <c r="GE7" i="1"/>
  <c r="GG7" i="1"/>
  <c r="GH7" i="1"/>
  <c r="GJ7" i="1"/>
  <c r="GK7" i="1"/>
  <c r="GL7" i="1"/>
  <c r="GM7" i="1"/>
  <c r="K8" i="1"/>
  <c r="FY8" i="1"/>
  <c r="L8" i="1"/>
  <c r="FZ8" i="1" s="1"/>
  <c r="N8" i="1"/>
  <c r="GB8" i="1"/>
  <c r="GA8" i="1"/>
  <c r="GC8" i="1"/>
  <c r="GD8" i="1"/>
  <c r="GE8" i="1"/>
  <c r="GG8" i="1"/>
  <c r="GH8" i="1"/>
  <c r="GJ8" i="1"/>
  <c r="GK8" i="1"/>
  <c r="GL8" i="1"/>
  <c r="GM8" i="1"/>
  <c r="K9" i="1"/>
  <c r="FU9" i="1"/>
  <c r="L9" i="1"/>
  <c r="FZ9" i="1" s="1"/>
  <c r="N9" i="1"/>
  <c r="FW9" i="1"/>
  <c r="GA9" i="1"/>
  <c r="GC9" i="1"/>
  <c r="GD9" i="1"/>
  <c r="GE9" i="1"/>
  <c r="GG9" i="1"/>
  <c r="GH9" i="1"/>
  <c r="GJ9" i="1"/>
  <c r="GK9" i="1"/>
  <c r="GL9" i="1"/>
  <c r="GM9" i="1"/>
  <c r="K10" i="1"/>
  <c r="FU10" i="1"/>
  <c r="L10" i="1"/>
  <c r="FZ10" i="1" s="1"/>
  <c r="N10" i="1"/>
  <c r="FW10" i="1"/>
  <c r="GA10" i="1"/>
  <c r="GC10" i="1"/>
  <c r="GD10" i="1"/>
  <c r="GE10" i="1"/>
  <c r="GG10" i="1"/>
  <c r="GH10" i="1"/>
  <c r="GJ10" i="1"/>
  <c r="GK10" i="1"/>
  <c r="GL10" i="1"/>
  <c r="GM10" i="1"/>
  <c r="K11" i="1"/>
  <c r="L11" i="1"/>
  <c r="FZ11" i="1"/>
  <c r="N11" i="1"/>
  <c r="GB11" i="1" s="1"/>
  <c r="GA11" i="1"/>
  <c r="GC11" i="1"/>
  <c r="GD11" i="1"/>
  <c r="GE11" i="1"/>
  <c r="GG11" i="1"/>
  <c r="GH11" i="1"/>
  <c r="GJ11" i="1"/>
  <c r="GK11" i="1"/>
  <c r="GL11" i="1"/>
  <c r="GM11" i="1"/>
  <c r="K12" i="1"/>
  <c r="FU12" i="1" s="1"/>
  <c r="L12" i="1"/>
  <c r="FZ12" i="1"/>
  <c r="N12" i="1"/>
  <c r="GB12" i="1" s="1"/>
  <c r="GA12" i="1"/>
  <c r="GC12" i="1"/>
  <c r="GD12" i="1"/>
  <c r="GE12" i="1"/>
  <c r="GG12" i="1"/>
  <c r="GH12" i="1"/>
  <c r="GJ12" i="1"/>
  <c r="GK12" i="1"/>
  <c r="GL12" i="1"/>
  <c r="GM12" i="1"/>
  <c r="K13" i="1"/>
  <c r="FU13" i="1" s="1"/>
  <c r="L13" i="1"/>
  <c r="FZ13" i="1"/>
  <c r="N13" i="1"/>
  <c r="GB13" i="1" s="1"/>
  <c r="GA13" i="1"/>
  <c r="GC13" i="1"/>
  <c r="GD13" i="1"/>
  <c r="GE13" i="1"/>
  <c r="GG13" i="1"/>
  <c r="GH13" i="1"/>
  <c r="GJ13" i="1"/>
  <c r="GK13" i="1"/>
  <c r="GL13" i="1"/>
  <c r="GM13" i="1"/>
  <c r="K14" i="1"/>
  <c r="FY14" i="1"/>
  <c r="FU14" i="1"/>
  <c r="L14" i="1"/>
  <c r="FZ14" i="1" s="1"/>
  <c r="N14" i="1"/>
  <c r="FW14" i="1"/>
  <c r="GA14" i="1"/>
  <c r="GC14" i="1"/>
  <c r="GD14" i="1"/>
  <c r="GE14" i="1"/>
  <c r="GG14" i="1"/>
  <c r="GH14" i="1"/>
  <c r="GJ14" i="1"/>
  <c r="GK14" i="1"/>
  <c r="GL14" i="1"/>
  <c r="GM14" i="1"/>
  <c r="K15" i="1"/>
  <c r="FU15" i="1"/>
  <c r="L15" i="1"/>
  <c r="FZ15" i="1" s="1"/>
  <c r="N15" i="1"/>
  <c r="FW15" i="1"/>
  <c r="GA15" i="1"/>
  <c r="GC15" i="1"/>
  <c r="GD15" i="1"/>
  <c r="GE15" i="1"/>
  <c r="GG15" i="1"/>
  <c r="GH15" i="1"/>
  <c r="GJ15" i="1"/>
  <c r="GK15" i="1"/>
  <c r="GL15" i="1"/>
  <c r="GM15" i="1"/>
  <c r="K16" i="1"/>
  <c r="FU16" i="1"/>
  <c r="L16" i="1"/>
  <c r="FZ16" i="1" s="1"/>
  <c r="N16" i="1"/>
  <c r="GB16" i="1"/>
  <c r="GA16" i="1"/>
  <c r="GC16" i="1"/>
  <c r="GD16" i="1"/>
  <c r="GE16" i="1"/>
  <c r="GG16" i="1"/>
  <c r="GH16" i="1"/>
  <c r="GJ16" i="1"/>
  <c r="GK16" i="1"/>
  <c r="GL16" i="1"/>
  <c r="GM16" i="1"/>
  <c r="K17" i="1"/>
  <c r="FY17" i="1"/>
  <c r="L17" i="1"/>
  <c r="FV17" i="1" s="1"/>
  <c r="N17" i="1"/>
  <c r="FW17" i="1"/>
  <c r="GA17" i="1"/>
  <c r="GC17" i="1"/>
  <c r="GD17" i="1"/>
  <c r="GE17" i="1"/>
  <c r="GG17" i="1"/>
  <c r="GH17" i="1"/>
  <c r="GJ17" i="1"/>
  <c r="GK17" i="1"/>
  <c r="GL17" i="1"/>
  <c r="GM17" i="1"/>
  <c r="K18" i="1"/>
  <c r="FY18" i="1"/>
  <c r="L18" i="1"/>
  <c r="FV18" i="1" s="1"/>
  <c r="N18" i="1"/>
  <c r="GB18" i="1"/>
  <c r="GA18" i="1"/>
  <c r="GC18" i="1"/>
  <c r="GD18" i="1"/>
  <c r="GE18" i="1"/>
  <c r="GG18" i="1"/>
  <c r="GH18" i="1"/>
  <c r="GJ18" i="1"/>
  <c r="GK18" i="1"/>
  <c r="GL18" i="1"/>
  <c r="GM18" i="1"/>
  <c r="K19" i="1"/>
  <c r="FY19" i="1"/>
  <c r="L19" i="1"/>
  <c r="FZ19" i="1" s="1"/>
  <c r="N19" i="1"/>
  <c r="FW19" i="1"/>
  <c r="GA19" i="1"/>
  <c r="GC19" i="1"/>
  <c r="GD19" i="1"/>
  <c r="GE19" i="1"/>
  <c r="GG19" i="1"/>
  <c r="GH19" i="1"/>
  <c r="GJ19" i="1"/>
  <c r="GK19" i="1"/>
  <c r="GL19" i="1"/>
  <c r="GM19" i="1"/>
  <c r="K20" i="1"/>
  <c r="FY20" i="1"/>
  <c r="L20" i="1"/>
  <c r="FV20" i="1" s="1"/>
  <c r="N20" i="1"/>
  <c r="FW20" i="1"/>
  <c r="GA20" i="1"/>
  <c r="GC20" i="1"/>
  <c r="GD20" i="1"/>
  <c r="GE20" i="1"/>
  <c r="GG20" i="1"/>
  <c r="GH20" i="1"/>
  <c r="GJ20" i="1"/>
  <c r="GK20" i="1"/>
  <c r="GL20" i="1"/>
  <c r="GM20" i="1"/>
  <c r="K21" i="1"/>
  <c r="FU21" i="1"/>
  <c r="L21" i="1"/>
  <c r="FV21" i="1" s="1"/>
  <c r="N21" i="1"/>
  <c r="FW21" i="1"/>
  <c r="GA21" i="1"/>
  <c r="GC21" i="1"/>
  <c r="GD21" i="1"/>
  <c r="GE21" i="1"/>
  <c r="GG21" i="1"/>
  <c r="GH21" i="1"/>
  <c r="GJ21" i="1"/>
  <c r="GK21" i="1"/>
  <c r="GL21" i="1"/>
  <c r="GM21" i="1"/>
  <c r="K22" i="1"/>
  <c r="FU22" i="1" s="1"/>
  <c r="L22" i="1"/>
  <c r="FV22" i="1" s="1"/>
  <c r="N22" i="1"/>
  <c r="GB22" i="1" s="1"/>
  <c r="GA22" i="1"/>
  <c r="GC22" i="1"/>
  <c r="GD22" i="1"/>
  <c r="GE22" i="1"/>
  <c r="GG22" i="1"/>
  <c r="GH22" i="1"/>
  <c r="GJ22" i="1"/>
  <c r="GK22" i="1"/>
  <c r="GL22" i="1"/>
  <c r="GM22" i="1"/>
  <c r="K23" i="1"/>
  <c r="K79" i="1" s="1"/>
  <c r="L23" i="1"/>
  <c r="FZ23" i="1" s="1"/>
  <c r="N23" i="1"/>
  <c r="FW23" i="1"/>
  <c r="GA23" i="1"/>
  <c r="GC23" i="1"/>
  <c r="GD23" i="1"/>
  <c r="GE23" i="1"/>
  <c r="GG23" i="1"/>
  <c r="GH23" i="1"/>
  <c r="GJ23" i="1"/>
  <c r="GK23" i="1"/>
  <c r="GL23" i="1"/>
  <c r="GM23" i="1"/>
  <c r="K24" i="1"/>
  <c r="FU24" i="1"/>
  <c r="L24" i="1"/>
  <c r="FV24" i="1" s="1"/>
  <c r="N24" i="1"/>
  <c r="FW24" i="1"/>
  <c r="GA24" i="1"/>
  <c r="GC24" i="1"/>
  <c r="GD24" i="1"/>
  <c r="GE24" i="1"/>
  <c r="GG24" i="1"/>
  <c r="GH24" i="1"/>
  <c r="GJ24" i="1"/>
  <c r="GK24" i="1"/>
  <c r="GL24" i="1"/>
  <c r="GM24" i="1"/>
  <c r="K25" i="1"/>
  <c r="FU25" i="1"/>
  <c r="L25" i="1"/>
  <c r="FV25" i="1" s="1"/>
  <c r="N25" i="1"/>
  <c r="FW25" i="1" s="1"/>
  <c r="GA25" i="1"/>
  <c r="GC25" i="1"/>
  <c r="GD25" i="1"/>
  <c r="GE25" i="1"/>
  <c r="GG25" i="1"/>
  <c r="GH25" i="1"/>
  <c r="GJ25" i="1"/>
  <c r="GK25" i="1"/>
  <c r="GL25" i="1"/>
  <c r="GM25" i="1"/>
  <c r="K27" i="1"/>
  <c r="FY27" i="1" s="1"/>
  <c r="L27" i="1"/>
  <c r="FV27" i="1" s="1"/>
  <c r="N27" i="1"/>
  <c r="FW27" i="1" s="1"/>
  <c r="K28" i="1"/>
  <c r="FY28" i="1" s="1"/>
  <c r="L28" i="1"/>
  <c r="FV28" i="1"/>
  <c r="N28" i="1"/>
  <c r="FW28" i="1" s="1"/>
  <c r="K29" i="1"/>
  <c r="FU29" i="1"/>
  <c r="L29" i="1"/>
  <c r="FV29" i="1" s="1"/>
  <c r="N29" i="1"/>
  <c r="FW29" i="1" s="1"/>
  <c r="K30" i="1"/>
  <c r="FU30" i="1" s="1"/>
  <c r="L30" i="1"/>
  <c r="FV30" i="1" s="1"/>
  <c r="N30" i="1"/>
  <c r="GB30" i="1" s="1"/>
  <c r="K31" i="1"/>
  <c r="FY31" i="1"/>
  <c r="L31" i="1"/>
  <c r="FV31" i="1" s="1"/>
  <c r="N31" i="1"/>
  <c r="GB31" i="1"/>
  <c r="K32" i="1"/>
  <c r="FY32" i="1" s="1"/>
  <c r="L32" i="1"/>
  <c r="FZ32" i="1" s="1"/>
  <c r="N32" i="1"/>
  <c r="FW32" i="1" s="1"/>
  <c r="K33" i="1"/>
  <c r="FY33" i="1" s="1"/>
  <c r="L33" i="1"/>
  <c r="FV33" i="1" s="1"/>
  <c r="N33" i="1"/>
  <c r="FW33" i="1"/>
  <c r="K34" i="1"/>
  <c r="FU34" i="1" s="1"/>
  <c r="L34" i="1"/>
  <c r="FZ34" i="1"/>
  <c r="N34" i="1"/>
  <c r="GB34" i="1" s="1"/>
  <c r="K35" i="1"/>
  <c r="FU35" i="1" s="1"/>
  <c r="L35" i="1"/>
  <c r="FZ35" i="1" s="1"/>
  <c r="N35" i="1"/>
  <c r="GB35" i="1" s="1"/>
  <c r="K36" i="1"/>
  <c r="FY36" i="1" s="1"/>
  <c r="L36" i="1"/>
  <c r="FV36" i="1"/>
  <c r="N36" i="1"/>
  <c r="FW36" i="1" s="1"/>
  <c r="K37" i="1"/>
  <c r="FU37" i="1"/>
  <c r="L37" i="1"/>
  <c r="FZ37" i="1" s="1"/>
  <c r="N37" i="1"/>
  <c r="FW37" i="1" s="1"/>
  <c r="K38" i="1"/>
  <c r="FY38" i="1" s="1"/>
  <c r="L38" i="1"/>
  <c r="FV38" i="1" s="1"/>
  <c r="N38" i="1"/>
  <c r="FW38" i="1" s="1"/>
  <c r="K39" i="1"/>
  <c r="FY39" i="1"/>
  <c r="L39" i="1"/>
  <c r="FZ39" i="1" s="1"/>
  <c r="N39" i="1"/>
  <c r="FW39" i="1"/>
  <c r="K40" i="1"/>
  <c r="FY40" i="1" s="1"/>
  <c r="L40" i="1"/>
  <c r="FV40" i="1" s="1"/>
  <c r="N40" i="1"/>
  <c r="GB40" i="1" s="1"/>
  <c r="K41" i="1"/>
  <c r="FY41" i="1" s="1"/>
  <c r="L41" i="1"/>
  <c r="FZ41" i="1" s="1"/>
  <c r="N41" i="1"/>
  <c r="FW41" i="1"/>
  <c r="K42" i="1"/>
  <c r="FU42" i="1" s="1"/>
  <c r="L42" i="1"/>
  <c r="FZ42" i="1"/>
  <c r="N42" i="1"/>
  <c r="GB42" i="1" s="1"/>
  <c r="K43" i="1"/>
  <c r="FY43" i="1" s="1"/>
  <c r="L43" i="1"/>
  <c r="FV43" i="1" s="1"/>
  <c r="N43" i="1"/>
  <c r="GB43" i="1" s="1"/>
  <c r="K44" i="1"/>
  <c r="FU44" i="1" s="1"/>
  <c r="L44" i="1"/>
  <c r="FV44" i="1"/>
  <c r="N44" i="1"/>
  <c r="FW44" i="1" s="1"/>
  <c r="K45" i="1"/>
  <c r="FY45" i="1"/>
  <c r="FU45" i="1"/>
  <c r="L45" i="1"/>
  <c r="FZ45" i="1"/>
  <c r="N45" i="1"/>
  <c r="FW45" i="1"/>
  <c r="K46" i="1"/>
  <c r="FY46" i="1"/>
  <c r="L46" i="1"/>
  <c r="FV46" i="1"/>
  <c r="N46" i="1"/>
  <c r="FW46" i="1"/>
  <c r="K47" i="1"/>
  <c r="FY47" i="1"/>
  <c r="L47" i="1"/>
  <c r="FV47" i="1"/>
  <c r="N47" i="1"/>
  <c r="FW47" i="1"/>
  <c r="K48" i="1"/>
  <c r="FY48" i="1"/>
  <c r="L48" i="1"/>
  <c r="FZ48" i="1"/>
  <c r="N48" i="1"/>
  <c r="FW48" i="1"/>
  <c r="GB48" i="1"/>
  <c r="K49" i="1"/>
  <c r="FY49" i="1" s="1"/>
  <c r="L49" i="1"/>
  <c r="FV49" i="1" s="1"/>
  <c r="N49" i="1"/>
  <c r="GB49" i="1" s="1"/>
  <c r="K50" i="1"/>
  <c r="FY50" i="1" s="1"/>
  <c r="L50" i="1"/>
  <c r="FV50" i="1" s="1"/>
  <c r="N50" i="1"/>
  <c r="FW50" i="1"/>
  <c r="K51" i="1"/>
  <c r="FY51" i="1" s="1"/>
  <c r="L51" i="1"/>
  <c r="FZ51" i="1"/>
  <c r="N51" i="1"/>
  <c r="GB51" i="1" s="1"/>
  <c r="K52" i="1"/>
  <c r="FU52" i="1"/>
  <c r="L52" i="1"/>
  <c r="FV52" i="1" s="1"/>
  <c r="N52" i="1"/>
  <c r="FW52" i="1"/>
  <c r="K53" i="1"/>
  <c r="FY53" i="1" s="1"/>
  <c r="L53" i="1"/>
  <c r="FZ53" i="1"/>
  <c r="N53" i="1"/>
  <c r="GB53" i="1" s="1"/>
  <c r="K54" i="1"/>
  <c r="FY54" i="1"/>
  <c r="L54" i="1"/>
  <c r="FV54" i="1" s="1"/>
  <c r="N54" i="1"/>
  <c r="FW54" i="1"/>
  <c r="K55" i="1"/>
  <c r="FU55" i="1" s="1"/>
  <c r="L55" i="1"/>
  <c r="FZ55" i="1"/>
  <c r="N55" i="1"/>
  <c r="GB55" i="1" s="1"/>
  <c r="K56" i="1"/>
  <c r="FY56" i="1"/>
  <c r="L56" i="1"/>
  <c r="FZ56" i="1" s="1"/>
  <c r="N56" i="1"/>
  <c r="GB56" i="1"/>
  <c r="K57" i="1"/>
  <c r="FU57" i="1" s="1"/>
  <c r="L57" i="1"/>
  <c r="FV57" i="1"/>
  <c r="N57" i="1"/>
  <c r="GB57" i="1" s="1"/>
  <c r="K58" i="1"/>
  <c r="FU58" i="1"/>
  <c r="L58" i="1"/>
  <c r="FZ58" i="1" s="1"/>
  <c r="N58" i="1"/>
  <c r="FW58" i="1"/>
  <c r="K59" i="1"/>
  <c r="FY59" i="1" s="1"/>
  <c r="L59" i="1"/>
  <c r="FZ59" i="1"/>
  <c r="N59" i="1"/>
  <c r="FW59" i="1" s="1"/>
  <c r="K60" i="1"/>
  <c r="FU60" i="1"/>
  <c r="L60" i="1"/>
  <c r="FZ60" i="1" s="1"/>
  <c r="N60" i="1"/>
  <c r="FW60" i="1"/>
  <c r="K61" i="1"/>
  <c r="FU61" i="1" s="1"/>
  <c r="L61" i="1"/>
  <c r="FV61" i="1"/>
  <c r="N61" i="1"/>
  <c r="GB61" i="1" s="1"/>
  <c r="K62" i="1"/>
  <c r="FU62" i="1"/>
  <c r="L62" i="1"/>
  <c r="FV62" i="1" s="1"/>
  <c r="N62" i="1"/>
  <c r="FW62" i="1"/>
  <c r="K63" i="1"/>
  <c r="FU63" i="1" s="1"/>
  <c r="L63" i="1"/>
  <c r="FV63" i="1"/>
  <c r="N63" i="1"/>
  <c r="FW63" i="1" s="1"/>
  <c r="K64" i="1"/>
  <c r="FY64" i="1"/>
  <c r="L64" i="1"/>
  <c r="FV64" i="1" s="1"/>
  <c r="N64" i="1"/>
  <c r="FW64" i="1"/>
  <c r="K65" i="1"/>
  <c r="FY65" i="1" s="1"/>
  <c r="L65" i="1"/>
  <c r="FZ65" i="1"/>
  <c r="N65" i="1"/>
  <c r="GB65" i="1" s="1"/>
  <c r="K66" i="1"/>
  <c r="FU66" i="1"/>
  <c r="L66" i="1"/>
  <c r="FZ66" i="1" s="1"/>
  <c r="N66" i="1"/>
  <c r="GB66" i="1"/>
  <c r="K67" i="1"/>
  <c r="FU67" i="1" s="1"/>
  <c r="L67" i="1"/>
  <c r="FZ67" i="1"/>
  <c r="N67" i="1"/>
  <c r="GB67" i="1" s="1"/>
  <c r="K68" i="1"/>
  <c r="FY68" i="1"/>
  <c r="L68" i="1"/>
  <c r="FV68" i="1" s="1"/>
  <c r="N68" i="1"/>
  <c r="FW68" i="1"/>
  <c r="K69" i="1"/>
  <c r="FY69" i="1" s="1"/>
  <c r="L69" i="1"/>
  <c r="FV69" i="1"/>
  <c r="N69" i="1"/>
  <c r="GB69" i="1" s="1"/>
  <c r="K70" i="1"/>
  <c r="FY70" i="1"/>
  <c r="L70" i="1"/>
  <c r="FV70" i="1" s="1"/>
  <c r="N70" i="1"/>
  <c r="GB70" i="1"/>
  <c r="K71" i="1"/>
  <c r="FU71" i="1" s="1"/>
  <c r="L71" i="1"/>
  <c r="FV71" i="1"/>
  <c r="N71" i="1"/>
  <c r="GB71" i="1" s="1"/>
  <c r="K72" i="1"/>
  <c r="FU72" i="1"/>
  <c r="L72" i="1"/>
  <c r="FV72" i="1" s="1"/>
  <c r="N72" i="1"/>
  <c r="FW72" i="1"/>
  <c r="K73" i="1"/>
  <c r="FU73" i="1" s="1"/>
  <c r="L73" i="1"/>
  <c r="FV73" i="1"/>
  <c r="N73" i="1"/>
  <c r="FW73" i="1" s="1"/>
  <c r="K74" i="1"/>
  <c r="FU74" i="1"/>
  <c r="L74" i="1"/>
  <c r="FV74" i="1" s="1"/>
  <c r="N74" i="1"/>
  <c r="FW74" i="1"/>
  <c r="K75" i="1"/>
  <c r="FU75" i="1" s="1"/>
  <c r="L75" i="1"/>
  <c r="FV75" i="1"/>
  <c r="N75" i="1"/>
  <c r="GB75" i="1" s="1"/>
  <c r="K76" i="1"/>
  <c r="FY76" i="1"/>
  <c r="L76" i="1"/>
  <c r="FZ76" i="1" s="1"/>
  <c r="N76" i="1"/>
  <c r="FW76" i="1"/>
  <c r="K77" i="1"/>
  <c r="FU77" i="1" s="1"/>
  <c r="L77" i="1"/>
  <c r="FV77" i="1"/>
  <c r="N77" i="1"/>
  <c r="FW77" i="1" s="1"/>
  <c r="K78" i="1"/>
  <c r="FY78" i="1"/>
  <c r="L78" i="1"/>
  <c r="FZ78" i="1" s="1"/>
  <c r="N78" i="1"/>
  <c r="GB78" i="1"/>
  <c r="GI79" i="1"/>
  <c r="GH79" i="1"/>
  <c r="GG79" i="1"/>
  <c r="I79" i="1"/>
  <c r="GA79" i="1" s="1"/>
  <c r="G79" i="1"/>
  <c r="F79" i="1"/>
  <c r="GE79" i="1"/>
  <c r="D79" i="1"/>
  <c r="GL79" i="1" s="1"/>
  <c r="C79" i="1"/>
  <c r="GN79" i="1"/>
  <c r="B79" i="1"/>
  <c r="GM78" i="1"/>
  <c r="GL78" i="1"/>
  <c r="GK78" i="1"/>
  <c r="GJ78" i="1"/>
  <c r="GH78" i="1"/>
  <c r="GG78" i="1"/>
  <c r="GE78" i="1"/>
  <c r="GD78" i="1"/>
  <c r="GC78" i="1"/>
  <c r="GA78" i="1"/>
  <c r="GM77" i="1"/>
  <c r="GL77" i="1"/>
  <c r="GK77" i="1"/>
  <c r="GJ77" i="1"/>
  <c r="GH77" i="1"/>
  <c r="GG77" i="1"/>
  <c r="GE77" i="1"/>
  <c r="GD77" i="1"/>
  <c r="GC77" i="1"/>
  <c r="GA77" i="1"/>
  <c r="GM76" i="1"/>
  <c r="GL76" i="1"/>
  <c r="GK76" i="1"/>
  <c r="GJ76" i="1"/>
  <c r="GH76" i="1"/>
  <c r="GG76" i="1"/>
  <c r="GE76" i="1"/>
  <c r="GD76" i="1"/>
  <c r="GC76" i="1"/>
  <c r="GA76" i="1"/>
  <c r="GM75" i="1"/>
  <c r="GL75" i="1"/>
  <c r="GK75" i="1"/>
  <c r="GJ75" i="1"/>
  <c r="GH75" i="1"/>
  <c r="GG75" i="1"/>
  <c r="GE75" i="1"/>
  <c r="GD75" i="1"/>
  <c r="GC75" i="1"/>
  <c r="GA75" i="1"/>
  <c r="GM74" i="1"/>
  <c r="GL74" i="1"/>
  <c r="GK74" i="1"/>
  <c r="GJ74" i="1"/>
  <c r="GH74" i="1"/>
  <c r="GG74" i="1"/>
  <c r="GE74" i="1"/>
  <c r="GD74" i="1"/>
  <c r="GC74" i="1"/>
  <c r="GA74" i="1"/>
  <c r="GM73" i="1"/>
  <c r="GL73" i="1"/>
  <c r="GK73" i="1"/>
  <c r="GJ73" i="1"/>
  <c r="GH73" i="1"/>
  <c r="GG73" i="1"/>
  <c r="GE73" i="1"/>
  <c r="GD73" i="1"/>
  <c r="GC73" i="1"/>
  <c r="GA73" i="1"/>
  <c r="GM72" i="1"/>
  <c r="GL72" i="1"/>
  <c r="GK72" i="1"/>
  <c r="GJ72" i="1"/>
  <c r="GH72" i="1"/>
  <c r="GG72" i="1"/>
  <c r="GE72" i="1"/>
  <c r="GD72" i="1"/>
  <c r="GC72" i="1"/>
  <c r="GA72" i="1"/>
  <c r="GM71" i="1"/>
  <c r="GL71" i="1"/>
  <c r="GK71" i="1"/>
  <c r="GJ71" i="1"/>
  <c r="GH71" i="1"/>
  <c r="GG71" i="1"/>
  <c r="GE71" i="1"/>
  <c r="GD71" i="1"/>
  <c r="GC71" i="1"/>
  <c r="GA71" i="1"/>
  <c r="GM70" i="1"/>
  <c r="GL70" i="1"/>
  <c r="GK70" i="1"/>
  <c r="GJ70" i="1"/>
  <c r="GH70" i="1"/>
  <c r="GG70" i="1"/>
  <c r="GE70" i="1"/>
  <c r="GD70" i="1"/>
  <c r="GC70" i="1"/>
  <c r="GA70" i="1"/>
  <c r="GM69" i="1"/>
  <c r="GL69" i="1"/>
  <c r="GK69" i="1"/>
  <c r="GJ69" i="1"/>
  <c r="GH69" i="1"/>
  <c r="GG69" i="1"/>
  <c r="GE69" i="1"/>
  <c r="GD69" i="1"/>
  <c r="GC69" i="1"/>
  <c r="GA69" i="1"/>
  <c r="GM68" i="1"/>
  <c r="GL68" i="1"/>
  <c r="GK68" i="1"/>
  <c r="GJ68" i="1"/>
  <c r="GH68" i="1"/>
  <c r="GG68" i="1"/>
  <c r="GE68" i="1"/>
  <c r="GD68" i="1"/>
  <c r="GC68" i="1"/>
  <c r="GA68" i="1"/>
  <c r="GM67" i="1"/>
  <c r="GL67" i="1"/>
  <c r="GK67" i="1"/>
  <c r="GJ67" i="1"/>
  <c r="GH67" i="1"/>
  <c r="GG67" i="1"/>
  <c r="GE67" i="1"/>
  <c r="GD67" i="1"/>
  <c r="GC67" i="1"/>
  <c r="GA67" i="1"/>
  <c r="GM66" i="1"/>
  <c r="GL66" i="1"/>
  <c r="GK66" i="1"/>
  <c r="GJ66" i="1"/>
  <c r="GH66" i="1"/>
  <c r="GG66" i="1"/>
  <c r="GE66" i="1"/>
  <c r="GD66" i="1"/>
  <c r="GC66" i="1"/>
  <c r="GA66" i="1"/>
  <c r="GM65" i="1"/>
  <c r="GL65" i="1"/>
  <c r="GK65" i="1"/>
  <c r="GJ65" i="1"/>
  <c r="GH65" i="1"/>
  <c r="GG65" i="1"/>
  <c r="GE65" i="1"/>
  <c r="GD65" i="1"/>
  <c r="GC65" i="1"/>
  <c r="GA65" i="1"/>
  <c r="GM64" i="1"/>
  <c r="GL64" i="1"/>
  <c r="GK64" i="1"/>
  <c r="GJ64" i="1"/>
  <c r="GH64" i="1"/>
  <c r="GG64" i="1"/>
  <c r="GE64" i="1"/>
  <c r="GD64" i="1"/>
  <c r="GC64" i="1"/>
  <c r="GA64" i="1"/>
  <c r="GM63" i="1"/>
  <c r="GL63" i="1"/>
  <c r="GK63" i="1"/>
  <c r="GJ63" i="1"/>
  <c r="GH63" i="1"/>
  <c r="GG63" i="1"/>
  <c r="GE63" i="1"/>
  <c r="GD63" i="1"/>
  <c r="GC63" i="1"/>
  <c r="GA63" i="1"/>
  <c r="GM62" i="1"/>
  <c r="GL62" i="1"/>
  <c r="GK62" i="1"/>
  <c r="GJ62" i="1"/>
  <c r="GH62" i="1"/>
  <c r="GG62" i="1"/>
  <c r="GE62" i="1"/>
  <c r="GD62" i="1"/>
  <c r="GC62" i="1"/>
  <c r="GA62" i="1"/>
  <c r="GM61" i="1"/>
  <c r="GL61" i="1"/>
  <c r="GK61" i="1"/>
  <c r="GJ61" i="1"/>
  <c r="GH61" i="1"/>
  <c r="GG61" i="1"/>
  <c r="GE61" i="1"/>
  <c r="GD61" i="1"/>
  <c r="GC61" i="1"/>
  <c r="GA61" i="1"/>
  <c r="GM60" i="1"/>
  <c r="GL60" i="1"/>
  <c r="GK60" i="1"/>
  <c r="GJ60" i="1"/>
  <c r="GH60" i="1"/>
  <c r="GG60" i="1"/>
  <c r="GE60" i="1"/>
  <c r="GD60" i="1"/>
  <c r="GC60" i="1"/>
  <c r="GA60" i="1"/>
  <c r="GM59" i="1"/>
  <c r="GL59" i="1"/>
  <c r="GK59" i="1"/>
  <c r="GJ59" i="1"/>
  <c r="GH59" i="1"/>
  <c r="GG59" i="1"/>
  <c r="GE59" i="1"/>
  <c r="GD59" i="1"/>
  <c r="GC59" i="1"/>
  <c r="GA59" i="1"/>
  <c r="GM58" i="1"/>
  <c r="GL58" i="1"/>
  <c r="GK58" i="1"/>
  <c r="GJ58" i="1"/>
  <c r="GH58" i="1"/>
  <c r="GG58" i="1"/>
  <c r="GE58" i="1"/>
  <c r="GD58" i="1"/>
  <c r="GC58" i="1"/>
  <c r="GA58" i="1"/>
  <c r="GM57" i="1"/>
  <c r="GL57" i="1"/>
  <c r="GK57" i="1"/>
  <c r="GJ57" i="1"/>
  <c r="GH57" i="1"/>
  <c r="GG57" i="1"/>
  <c r="GE57" i="1"/>
  <c r="GD57" i="1"/>
  <c r="GC57" i="1"/>
  <c r="GA57" i="1"/>
  <c r="GM56" i="1"/>
  <c r="GL56" i="1"/>
  <c r="GK56" i="1"/>
  <c r="GJ56" i="1"/>
  <c r="GH56" i="1"/>
  <c r="GG56" i="1"/>
  <c r="GE56" i="1"/>
  <c r="GD56" i="1"/>
  <c r="GC56" i="1"/>
  <c r="GA56" i="1"/>
  <c r="GM55" i="1"/>
  <c r="GL55" i="1"/>
  <c r="GK55" i="1"/>
  <c r="GJ55" i="1"/>
  <c r="GH55" i="1"/>
  <c r="GG55" i="1"/>
  <c r="GE55" i="1"/>
  <c r="GD55" i="1"/>
  <c r="GC55" i="1"/>
  <c r="GA55" i="1"/>
  <c r="GM54" i="1"/>
  <c r="GL54" i="1"/>
  <c r="GK54" i="1"/>
  <c r="GJ54" i="1"/>
  <c r="GH54" i="1"/>
  <c r="GG54" i="1"/>
  <c r="GE54" i="1"/>
  <c r="GD54" i="1"/>
  <c r="GC54" i="1"/>
  <c r="GA54" i="1"/>
  <c r="GM53" i="1"/>
  <c r="GL53" i="1"/>
  <c r="GK53" i="1"/>
  <c r="GJ53" i="1"/>
  <c r="GH53" i="1"/>
  <c r="GG53" i="1"/>
  <c r="GE53" i="1"/>
  <c r="GD53" i="1"/>
  <c r="GC53" i="1"/>
  <c r="GA53" i="1"/>
  <c r="GM52" i="1"/>
  <c r="GL52" i="1"/>
  <c r="GK52" i="1"/>
  <c r="GJ52" i="1"/>
  <c r="GH52" i="1"/>
  <c r="GG52" i="1"/>
  <c r="GE52" i="1"/>
  <c r="GD52" i="1"/>
  <c r="GC52" i="1"/>
  <c r="GA52" i="1"/>
  <c r="GM51" i="1"/>
  <c r="GL51" i="1"/>
  <c r="GK51" i="1"/>
  <c r="GJ51" i="1"/>
  <c r="GH51" i="1"/>
  <c r="GG51" i="1"/>
  <c r="GE51" i="1"/>
  <c r="GD51" i="1"/>
  <c r="GC51" i="1"/>
  <c r="GA51" i="1"/>
  <c r="GM50" i="1"/>
  <c r="GL50" i="1"/>
  <c r="GK50" i="1"/>
  <c r="GJ50" i="1"/>
  <c r="GH50" i="1"/>
  <c r="GG50" i="1"/>
  <c r="GE50" i="1"/>
  <c r="GD50" i="1"/>
  <c r="GC50" i="1"/>
  <c r="GA50" i="1"/>
  <c r="GM49" i="1"/>
  <c r="GL49" i="1"/>
  <c r="GK49" i="1"/>
  <c r="GJ49" i="1"/>
  <c r="GH49" i="1"/>
  <c r="GG49" i="1"/>
  <c r="GE49" i="1"/>
  <c r="GD49" i="1"/>
  <c r="GC49" i="1"/>
  <c r="GA49" i="1"/>
  <c r="GM48" i="1"/>
  <c r="GL48" i="1"/>
  <c r="GK48" i="1"/>
  <c r="GJ48" i="1"/>
  <c r="GH48" i="1"/>
  <c r="GG48" i="1"/>
  <c r="GE48" i="1"/>
  <c r="GD48" i="1"/>
  <c r="GC48" i="1"/>
  <c r="GA48" i="1"/>
  <c r="GM47" i="1"/>
  <c r="GL47" i="1"/>
  <c r="GK47" i="1"/>
  <c r="GJ47" i="1"/>
  <c r="GH47" i="1"/>
  <c r="GG47" i="1"/>
  <c r="GE47" i="1"/>
  <c r="GD47" i="1"/>
  <c r="GC47" i="1"/>
  <c r="GA47" i="1"/>
  <c r="GM46" i="1"/>
  <c r="GL46" i="1"/>
  <c r="GK46" i="1"/>
  <c r="GJ46" i="1"/>
  <c r="GH46" i="1"/>
  <c r="GG46" i="1"/>
  <c r="GE46" i="1"/>
  <c r="GD46" i="1"/>
  <c r="GC46" i="1"/>
  <c r="GA46" i="1"/>
  <c r="GM45" i="1"/>
  <c r="GL45" i="1"/>
  <c r="GK45" i="1"/>
  <c r="GJ45" i="1"/>
  <c r="GH45" i="1"/>
  <c r="GG45" i="1"/>
  <c r="GE45" i="1"/>
  <c r="GD45" i="1"/>
  <c r="GC45" i="1"/>
  <c r="GA45" i="1"/>
  <c r="GM44" i="1"/>
  <c r="GL44" i="1"/>
  <c r="GK44" i="1"/>
  <c r="GJ44" i="1"/>
  <c r="GH44" i="1"/>
  <c r="GG44" i="1"/>
  <c r="GE44" i="1"/>
  <c r="GD44" i="1"/>
  <c r="GC44" i="1"/>
  <c r="GA44" i="1"/>
  <c r="GM43" i="1"/>
  <c r="GL43" i="1"/>
  <c r="GK43" i="1"/>
  <c r="GJ43" i="1"/>
  <c r="GH43" i="1"/>
  <c r="GG43" i="1"/>
  <c r="GE43" i="1"/>
  <c r="GD43" i="1"/>
  <c r="GC43" i="1"/>
  <c r="GA43" i="1"/>
  <c r="GM42" i="1"/>
  <c r="GL42" i="1"/>
  <c r="GK42" i="1"/>
  <c r="GJ42" i="1"/>
  <c r="GH42" i="1"/>
  <c r="GG42" i="1"/>
  <c r="GE42" i="1"/>
  <c r="GD42" i="1"/>
  <c r="GC42" i="1"/>
  <c r="GA42" i="1"/>
  <c r="GM41" i="1"/>
  <c r="GL41" i="1"/>
  <c r="GK41" i="1"/>
  <c r="GJ41" i="1"/>
  <c r="GH41" i="1"/>
  <c r="GG41" i="1"/>
  <c r="GE41" i="1"/>
  <c r="GD41" i="1"/>
  <c r="GC41" i="1"/>
  <c r="GA41" i="1"/>
  <c r="GM40" i="1"/>
  <c r="GL40" i="1"/>
  <c r="GK40" i="1"/>
  <c r="GJ40" i="1"/>
  <c r="GH40" i="1"/>
  <c r="GG40" i="1"/>
  <c r="GE40" i="1"/>
  <c r="GD40" i="1"/>
  <c r="GC40" i="1"/>
  <c r="GA40" i="1"/>
  <c r="GM39" i="1"/>
  <c r="GL39" i="1"/>
  <c r="GK39" i="1"/>
  <c r="GJ39" i="1"/>
  <c r="GH39" i="1"/>
  <c r="GG39" i="1"/>
  <c r="GE39" i="1"/>
  <c r="GD39" i="1"/>
  <c r="GC39" i="1"/>
  <c r="GA39" i="1"/>
  <c r="GM38" i="1"/>
  <c r="GL38" i="1"/>
  <c r="GK38" i="1"/>
  <c r="GJ38" i="1"/>
  <c r="GH38" i="1"/>
  <c r="GG38" i="1"/>
  <c r="GE38" i="1"/>
  <c r="GD38" i="1"/>
  <c r="GC38" i="1"/>
  <c r="GA38" i="1"/>
  <c r="GM37" i="1"/>
  <c r="GL37" i="1"/>
  <c r="GK37" i="1"/>
  <c r="GJ37" i="1"/>
  <c r="GH37" i="1"/>
  <c r="GG37" i="1"/>
  <c r="GE37" i="1"/>
  <c r="GD37" i="1"/>
  <c r="GC37" i="1"/>
  <c r="GA37" i="1"/>
  <c r="GM36" i="1"/>
  <c r="GL36" i="1"/>
  <c r="GK36" i="1"/>
  <c r="GJ36" i="1"/>
  <c r="GH36" i="1"/>
  <c r="GG36" i="1"/>
  <c r="GE36" i="1"/>
  <c r="GD36" i="1"/>
  <c r="GC36" i="1"/>
  <c r="GA36" i="1"/>
  <c r="GM35" i="1"/>
  <c r="GL35" i="1"/>
  <c r="GK35" i="1"/>
  <c r="GJ35" i="1"/>
  <c r="GH35" i="1"/>
  <c r="GG35" i="1"/>
  <c r="GE35" i="1"/>
  <c r="GD35" i="1"/>
  <c r="GC35" i="1"/>
  <c r="GA35" i="1"/>
  <c r="GM34" i="1"/>
  <c r="GL34" i="1"/>
  <c r="GK34" i="1"/>
  <c r="GJ34" i="1"/>
  <c r="GH34" i="1"/>
  <c r="GG34" i="1"/>
  <c r="GE34" i="1"/>
  <c r="GD34" i="1"/>
  <c r="GC34" i="1"/>
  <c r="GA34" i="1"/>
  <c r="GM33" i="1"/>
  <c r="GL33" i="1"/>
  <c r="GK33" i="1"/>
  <c r="GJ33" i="1"/>
  <c r="GH33" i="1"/>
  <c r="GG33" i="1"/>
  <c r="GE33" i="1"/>
  <c r="GD33" i="1"/>
  <c r="GC33" i="1"/>
  <c r="GA33" i="1"/>
  <c r="GM32" i="1"/>
  <c r="GL32" i="1"/>
  <c r="GK32" i="1"/>
  <c r="GJ32" i="1"/>
  <c r="GH32" i="1"/>
  <c r="GG32" i="1"/>
  <c r="GE32" i="1"/>
  <c r="GD32" i="1"/>
  <c r="GC32" i="1"/>
  <c r="GA32" i="1"/>
  <c r="GM31" i="1"/>
  <c r="GL31" i="1"/>
  <c r="GK31" i="1"/>
  <c r="GJ31" i="1"/>
  <c r="GH31" i="1"/>
  <c r="GG31" i="1"/>
  <c r="GE31" i="1"/>
  <c r="GD31" i="1"/>
  <c r="GC31" i="1"/>
  <c r="GA31" i="1"/>
  <c r="GM30" i="1"/>
  <c r="GL30" i="1"/>
  <c r="GK30" i="1"/>
  <c r="GJ30" i="1"/>
  <c r="GH30" i="1"/>
  <c r="GG30" i="1"/>
  <c r="GE30" i="1"/>
  <c r="GD30" i="1"/>
  <c r="GC30" i="1"/>
  <c r="GA30" i="1"/>
  <c r="GM29" i="1"/>
  <c r="GL29" i="1"/>
  <c r="GK29" i="1"/>
  <c r="GJ29" i="1"/>
  <c r="GH29" i="1"/>
  <c r="GG29" i="1"/>
  <c r="GE29" i="1"/>
  <c r="GD29" i="1"/>
  <c r="GC29" i="1"/>
  <c r="GA29" i="1"/>
  <c r="GM28" i="1"/>
  <c r="GL28" i="1"/>
  <c r="GK28" i="1"/>
  <c r="GJ28" i="1"/>
  <c r="GH28" i="1"/>
  <c r="GG28" i="1"/>
  <c r="GE28" i="1"/>
  <c r="GD28" i="1"/>
  <c r="GC28" i="1"/>
  <c r="GA28" i="1"/>
  <c r="GM27" i="1"/>
  <c r="GL27" i="1"/>
  <c r="GK27" i="1"/>
  <c r="GJ27" i="1"/>
  <c r="GH27" i="1"/>
  <c r="GG27" i="1"/>
  <c r="GE27" i="1"/>
  <c r="GD27" i="1"/>
  <c r="GC27" i="1"/>
  <c r="GA27" i="1"/>
  <c r="J79" i="1"/>
  <c r="H79" i="1"/>
  <c r="FW26" i="1"/>
  <c r="FY26" i="1"/>
  <c r="GM79" i="1"/>
  <c r="GF8" i="1"/>
  <c r="GC79" i="1"/>
  <c r="GJ79" i="1"/>
  <c r="GF77" i="1"/>
  <c r="GD79" i="1"/>
  <c r="GF48" i="1"/>
  <c r="GF46" i="1"/>
  <c r="GF50" i="1"/>
  <c r="GF55" i="1"/>
  <c r="GF23" i="1"/>
  <c r="GF63" i="1"/>
  <c r="GF47" i="1"/>
  <c r="GF31" i="1"/>
  <c r="GF71" i="1"/>
  <c r="GF39" i="1"/>
  <c r="GF15" i="1"/>
  <c r="GF70" i="1"/>
  <c r="GF38" i="1"/>
  <c r="GF14" i="1"/>
  <c r="GF72" i="1"/>
  <c r="GF49" i="1"/>
  <c r="GF45" i="1"/>
  <c r="GF30" i="1"/>
  <c r="GF18" i="1"/>
  <c r="GF61" i="1"/>
  <c r="GF29" i="1"/>
  <c r="GF73" i="1"/>
  <c r="GF69" i="1"/>
  <c r="GF21" i="1"/>
  <c r="GF78" i="1"/>
  <c r="GF62" i="1"/>
  <c r="GF53" i="1"/>
  <c r="GF40" i="1"/>
  <c r="GF22" i="1"/>
  <c r="GF16" i="1"/>
  <c r="GF9" i="1"/>
  <c r="GF5" i="1"/>
  <c r="GF75" i="1"/>
  <c r="GF67" i="1"/>
  <c r="GF59" i="1"/>
  <c r="GF51" i="1"/>
  <c r="GF43" i="1"/>
  <c r="GF35" i="1"/>
  <c r="GF27" i="1"/>
  <c r="GF19" i="1"/>
  <c r="GF11" i="1"/>
  <c r="GF74" i="1"/>
  <c r="GF66" i="1"/>
  <c r="GF58" i="1"/>
  <c r="GF42" i="1"/>
  <c r="GF34" i="1"/>
  <c r="GF26" i="1"/>
  <c r="GF10" i="1"/>
  <c r="GF65" i="1"/>
  <c r="GF57" i="1"/>
  <c r="GF33" i="1"/>
  <c r="GF25" i="1"/>
  <c r="GF54" i="1"/>
  <c r="GF41" i="1"/>
  <c r="GF37" i="1"/>
  <c r="GF17" i="1"/>
  <c r="GF13" i="1"/>
  <c r="GF6" i="1"/>
  <c r="GF76" i="1"/>
  <c r="GF68" i="1"/>
  <c r="GF64" i="1"/>
  <c r="GF60" i="1"/>
  <c r="GF56" i="1"/>
  <c r="GF52" i="1"/>
  <c r="GF44" i="1"/>
  <c r="GF36" i="1"/>
  <c r="GF32" i="1"/>
  <c r="GF28" i="1"/>
  <c r="GF24" i="1"/>
  <c r="GF20" i="1"/>
  <c r="GF12" i="1"/>
  <c r="GF4" i="1"/>
  <c r="O79" i="1"/>
  <c r="GF79" i="1" s="1"/>
  <c r="GK79" i="1"/>
  <c r="FW12" i="1"/>
  <c r="GB10" i="1"/>
  <c r="FV13" i="1"/>
  <c r="FW65" i="1"/>
  <c r="FW31" i="1"/>
  <c r="FV11" i="1"/>
  <c r="FV15" i="1"/>
  <c r="FW6" i="1"/>
  <c r="FU50" i="1"/>
  <c r="FU18" i="1"/>
  <c r="GB32" i="1"/>
  <c r="FU64" i="1"/>
  <c r="FY34" i="1"/>
  <c r="GB45" i="1"/>
  <c r="FW57" i="1"/>
  <c r="GB44" i="1"/>
  <c r="FZ17" i="1"/>
  <c r="FU8" i="1"/>
  <c r="FZ27" i="1"/>
  <c r="FY24" i="1"/>
  <c r="GB20" i="1"/>
  <c r="FY30" i="1"/>
  <c r="GB36" i="1"/>
  <c r="FW56" i="1"/>
  <c r="FZ47" i="1"/>
  <c r="FZ62" i="1"/>
  <c r="FZ49" i="1"/>
  <c r="GB38" i="1"/>
  <c r="FV65" i="1"/>
  <c r="FY61" i="1"/>
  <c r="FU47" i="1"/>
  <c r="FY21" i="1"/>
  <c r="FY15" i="1"/>
  <c r="FY11" i="1"/>
  <c r="FU11" i="1"/>
  <c r="GB41" i="1"/>
  <c r="FZ50" i="1"/>
  <c r="FV42" i="1"/>
  <c r="FW4" i="1"/>
  <c r="GB4" i="1"/>
  <c r="FZ28" i="1"/>
  <c r="GB74" i="1"/>
  <c r="FV55" i="1"/>
  <c r="GB33" i="1"/>
  <c r="FZ36" i="1"/>
  <c r="FZ25" i="1"/>
  <c r="GB72" i="1"/>
  <c r="FV67" i="1"/>
  <c r="FZ77" i="1"/>
  <c r="FY63" i="1"/>
  <c r="FZ31" i="1"/>
  <c r="FU70" i="1"/>
  <c r="FV51" i="1"/>
  <c r="FZ64" i="1"/>
  <c r="FU48" i="1"/>
  <c r="GB37" i="1"/>
  <c r="GB24" i="1"/>
  <c r="GB52" i="1"/>
  <c r="FW61" i="1"/>
  <c r="FW66" i="1"/>
  <c r="FV37" i="1"/>
  <c r="GB54" i="1"/>
  <c r="FW55" i="1"/>
  <c r="FY13" i="1"/>
  <c r="FW53" i="1"/>
  <c r="GB64" i="1"/>
  <c r="FU54" i="1"/>
  <c r="FY57" i="1"/>
  <c r="FY74" i="1"/>
  <c r="FY72" i="1"/>
  <c r="GB58" i="1"/>
  <c r="FU6" i="1"/>
  <c r="FV19" i="1"/>
  <c r="FW30" i="1"/>
  <c r="FV39" i="1"/>
  <c r="FY52" i="1"/>
  <c r="FW67" i="1"/>
  <c r="FV60" i="1"/>
  <c r="FW16" i="1"/>
  <c r="FV14" i="1"/>
  <c r="FY37" i="1"/>
  <c r="FZ71" i="1"/>
  <c r="FY55" i="1"/>
  <c r="FY9" i="1"/>
  <c r="GB29" i="1"/>
  <c r="FY60" i="1"/>
  <c r="FY42" i="1"/>
  <c r="FU78" i="1"/>
  <c r="FZ69" i="1"/>
  <c r="FZ68" i="1"/>
  <c r="FU43" i="1"/>
  <c r="FU19" i="1"/>
  <c r="FY29" i="1"/>
  <c r="FV41" i="1"/>
  <c r="GA6" i="1"/>
  <c r="FZ75" i="1"/>
  <c r="FU31" i="1"/>
  <c r="FU76" i="1"/>
  <c r="FY62" i="1"/>
  <c r="FV9" i="1"/>
  <c r="FZ18" i="1"/>
  <c r="FW35" i="1"/>
  <c r="FV59" i="1"/>
  <c r="GB76" i="1"/>
  <c r="FY35" i="1"/>
  <c r="FY22" i="1"/>
  <c r="GB21" i="1"/>
  <c r="FU17" i="1"/>
  <c r="FY7" i="1"/>
  <c r="FU28" i="1"/>
  <c r="GB47" i="1"/>
  <c r="FV32" i="1"/>
  <c r="FV53" i="1"/>
  <c r="FW8" i="1"/>
  <c r="GB50" i="1"/>
  <c r="FZ5" i="1"/>
  <c r="FY58" i="1"/>
  <c r="GB68" i="1"/>
  <c r="FY67" i="1"/>
  <c r="FU65" i="1"/>
  <c r="FU38" i="1"/>
  <c r="GB25" i="1"/>
  <c r="FW78" i="1"/>
  <c r="FZ54" i="1"/>
  <c r="GB63" i="1"/>
  <c r="FV16" i="1"/>
  <c r="FV45" i="1"/>
  <c r="FY44" i="1"/>
  <c r="FZ73" i="1"/>
  <c r="FV66" i="1"/>
  <c r="FU27" i="1"/>
  <c r="GB17" i="1"/>
  <c r="FW51" i="1"/>
  <c r="FV8" i="1"/>
  <c r="FZ46" i="1"/>
  <c r="FU68" i="1"/>
  <c r="FY10" i="1"/>
  <c r="FU5" i="1"/>
  <c r="GB59" i="1"/>
  <c r="FV48" i="1"/>
  <c r="GB5" i="1"/>
  <c r="FZ33" i="1"/>
  <c r="FZ72" i="1"/>
  <c r="FZ63" i="1"/>
  <c r="FY66" i="1"/>
  <c r="GB9" i="1"/>
  <c r="FU53" i="1"/>
  <c r="FV58" i="1"/>
  <c r="GB62" i="1"/>
  <c r="FU4" i="1"/>
  <c r="FZ57" i="1"/>
  <c r="FZ40" i="1"/>
  <c r="FV23" i="1"/>
  <c r="FW70" i="1"/>
  <c r="FZ20" i="1"/>
  <c r="GB23" i="1"/>
  <c r="FV10" i="1"/>
  <c r="FV12" i="1"/>
  <c r="FW7" i="1"/>
  <c r="FY12" i="1"/>
  <c r="FU36" i="1"/>
  <c r="FW18" i="1"/>
  <c r="GB14" i="1"/>
  <c r="FV4" i="1"/>
  <c r="FZ52" i="1"/>
  <c r="FU51" i="1"/>
  <c r="FW49" i="1"/>
  <c r="FW40" i="1"/>
  <c r="FV34" i="1"/>
  <c r="FZ24" i="1"/>
  <c r="FV6" i="1"/>
  <c r="FY25" i="1"/>
  <c r="FY77" i="1"/>
  <c r="FW71" i="1"/>
  <c r="FU59" i="1"/>
  <c r="FU39" i="1"/>
  <c r="FZ44" i="1"/>
  <c r="GB46" i="1"/>
  <c r="FV35" i="1"/>
  <c r="FZ43" i="1"/>
  <c r="FV76" i="1"/>
  <c r="GB15" i="1"/>
  <c r="FZ70" i="1"/>
  <c r="FU69" i="1"/>
  <c r="GB39" i="1"/>
  <c r="FZ74" i="1"/>
  <c r="FY75" i="1"/>
  <c r="FZ61" i="1"/>
  <c r="GB73" i="1"/>
  <c r="FU46" i="1"/>
  <c r="GB28" i="1"/>
  <c r="FV78" i="1"/>
  <c r="FU20" i="1"/>
  <c r="FW69" i="1"/>
  <c r="FZ22" i="1"/>
  <c r="FY71" i="1"/>
  <c r="FY16" i="1"/>
  <c r="FU56" i="1"/>
  <c r="FW75" i="1"/>
  <c r="FW11" i="1"/>
  <c r="GB77" i="1"/>
  <c r="GB60" i="1"/>
  <c r="GB19" i="1"/>
  <c r="FY73" i="1"/>
  <c r="FV56" i="1"/>
  <c r="FU40" i="1"/>
  <c r="FY79" i="1" l="1"/>
  <c r="FU79" i="1"/>
  <c r="FZ30" i="1"/>
  <c r="FY23" i="1"/>
  <c r="FZ29" i="1"/>
  <c r="FZ21" i="1"/>
  <c r="FU49" i="1"/>
  <c r="FZ38" i="1"/>
  <c r="FW34" i="1"/>
  <c r="FW43" i="1"/>
  <c r="FU41" i="1"/>
  <c r="FU33" i="1"/>
  <c r="GB27" i="1"/>
  <c r="FW42" i="1"/>
  <c r="FZ7" i="1"/>
  <c r="FX79" i="1"/>
  <c r="FU23" i="1"/>
  <c r="FW22" i="1"/>
  <c r="L79" i="1"/>
  <c r="N79" i="1"/>
  <c r="FU32" i="1"/>
  <c r="FW13" i="1"/>
  <c r="GB79" i="1" l="1"/>
  <c r="FW79" i="1"/>
  <c r="FV79" i="1"/>
  <c r="FZ79" i="1"/>
</calcChain>
</file>

<file path=xl/sharedStrings.xml><?xml version="1.0" encoding="utf-8"?>
<sst xmlns="http://schemas.openxmlformats.org/spreadsheetml/2006/main" count="711" uniqueCount="348">
  <si>
    <t>Município</t>
  </si>
  <si>
    <t>ESTIMATIVA POPULACIONAL*</t>
  </si>
  <si>
    <t>DOSES ENVIADAS **</t>
  </si>
  <si>
    <t>DOSES APLICADAS</t>
  </si>
  <si>
    <t>DOSES APLICADAS POR GRUPO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</si>
  <si>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</si>
  <si>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</si>
  <si>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</si>
  <si>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</si>
  <si>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</si>
  <si>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</si>
  <si>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</si>
  <si>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</si>
  <si>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</si>
  <si>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</si>
  <si>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</si>
  <si>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</si>
  <si>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</si>
  <si>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</si>
  <si>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</si>
  <si>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</si>
  <si>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</si>
  <si>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</si>
  <si>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</si>
  <si>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</si>
  <si>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</si>
  <si>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</si>
  <si>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</si>
  <si>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</si>
  <si>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</si>
  <si>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</si>
  <si>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</si>
  <si>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</si>
  <si>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</si>
  <si>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</si>
  <si>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</si>
  <si>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</si>
  <si>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</si>
  <si>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</si>
  <si>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</si>
  <si>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</si>
  <si>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</si>
  <si>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</si>
  <si>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</si>
  <si>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</si>
  <si>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</si>
  <si>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</si>
  <si>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</si>
  <si>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</si>
  <si>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</si>
  <si>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</si>
  <si>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</si>
  <si>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</si>
  <si>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</si>
  <si>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</si>
  <si>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</si>
  <si>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</si>
  <si>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</si>
  <si>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</si>
  <si>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</si>
  <si>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</si>
  <si>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</si>
  <si>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</si>
  <si>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</si>
  <si>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</si>
  <si>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</si>
  <si>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</si>
  <si>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</si>
  <si>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</si>
  <si>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</si>
  <si>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</si>
  <si>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</si>
  <si>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</si>
  <si>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</si>
  <si>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</si>
  <si>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</si>
  <si>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</si>
  <si>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</si>
  <si>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</si>
  <si>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</si>
  <si>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</si>
  <si>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</si>
  <si>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</si>
  <si>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</si>
  <si>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</si>
  <si>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</si>
  <si>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</si>
  <si>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</si>
  <si>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</si>
  <si>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</si>
  <si>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</si>
  <si>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</si>
  <si>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</si>
  <si>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</si>
  <si>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</si>
  <si>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</si>
  <si>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</si>
  <si>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</si>
  <si>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</si>
  <si>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</si>
  <si>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</si>
  <si>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</si>
  <si>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</si>
  <si>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</si>
  <si>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</si>
  <si>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</si>
  <si>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</si>
  <si>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</si>
  <si>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</si>
  <si>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</si>
  <si>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</si>
  <si>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</si>
  <si>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</si>
  <si>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</si>
  <si>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</si>
  <si>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</si>
  <si>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</si>
  <si>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</si>
  <si>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</si>
  <si>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</si>
  <si>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</si>
  <si>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</si>
  <si>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</si>
  <si>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</si>
  <si>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</si>
  <si>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</si>
  <si>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</si>
  <si>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</si>
  <si>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</si>
  <si>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</si>
  <si>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</si>
  <si>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</si>
  <si>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</si>
  <si>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</si>
  <si>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</si>
  <si>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</si>
  <si>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</si>
  <si>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</si>
  <si>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</si>
  <si>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</si>
  <si>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</si>
  <si>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</si>
  <si>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</si>
  <si>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</si>
  <si>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</si>
  <si>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</si>
  <si>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</si>
  <si>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</si>
  <si>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</si>
  <si>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</si>
  <si>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</si>
  <si>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</si>
  <si>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</si>
  <si>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</si>
  <si>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</si>
  <si>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</si>
  <si>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</si>
  <si>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</si>
  <si>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</si>
  <si>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</si>
  <si>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</si>
  <si>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</si>
  <si>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</si>
  <si>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</si>
  <si>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</si>
  <si>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</si>
  <si>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Ref2</t>
  </si>
  <si>
    <t xml:space="preserve">Reforço 2 </t>
  </si>
  <si>
    <t>COBERTURA VACINAL DA POPULAÇÃO (%)</t>
  </si>
  <si>
    <t>Reforço 1</t>
  </si>
  <si>
    <t>População -       Maiores de 60 anos</t>
  </si>
  <si>
    <t>0</t>
  </si>
  <si>
    <t>7</t>
  </si>
  <si>
    <t>12</t>
  </si>
  <si>
    <t>170</t>
  </si>
  <si>
    <t>260</t>
  </si>
  <si>
    <t>48</t>
  </si>
  <si>
    <t>136</t>
  </si>
  <si>
    <t>42</t>
  </si>
  <si>
    <t>18</t>
  </si>
  <si>
    <t>25</t>
  </si>
  <si>
    <t>43</t>
  </si>
  <si>
    <t>102</t>
  </si>
  <si>
    <t>64</t>
  </si>
  <si>
    <t>59</t>
  </si>
  <si>
    <t>83</t>
  </si>
  <si>
    <t>81</t>
  </si>
  <si>
    <t>49</t>
  </si>
  <si>
    <t>138</t>
  </si>
  <si>
    <t>47</t>
  </si>
  <si>
    <t>52</t>
  </si>
  <si>
    <t>5</t>
  </si>
  <si>
    <t>10</t>
  </si>
  <si>
    <t>6</t>
  </si>
  <si>
    <t>99</t>
  </si>
  <si>
    <t>122</t>
  </si>
  <si>
    <t>211</t>
  </si>
  <si>
    <t>46</t>
  </si>
  <si>
    <t>103</t>
  </si>
  <si>
    <t>126</t>
  </si>
  <si>
    <t>93</t>
  </si>
  <si>
    <t>194</t>
  </si>
  <si>
    <t>137</t>
  </si>
  <si>
    <t>247</t>
  </si>
  <si>
    <t>84</t>
  </si>
  <si>
    <t>193</t>
  </si>
  <si>
    <t>24</t>
  </si>
  <si>
    <t>85</t>
  </si>
  <si>
    <t>201</t>
  </si>
  <si>
    <t>79</t>
  </si>
  <si>
    <t>293</t>
  </si>
  <si>
    <t>117</t>
  </si>
  <si>
    <t>3</t>
  </si>
  <si>
    <t>175</t>
  </si>
  <si>
    <t>63</t>
  </si>
  <si>
    <t>73</t>
  </si>
  <si>
    <t>110</t>
  </si>
  <si>
    <t>238</t>
  </si>
  <si>
    <t>30</t>
  </si>
  <si>
    <t>70</t>
  </si>
  <si>
    <t>2</t>
  </si>
  <si>
    <t>202</t>
  </si>
  <si>
    <t>20</t>
  </si>
  <si>
    <t>355</t>
  </si>
  <si>
    <t>214</t>
  </si>
  <si>
    <t>341</t>
  </si>
  <si>
    <t>349</t>
  </si>
  <si>
    <t>77</t>
  </si>
  <si>
    <t>186</t>
  </si>
  <si>
    <t>34</t>
  </si>
  <si>
    <t>146</t>
  </si>
  <si>
    <t>22</t>
  </si>
  <si>
    <t>217</t>
  </si>
  <si>
    <t>100</t>
  </si>
  <si>
    <t>164</t>
  </si>
  <si>
    <t>206</t>
  </si>
  <si>
    <t>358</t>
  </si>
  <si>
    <t>134</t>
  </si>
  <si>
    <t>86</t>
  </si>
  <si>
    <t>157</t>
  </si>
  <si>
    <t>315</t>
  </si>
  <si>
    <t>167</t>
  </si>
  <si>
    <t>57</t>
  </si>
  <si>
    <t>78</t>
  </si>
  <si>
    <t>159</t>
  </si>
  <si>
    <t>288</t>
  </si>
  <si>
    <t>90</t>
  </si>
  <si>
    <t>268</t>
  </si>
  <si>
    <t>142</t>
  </si>
  <si>
    <t>28</t>
  </si>
  <si>
    <t>82</t>
  </si>
  <si>
    <t>9</t>
  </si>
  <si>
    <t>203</t>
  </si>
  <si>
    <t>325</t>
  </si>
  <si>
    <t>1</t>
  </si>
  <si>
    <t>323</t>
  </si>
  <si>
    <t>150</t>
  </si>
  <si>
    <t>302</t>
  </si>
  <si>
    <t>378</t>
  </si>
  <si>
    <t>8</t>
  </si>
  <si>
    <t>21</t>
  </si>
  <si>
    <t>130</t>
  </si>
  <si>
    <t>40</t>
  </si>
  <si>
    <t>45</t>
  </si>
  <si>
    <t>410</t>
  </si>
  <si>
    <t>4</t>
  </si>
  <si>
    <t>249</t>
  </si>
  <si>
    <t>71</t>
  </si>
  <si>
    <t>356</t>
  </si>
  <si>
    <t>770</t>
  </si>
  <si>
    <t>14</t>
  </si>
  <si>
    <t>23</t>
  </si>
  <si>
    <t>54</t>
  </si>
  <si>
    <t>31</t>
  </si>
  <si>
    <t>219</t>
  </si>
  <si>
    <t>444</t>
  </si>
  <si>
    <t>173</t>
  </si>
  <si>
    <t>161</t>
  </si>
  <si>
    <t>39</t>
  </si>
  <si>
    <t>205</t>
  </si>
  <si>
    <t>431</t>
  </si>
  <si>
    <t>168</t>
  </si>
  <si>
    <t>7276</t>
  </si>
  <si>
    <t>15585</t>
  </si>
  <si>
    <t>23650</t>
  </si>
  <si>
    <t>240</t>
  </si>
  <si>
    <t>558</t>
  </si>
  <si>
    <t>346</t>
  </si>
  <si>
    <t>672</t>
  </si>
  <si>
    <t>411</t>
  </si>
  <si>
    <t>141</t>
  </si>
  <si>
    <t>44</t>
  </si>
  <si>
    <t>624</t>
  </si>
  <si>
    <t>229</t>
  </si>
  <si>
    <t>29</t>
  </si>
  <si>
    <t>210</t>
  </si>
  <si>
    <t>88</t>
  </si>
  <si>
    <t>97</t>
  </si>
  <si>
    <t>509</t>
  </si>
  <si>
    <t>1106</t>
  </si>
  <si>
    <t>1126</t>
  </si>
  <si>
    <t>254</t>
  </si>
  <si>
    <t>144</t>
  </si>
  <si>
    <t>248</t>
  </si>
  <si>
    <t>903</t>
  </si>
  <si>
    <t>1930</t>
  </si>
  <si>
    <t>1694</t>
  </si>
  <si>
    <t>19</t>
  </si>
  <si>
    <t>285</t>
  </si>
  <si>
    <t>191</t>
  </si>
  <si>
    <t>629</t>
  </si>
  <si>
    <t>1461</t>
  </si>
  <si>
    <t>555</t>
  </si>
  <si>
    <t>80</t>
  </si>
  <si>
    <t>300</t>
  </si>
  <si>
    <t>374</t>
  </si>
  <si>
    <t>174</t>
  </si>
  <si>
    <t>246</t>
  </si>
  <si>
    <t>92</t>
  </si>
  <si>
    <t>177</t>
  </si>
  <si>
    <t>370</t>
  </si>
  <si>
    <t>429</t>
  </si>
  <si>
    <t>151</t>
  </si>
  <si>
    <t>104</t>
  </si>
  <si>
    <t>65</t>
  </si>
  <si>
    <t>710</t>
  </si>
  <si>
    <t>1677</t>
  </si>
  <si>
    <t>2831</t>
  </si>
  <si>
    <t>263</t>
  </si>
  <si>
    <t>153</t>
  </si>
  <si>
    <t>342</t>
  </si>
  <si>
    <t>494</t>
  </si>
  <si>
    <t>171</t>
  </si>
  <si>
    <t>272</t>
  </si>
  <si>
    <t>421</t>
  </si>
  <si>
    <t>66</t>
  </si>
  <si>
    <t>222</t>
  </si>
  <si>
    <t>271</t>
  </si>
  <si>
    <t>575</t>
  </si>
  <si>
    <t>418</t>
  </si>
  <si>
    <t>143</t>
  </si>
  <si>
    <t>38</t>
  </si>
  <si>
    <t>618</t>
  </si>
  <si>
    <t>195</t>
  </si>
  <si>
    <t>625</t>
  </si>
  <si>
    <t>72</t>
  </si>
  <si>
    <t>89</t>
  </si>
  <si>
    <t>FONTE: Planilha CEADI/GIM/COVEP/DVS (Data de atualização: 03.06.2022)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</si>
</sst>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8CBAD"/>
        <bgColor rgb="FFFADCBC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rgb="FFFFF5CE"/>
      </patternFill>
    </fill>
    <fill>
      <patternFill patternType="solid">
        <fgColor theme="5" tint="0.39997558519241921"/>
        <bgColor rgb="FFFBE5D6"/>
      </patternFill>
    </fill>
    <fill>
      <patternFill patternType="solid">
        <fgColor rgb="FFFBE5D6"/>
        <bgColor rgb="FFFADCBC"/>
      </patternFill>
    </fill>
    <fill>
      <patternFill patternType="solid">
        <fgColor rgb="FFDEEBF7"/>
        <bgColor rgb="FFE2F0D9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20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5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/>
    </xf>
    <xf numFmtId="165" fontId="1" fillId="3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65" fontId="1" fillId="5" borderId="5" xfId="3" applyNumberFormat="1" applyFont="1" applyFill="1" applyBorder="1" applyAlignment="1" applyProtection="1">
      <alignment horizontal="center"/>
    </xf>
    <xf numFmtId="10" fontId="1" fillId="6" borderId="10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5" xfId="3" applyNumberFormat="1" applyFont="1" applyFill="1" applyBorder="1" applyAlignment="1" applyProtection="1">
      <alignment horizontal="center"/>
    </xf>
    <xf numFmtId="10" fontId="1" fillId="6" borderId="11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5" xfId="0" applyNumberFormat="1" applyFont="1" applyFill="1" applyBorder="1" applyAlignment="1">
      <alignment horizontal="center"/>
    </xf>
    <xf numFmtId="10" fontId="1" fillId="6" borderId="12" xfId="3" applyNumberFormat="1" applyFont="1" applyFill="1" applyBorder="1" applyAlignment="1" applyProtection="1">
      <alignment horizontal="center"/>
    </xf>
    <xf numFmtId="10" fontId="1" fillId="6" borderId="13" xfId="3" applyNumberFormat="1" applyFont="1" applyFill="1" applyBorder="1" applyAlignment="1" applyProtection="1">
      <alignment horizontal="center"/>
    </xf>
    <xf numFmtId="10" fontId="1" fillId="6" borderId="14" xfId="3" applyNumberFormat="1" applyFont="1" applyFill="1" applyBorder="1" applyAlignment="1" applyProtection="1">
      <alignment horizontal="center"/>
    </xf>
    <xf numFmtId="10" fontId="1" fillId="6" borderId="15" xfId="3" applyNumberFormat="1" applyFont="1" applyFill="1" applyBorder="1" applyAlignment="1" applyProtection="1">
      <alignment horizontal="center"/>
    </xf>
    <xf numFmtId="0" fontId="10" fillId="0" borderId="0" xfId="0" applyFont="1"/>
    <xf numFmtId="1" fontId="2" fillId="7" borderId="0" xfId="0" applyNumberFormat="1" applyFont="1" applyFill="1" applyAlignment="1">
      <alignment horizontal="center"/>
    </xf>
    <xf numFmtId="3" fontId="0" fillId="0" borderId="0" xfId="0" applyNumberFormat="1"/>
    <xf numFmtId="0" fontId="7" fillId="7" borderId="0" xfId="0" applyFont="1" applyFill="1" applyAlignment="1">
      <alignment horizontal="center" vertical="center"/>
    </xf>
    <xf numFmtId="0" fontId="0" fillId="7" borderId="0" xfId="0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8" borderId="1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8" fillId="6" borderId="19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0" fillId="8" borderId="1" xfId="0" applyNumberFormat="1" applyFill="1" applyBorder="1" applyAlignment="1">
      <alignment horizontal="center"/>
    </xf>
    <xf numFmtId="0" fontId="1" fillId="6" borderId="5" xfId="3" applyNumberFormat="1" applyFont="1" applyFill="1" applyBorder="1" applyAlignment="1" applyProtection="1">
      <alignment horizontal="center"/>
    </xf>
    <xf numFmtId="10" fontId="1" fillId="9" borderId="11" xfId="3" applyNumberFormat="1" applyFont="1" applyFill="1" applyBorder="1" applyAlignment="1" applyProtection="1">
      <alignment horizontal="center"/>
    </xf>
    <xf numFmtId="0" fontId="8" fillId="10" borderId="2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165" fontId="1" fillId="10" borderId="1" xfId="3" applyNumberFormat="1" applyFont="1" applyFill="1" applyBorder="1" applyAlignment="1" applyProtection="1">
      <alignment horizontal="center"/>
    </xf>
    <xf numFmtId="0" fontId="0" fillId="8" borderId="5" xfId="0" applyNumberFormat="1" applyFill="1" applyBorder="1" applyAlignment="1">
      <alignment horizontal="center"/>
    </xf>
    <xf numFmtId="0" fontId="0" fillId="5" borderId="17" xfId="0" applyFill="1" applyBorder="1" applyAlignment="1">
      <alignment horizontal="center" vertical="center" wrapText="1"/>
    </xf>
    <xf numFmtId="165" fontId="1" fillId="5" borderId="17" xfId="3" applyNumberFormat="1" applyFont="1" applyFill="1" applyBorder="1" applyAlignment="1" applyProtection="1">
      <alignment horizontal="center"/>
    </xf>
    <xf numFmtId="0" fontId="8" fillId="11" borderId="20" xfId="0" applyFont="1" applyFill="1" applyBorder="1" applyAlignment="1">
      <alignment horizontal="center" vertical="center" wrapText="1"/>
    </xf>
    <xf numFmtId="0" fontId="8" fillId="10" borderId="19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165" fontId="1" fillId="11" borderId="10" xfId="3" applyNumberFormat="1" applyFont="1" applyFill="1" applyBorder="1" applyAlignment="1" applyProtection="1">
      <alignment horizontal="center"/>
    </xf>
    <xf numFmtId="10" fontId="1" fillId="11" borderId="12" xfId="3" applyNumberFormat="1" applyFont="1" applyFill="1" applyBorder="1" applyAlignment="1" applyProtection="1">
      <alignment horizontal="center"/>
    </xf>
    <xf numFmtId="10" fontId="1" fillId="3" borderId="13" xfId="3" applyNumberFormat="1" applyFont="1" applyFill="1" applyBorder="1" applyAlignment="1" applyProtection="1">
      <alignment horizontal="center"/>
    </xf>
    <xf numFmtId="10" fontId="1" fillId="10" borderId="13" xfId="3" applyNumberFormat="1" applyFont="1" applyFill="1" applyBorder="1" applyAlignment="1" applyProtection="1">
      <alignment horizontal="center"/>
    </xf>
    <xf numFmtId="10" fontId="1" fillId="9" borderId="15" xfId="3" applyNumberFormat="1" applyFont="1" applyFill="1" applyBorder="1" applyAlignment="1" applyProtection="1">
      <alignment horizontal="center"/>
    </xf>
    <xf numFmtId="9" fontId="5" fillId="0" borderId="0" xfId="3"/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/>
    </xf>
    <xf numFmtId="0" fontId="8" fillId="6" borderId="24" xfId="0" applyFont="1" applyFill="1" applyBorder="1" applyAlignment="1">
      <alignment horizontal="center"/>
    </xf>
    <xf numFmtId="0" fontId="8" fillId="6" borderId="25" xfId="0" applyFont="1" applyFill="1" applyBorder="1" applyAlignment="1">
      <alignment horizontal="center"/>
    </xf>
    <xf numFmtId="0" fontId="8" fillId="6" borderId="26" xfId="0" applyFont="1" applyFill="1" applyBorder="1" applyAlignment="1">
      <alignment horizontal="center" vertical="center" wrapText="1"/>
    </xf>
    <xf numFmtId="0" fontId="8" fillId="6" borderId="27" xfId="0" applyFont="1" applyFill="1" applyBorder="1" applyAlignment="1">
      <alignment horizontal="center" vertical="center" wrapText="1"/>
    </xf>
    <xf numFmtId="0" fontId="10" fillId="13" borderId="17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/>
    </xf>
    <xf numFmtId="0" fontId="8" fillId="14" borderId="31" xfId="0" applyFont="1" applyFill="1" applyBorder="1" applyAlignment="1">
      <alignment horizontal="center"/>
    </xf>
    <xf numFmtId="0" fontId="8" fillId="14" borderId="3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8" borderId="5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10" fillId="5" borderId="2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0" fillId="1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90"/>
  <sheetViews>
    <sheetView tabSelected="1" topLeftCell="A73" zoomScaleNormal="100" workbookViewId="0">
      <pane xSplit="1" topLeftCell="EH1" activePane="topRight" state="frozen"/>
      <selection activeCell="A16" sqref="A16"/>
      <selection pane="topRight" activeCell="EM85" sqref="EM85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30" width="7.6640625" style="2" customWidth="1"/>
    <col min="31" max="32" width="8" style="2" customWidth="1"/>
    <col min="33" max="33" width="7.6640625" style="2" customWidth="1"/>
    <col min="34" max="35" width="8" style="2" customWidth="1"/>
    <col min="36" max="44" width="7.6640625" style="2" customWidth="1"/>
    <col min="45" max="45" width="8" style="2" customWidth="1"/>
    <col min="46" max="47" width="7.6640625" style="2" customWidth="1"/>
    <col min="48" max="49" width="8" style="2" customWidth="1"/>
    <col min="50" max="51" width="7.6640625" style="2" customWidth="1"/>
    <col min="52" max="53" width="8" style="2" customWidth="1"/>
    <col min="54" max="55" width="7.6640625" style="2" customWidth="1"/>
    <col min="56" max="57" width="8" style="2" customWidth="1"/>
    <col min="58" max="107" width="7.6640625" style="2" customWidth="1"/>
    <col min="108" max="108" width="8" style="2" customWidth="1"/>
    <col min="109" max="140" width="7.6640625" style="2" customWidth="1"/>
    <col min="141" max="142" width="8" style="2" customWidth="1"/>
    <col min="143" max="144" width="7.6640625" style="2" customWidth="1"/>
    <col min="145" max="146" width="8" style="2" customWidth="1"/>
    <col min="147" max="152" width="7.6640625" style="2" customWidth="1"/>
    <col min="153" max="153" width="8" style="2" customWidth="1"/>
    <col min="154" max="156" width="7.6640625" style="2" customWidth="1"/>
    <col min="157" max="157" width="8" style="2" customWidth="1"/>
    <col min="158" max="168" width="7.6640625" style="2" customWidth="1"/>
    <col min="169" max="169" width="8" style="2" customWidth="1"/>
    <col min="170" max="176" width="7.6640625" style="2" customWidth="1"/>
    <col min="177" max="177" width="16.33203125" style="3" customWidth="1"/>
    <col min="178" max="179" width="16.33203125" customWidth="1"/>
    <col min="180" max="180" width="14.6640625" customWidth="1"/>
    <col min="181" max="184" width="10.33203125" customWidth="1"/>
    <col min="185" max="190" width="9.1640625" style="3" customWidth="1"/>
    <col min="191" max="191" width="10.1640625" style="3" bestFit="1" customWidth="1"/>
    <col min="192" max="194" width="9.1640625" customWidth="1"/>
    <col min="195" max="195" width="10" customWidth="1"/>
    <col min="196" max="200" width="9.1640625" customWidth="1"/>
  </cols>
  <sheetData>
    <row r="1" spans="1:196" ht="16" thickBot="1" x14ac:dyDescent="0.25">
      <c r="A1" s="113" t="s">
        <v>0</v>
      </c>
      <c r="B1" s="104" t="s">
        <v>1</v>
      </c>
      <c r="C1" s="104"/>
      <c r="D1" s="104"/>
      <c r="E1" s="104"/>
      <c r="F1" s="104"/>
      <c r="G1" s="114" t="s">
        <v>2</v>
      </c>
      <c r="H1" s="114"/>
      <c r="I1" s="114"/>
      <c r="J1" s="114"/>
      <c r="K1" s="116" t="s">
        <v>3</v>
      </c>
      <c r="L1" s="116"/>
      <c r="M1" s="116"/>
      <c r="N1" s="116"/>
      <c r="O1" s="116"/>
      <c r="P1" s="86" t="s">
        <v>4</v>
      </c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117"/>
      <c r="FU1" s="101" t="s">
        <v>168</v>
      </c>
      <c r="FV1" s="102"/>
      <c r="FW1" s="102"/>
      <c r="FX1" s="103"/>
      <c r="FY1" s="93" t="s">
        <v>5</v>
      </c>
      <c r="FZ1" s="94"/>
      <c r="GA1" s="94"/>
      <c r="GB1" s="95"/>
      <c r="GC1" s="88" t="s">
        <v>6</v>
      </c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90"/>
    </row>
    <row r="2" spans="1:196" s="6" customFormat="1" ht="38.25" customHeight="1" thickBot="1" x14ac:dyDescent="0.25">
      <c r="A2" s="113"/>
      <c r="B2" s="115" t="s">
        <v>7</v>
      </c>
      <c r="C2" s="104" t="s">
        <v>8</v>
      </c>
      <c r="D2" s="104"/>
      <c r="E2" s="104"/>
      <c r="F2" s="104"/>
      <c r="G2" s="114"/>
      <c r="H2" s="114"/>
      <c r="I2" s="114"/>
      <c r="J2" s="114"/>
      <c r="K2" s="116"/>
      <c r="L2" s="116"/>
      <c r="M2" s="116"/>
      <c r="N2" s="116"/>
      <c r="O2" s="116"/>
      <c r="P2" s="106" t="s">
        <v>9</v>
      </c>
      <c r="Q2" s="107"/>
      <c r="R2" s="107"/>
      <c r="S2" s="107"/>
      <c r="T2" s="108"/>
      <c r="U2" s="86" t="s">
        <v>10</v>
      </c>
      <c r="V2" s="86"/>
      <c r="W2" s="86"/>
      <c r="X2" s="86"/>
      <c r="Y2" s="86"/>
      <c r="Z2" s="86" t="s">
        <v>11</v>
      </c>
      <c r="AA2" s="86"/>
      <c r="AB2" s="86"/>
      <c r="AC2" s="86"/>
      <c r="AD2" s="86"/>
      <c r="AE2" s="117" t="s">
        <v>12</v>
      </c>
      <c r="AF2" s="118"/>
      <c r="AG2" s="118"/>
      <c r="AH2" s="118"/>
      <c r="AI2" s="119"/>
      <c r="AJ2" s="87" t="s">
        <v>13</v>
      </c>
      <c r="AK2" s="87"/>
      <c r="AL2" s="87"/>
      <c r="AM2" s="87"/>
      <c r="AN2" s="87" t="s">
        <v>14</v>
      </c>
      <c r="AO2" s="87"/>
      <c r="AP2" s="87"/>
      <c r="AQ2" s="87"/>
      <c r="AR2" s="87" t="s">
        <v>15</v>
      </c>
      <c r="AS2" s="87"/>
      <c r="AT2" s="87"/>
      <c r="AU2" s="87"/>
      <c r="AV2" s="87" t="s">
        <v>16</v>
      </c>
      <c r="AW2" s="87"/>
      <c r="AX2" s="87"/>
      <c r="AY2" s="87"/>
      <c r="AZ2" s="87" t="s">
        <v>17</v>
      </c>
      <c r="BA2" s="87"/>
      <c r="BB2" s="87"/>
      <c r="BC2" s="87"/>
      <c r="BD2" s="87" t="s">
        <v>18</v>
      </c>
      <c r="BE2" s="87"/>
      <c r="BF2" s="87"/>
      <c r="BG2" s="87"/>
      <c r="BH2" s="87" t="s">
        <v>19</v>
      </c>
      <c r="BI2" s="87"/>
      <c r="BJ2" s="87"/>
      <c r="BK2" s="87"/>
      <c r="BL2" s="87" t="s">
        <v>20</v>
      </c>
      <c r="BM2" s="87"/>
      <c r="BN2" s="87"/>
      <c r="BO2" s="87"/>
      <c r="BP2" s="87" t="s">
        <v>21</v>
      </c>
      <c r="BQ2" s="87"/>
      <c r="BR2" s="87"/>
      <c r="BS2" s="87"/>
      <c r="BT2" s="87" t="s">
        <v>22</v>
      </c>
      <c r="BU2" s="87"/>
      <c r="BV2" s="87"/>
      <c r="BW2" s="87"/>
      <c r="BX2" s="87" t="s">
        <v>23</v>
      </c>
      <c r="BY2" s="87"/>
      <c r="BZ2" s="87"/>
      <c r="CA2" s="87"/>
      <c r="CB2" s="87" t="s">
        <v>24</v>
      </c>
      <c r="CC2" s="87"/>
      <c r="CD2" s="87"/>
      <c r="CE2" s="87"/>
      <c r="CF2" s="87" t="s">
        <v>25</v>
      </c>
      <c r="CG2" s="87"/>
      <c r="CH2" s="87"/>
      <c r="CI2" s="87"/>
      <c r="CJ2" s="87" t="s">
        <v>26</v>
      </c>
      <c r="CK2" s="87"/>
      <c r="CL2" s="87"/>
      <c r="CM2" s="87"/>
      <c r="CN2" s="87" t="s">
        <v>27</v>
      </c>
      <c r="CO2" s="87"/>
      <c r="CP2" s="87"/>
      <c r="CQ2" s="87"/>
      <c r="CR2" s="87" t="s">
        <v>28</v>
      </c>
      <c r="CS2" s="87"/>
      <c r="CT2" s="87"/>
      <c r="CU2" s="87"/>
      <c r="CV2" s="87" t="s">
        <v>29</v>
      </c>
      <c r="CW2" s="87"/>
      <c r="CX2" s="87"/>
      <c r="CY2" s="87"/>
      <c r="CZ2" s="87" t="s">
        <v>30</v>
      </c>
      <c r="DA2" s="87"/>
      <c r="DB2" s="87"/>
      <c r="DC2" s="87"/>
      <c r="DD2" s="87" t="s">
        <v>31</v>
      </c>
      <c r="DE2" s="87"/>
      <c r="DF2" s="87"/>
      <c r="DG2" s="87"/>
      <c r="DH2" s="87" t="s">
        <v>32</v>
      </c>
      <c r="DI2" s="87"/>
      <c r="DJ2" s="87"/>
      <c r="DK2" s="87"/>
      <c r="DL2" s="87" t="s">
        <v>33</v>
      </c>
      <c r="DM2" s="87"/>
      <c r="DN2" s="87"/>
      <c r="DO2" s="87"/>
      <c r="DP2" s="87" t="s">
        <v>34</v>
      </c>
      <c r="DQ2" s="87"/>
      <c r="DR2" s="87"/>
      <c r="DS2" s="87"/>
      <c r="DT2" s="87" t="s">
        <v>35</v>
      </c>
      <c r="DU2" s="87"/>
      <c r="DV2" s="87"/>
      <c r="DW2" s="87"/>
      <c r="DX2" s="87" t="s">
        <v>36</v>
      </c>
      <c r="DY2" s="87"/>
      <c r="DZ2" s="87"/>
      <c r="EA2" s="87"/>
      <c r="EB2" s="87" t="s">
        <v>37</v>
      </c>
      <c r="EC2" s="87"/>
      <c r="ED2" s="87"/>
      <c r="EE2" s="87"/>
      <c r="EF2" s="106" t="s">
        <v>38</v>
      </c>
      <c r="EG2" s="107"/>
      <c r="EH2" s="107"/>
      <c r="EI2" s="107"/>
      <c r="EJ2" s="108"/>
      <c r="EK2" s="87" t="s">
        <v>39</v>
      </c>
      <c r="EL2" s="87"/>
      <c r="EM2" s="87"/>
      <c r="EN2" s="87"/>
      <c r="EO2" s="87" t="s">
        <v>40</v>
      </c>
      <c r="EP2" s="87"/>
      <c r="EQ2" s="87"/>
      <c r="ER2" s="87"/>
      <c r="ES2" s="87" t="s">
        <v>41</v>
      </c>
      <c r="ET2" s="87"/>
      <c r="EU2" s="87"/>
      <c r="EV2" s="87"/>
      <c r="EW2" s="87" t="s">
        <v>42</v>
      </c>
      <c r="EX2" s="87"/>
      <c r="EY2" s="87"/>
      <c r="EZ2" s="87"/>
      <c r="FA2" s="87" t="s">
        <v>43</v>
      </c>
      <c r="FB2" s="87"/>
      <c r="FC2" s="87"/>
      <c r="FD2" s="87"/>
      <c r="FE2" s="87" t="s">
        <v>44</v>
      </c>
      <c r="FF2" s="87"/>
      <c r="FG2" s="87"/>
      <c r="FH2" s="87"/>
      <c r="FI2" s="87" t="s">
        <v>45</v>
      </c>
      <c r="FJ2" s="87"/>
      <c r="FK2" s="87"/>
      <c r="FL2" s="87"/>
      <c r="FM2" s="87" t="s">
        <v>46</v>
      </c>
      <c r="FN2" s="87"/>
      <c r="FO2" s="87"/>
      <c r="FP2" s="87"/>
      <c r="FQ2" s="87" t="s">
        <v>47</v>
      </c>
      <c r="FR2" s="87"/>
      <c r="FS2" s="87"/>
      <c r="FT2" s="106"/>
      <c r="FU2" s="75" t="s">
        <v>48</v>
      </c>
      <c r="FV2" s="5" t="s">
        <v>49</v>
      </c>
      <c r="FW2" s="69" t="s">
        <v>169</v>
      </c>
      <c r="FX2" s="76" t="s">
        <v>167</v>
      </c>
      <c r="FY2" s="110" t="s">
        <v>50</v>
      </c>
      <c r="FZ2" s="111"/>
      <c r="GA2" s="111"/>
      <c r="GB2" s="111"/>
      <c r="GC2" s="98" t="s">
        <v>51</v>
      </c>
      <c r="GD2" s="99"/>
      <c r="GE2" s="99"/>
      <c r="GF2" s="100"/>
      <c r="GG2" s="97" t="s">
        <v>52</v>
      </c>
      <c r="GH2" s="96"/>
      <c r="GI2" s="96"/>
      <c r="GJ2" s="96" t="s">
        <v>53</v>
      </c>
      <c r="GK2" s="96"/>
      <c r="GL2" s="96"/>
      <c r="GM2" s="91" t="s">
        <v>54</v>
      </c>
      <c r="GN2" s="92"/>
    </row>
    <row r="3" spans="1:196" s="19" customFormat="1" ht="52" x14ac:dyDescent="0.2">
      <c r="A3" s="113"/>
      <c r="B3" s="115"/>
      <c r="C3" s="4" t="s">
        <v>55</v>
      </c>
      <c r="D3" s="4" t="s">
        <v>56</v>
      </c>
      <c r="E3" s="4" t="s">
        <v>57</v>
      </c>
      <c r="F3" s="4" t="s">
        <v>58</v>
      </c>
      <c r="G3" s="7" t="s">
        <v>59</v>
      </c>
      <c r="H3" s="7" t="s">
        <v>60</v>
      </c>
      <c r="I3" s="7" t="s">
        <v>61</v>
      </c>
      <c r="J3" s="8" t="s">
        <v>62</v>
      </c>
      <c r="K3" s="8" t="s">
        <v>63</v>
      </c>
      <c r="L3" s="9" t="s">
        <v>64</v>
      </c>
      <c r="M3" s="9" t="s">
        <v>65</v>
      </c>
      <c r="N3" s="10" t="s">
        <v>66</v>
      </c>
      <c r="O3" s="10" t="s">
        <v>67</v>
      </c>
      <c r="P3" s="60" t="s">
        <v>68</v>
      </c>
      <c r="Q3" s="60" t="s">
        <v>69</v>
      </c>
      <c r="R3" s="60" t="s">
        <v>70</v>
      </c>
      <c r="S3" s="60" t="s">
        <v>71</v>
      </c>
      <c r="T3" s="85" t="s">
        <v>72</v>
      </c>
      <c r="U3" s="60" t="s">
        <v>68</v>
      </c>
      <c r="V3" s="60" t="s">
        <v>69</v>
      </c>
      <c r="W3" s="60" t="s">
        <v>70</v>
      </c>
      <c r="X3" s="60" t="s">
        <v>71</v>
      </c>
      <c r="Y3" s="60" t="s">
        <v>72</v>
      </c>
      <c r="Z3" s="60" t="s">
        <v>68</v>
      </c>
      <c r="AA3" s="60" t="s">
        <v>69</v>
      </c>
      <c r="AB3" s="60" t="s">
        <v>70</v>
      </c>
      <c r="AC3" s="60" t="s">
        <v>71</v>
      </c>
      <c r="AD3" s="60" t="s">
        <v>73</v>
      </c>
      <c r="AE3" s="60" t="s">
        <v>68</v>
      </c>
      <c r="AF3" s="60" t="s">
        <v>69</v>
      </c>
      <c r="AG3" s="60" t="s">
        <v>70</v>
      </c>
      <c r="AH3" s="60" t="s">
        <v>71</v>
      </c>
      <c r="AI3" s="60" t="s">
        <v>73</v>
      </c>
      <c r="AJ3" s="60" t="s">
        <v>68</v>
      </c>
      <c r="AK3" s="60" t="s">
        <v>69</v>
      </c>
      <c r="AL3" s="60" t="s">
        <v>70</v>
      </c>
      <c r="AM3" s="60" t="s">
        <v>71</v>
      </c>
      <c r="AN3" s="60" t="s">
        <v>68</v>
      </c>
      <c r="AO3" s="60" t="s">
        <v>69</v>
      </c>
      <c r="AP3" s="60" t="s">
        <v>70</v>
      </c>
      <c r="AQ3" s="60" t="s">
        <v>71</v>
      </c>
      <c r="AR3" s="60" t="s">
        <v>68</v>
      </c>
      <c r="AS3" s="60" t="s">
        <v>69</v>
      </c>
      <c r="AT3" s="60" t="s">
        <v>70</v>
      </c>
      <c r="AU3" s="60" t="s">
        <v>71</v>
      </c>
      <c r="AV3" s="60" t="s">
        <v>68</v>
      </c>
      <c r="AW3" s="60" t="s">
        <v>69</v>
      </c>
      <c r="AX3" s="60" t="s">
        <v>70</v>
      </c>
      <c r="AY3" s="60" t="s">
        <v>71</v>
      </c>
      <c r="AZ3" s="60" t="s">
        <v>68</v>
      </c>
      <c r="BA3" s="60" t="s">
        <v>69</v>
      </c>
      <c r="BB3" s="60" t="s">
        <v>70</v>
      </c>
      <c r="BC3" s="60" t="s">
        <v>71</v>
      </c>
      <c r="BD3" s="60" t="s">
        <v>68</v>
      </c>
      <c r="BE3" s="60" t="s">
        <v>69</v>
      </c>
      <c r="BF3" s="60" t="s">
        <v>70</v>
      </c>
      <c r="BG3" s="60" t="s">
        <v>71</v>
      </c>
      <c r="BH3" s="60" t="s">
        <v>68</v>
      </c>
      <c r="BI3" s="60" t="s">
        <v>69</v>
      </c>
      <c r="BJ3" s="60" t="s">
        <v>70</v>
      </c>
      <c r="BK3" s="60" t="s">
        <v>71</v>
      </c>
      <c r="BL3" s="60" t="s">
        <v>68</v>
      </c>
      <c r="BM3" s="60" t="s">
        <v>69</v>
      </c>
      <c r="BN3" s="60" t="s">
        <v>70</v>
      </c>
      <c r="BO3" s="60" t="s">
        <v>71</v>
      </c>
      <c r="BP3" s="60" t="s">
        <v>68</v>
      </c>
      <c r="BQ3" s="60" t="s">
        <v>69</v>
      </c>
      <c r="BR3" s="60" t="s">
        <v>70</v>
      </c>
      <c r="BS3" s="60" t="s">
        <v>71</v>
      </c>
      <c r="BT3" s="60" t="s">
        <v>68</v>
      </c>
      <c r="BU3" s="60" t="s">
        <v>69</v>
      </c>
      <c r="BV3" s="60" t="s">
        <v>70</v>
      </c>
      <c r="BW3" s="60" t="s">
        <v>71</v>
      </c>
      <c r="BX3" s="60" t="s">
        <v>68</v>
      </c>
      <c r="BY3" s="60" t="s">
        <v>69</v>
      </c>
      <c r="BZ3" s="60" t="s">
        <v>70</v>
      </c>
      <c r="CA3" s="60" t="s">
        <v>71</v>
      </c>
      <c r="CB3" s="60" t="s">
        <v>68</v>
      </c>
      <c r="CC3" s="60" t="s">
        <v>69</v>
      </c>
      <c r="CD3" s="60" t="s">
        <v>70</v>
      </c>
      <c r="CE3" s="60" t="s">
        <v>71</v>
      </c>
      <c r="CF3" s="60" t="s">
        <v>68</v>
      </c>
      <c r="CG3" s="60" t="s">
        <v>69</v>
      </c>
      <c r="CH3" s="60" t="s">
        <v>70</v>
      </c>
      <c r="CI3" s="60" t="s">
        <v>71</v>
      </c>
      <c r="CJ3" s="60" t="s">
        <v>68</v>
      </c>
      <c r="CK3" s="60" t="s">
        <v>69</v>
      </c>
      <c r="CL3" s="60" t="s">
        <v>70</v>
      </c>
      <c r="CM3" s="60" t="s">
        <v>71</v>
      </c>
      <c r="CN3" s="60" t="s">
        <v>68</v>
      </c>
      <c r="CO3" s="60" t="s">
        <v>69</v>
      </c>
      <c r="CP3" s="60" t="s">
        <v>70</v>
      </c>
      <c r="CQ3" s="60" t="s">
        <v>71</v>
      </c>
      <c r="CR3" s="60" t="s">
        <v>68</v>
      </c>
      <c r="CS3" s="60" t="s">
        <v>69</v>
      </c>
      <c r="CT3" s="60" t="s">
        <v>70</v>
      </c>
      <c r="CU3" s="60" t="s">
        <v>71</v>
      </c>
      <c r="CV3" s="60" t="s">
        <v>68</v>
      </c>
      <c r="CW3" s="60" t="s">
        <v>69</v>
      </c>
      <c r="CX3" s="60" t="s">
        <v>70</v>
      </c>
      <c r="CY3" s="60" t="s">
        <v>71</v>
      </c>
      <c r="CZ3" s="60" t="s">
        <v>68</v>
      </c>
      <c r="DA3" s="60" t="s">
        <v>69</v>
      </c>
      <c r="DB3" s="60" t="s">
        <v>70</v>
      </c>
      <c r="DC3" s="60" t="s">
        <v>71</v>
      </c>
      <c r="DD3" s="60" t="s">
        <v>68</v>
      </c>
      <c r="DE3" s="60" t="s">
        <v>69</v>
      </c>
      <c r="DF3" s="60" t="s">
        <v>70</v>
      </c>
      <c r="DG3" s="60" t="s">
        <v>71</v>
      </c>
      <c r="DH3" s="60" t="s">
        <v>68</v>
      </c>
      <c r="DI3" s="60" t="s">
        <v>69</v>
      </c>
      <c r="DJ3" s="60" t="s">
        <v>70</v>
      </c>
      <c r="DK3" s="60" t="s">
        <v>71</v>
      </c>
      <c r="DL3" s="60" t="s">
        <v>68</v>
      </c>
      <c r="DM3" s="60" t="s">
        <v>69</v>
      </c>
      <c r="DN3" s="60" t="s">
        <v>70</v>
      </c>
      <c r="DO3" s="60" t="s">
        <v>71</v>
      </c>
      <c r="DP3" s="60" t="s">
        <v>68</v>
      </c>
      <c r="DQ3" s="60" t="s">
        <v>69</v>
      </c>
      <c r="DR3" s="60" t="s">
        <v>70</v>
      </c>
      <c r="DS3" s="60" t="s">
        <v>71</v>
      </c>
      <c r="DT3" s="60" t="s">
        <v>68</v>
      </c>
      <c r="DU3" s="60" t="s">
        <v>69</v>
      </c>
      <c r="DV3" s="60" t="s">
        <v>70</v>
      </c>
      <c r="DW3" s="60" t="s">
        <v>71</v>
      </c>
      <c r="DX3" s="60" t="s">
        <v>68</v>
      </c>
      <c r="DY3" s="60" t="s">
        <v>69</v>
      </c>
      <c r="DZ3" s="60" t="s">
        <v>70</v>
      </c>
      <c r="EA3" s="60" t="s">
        <v>71</v>
      </c>
      <c r="EB3" s="60" t="s">
        <v>68</v>
      </c>
      <c r="EC3" s="60" t="s">
        <v>69</v>
      </c>
      <c r="ED3" s="60" t="s">
        <v>70</v>
      </c>
      <c r="EE3" s="60" t="s">
        <v>71</v>
      </c>
      <c r="EF3" s="60" t="s">
        <v>68</v>
      </c>
      <c r="EG3" s="60" t="s">
        <v>69</v>
      </c>
      <c r="EH3" s="60" t="s">
        <v>70</v>
      </c>
      <c r="EI3" s="60" t="s">
        <v>71</v>
      </c>
      <c r="EJ3" s="60" t="s">
        <v>74</v>
      </c>
      <c r="EK3" s="60" t="s">
        <v>68</v>
      </c>
      <c r="EL3" s="60" t="s">
        <v>69</v>
      </c>
      <c r="EM3" s="60" t="s">
        <v>70</v>
      </c>
      <c r="EN3" s="60" t="s">
        <v>71</v>
      </c>
      <c r="EO3" s="60" t="s">
        <v>68</v>
      </c>
      <c r="EP3" s="60" t="s">
        <v>69</v>
      </c>
      <c r="EQ3" s="60" t="s">
        <v>70</v>
      </c>
      <c r="ER3" s="60" t="s">
        <v>71</v>
      </c>
      <c r="ES3" s="60" t="s">
        <v>68</v>
      </c>
      <c r="ET3" s="60" t="s">
        <v>69</v>
      </c>
      <c r="EU3" s="60" t="s">
        <v>70</v>
      </c>
      <c r="EV3" s="60" t="s">
        <v>71</v>
      </c>
      <c r="EW3" s="60" t="s">
        <v>68</v>
      </c>
      <c r="EX3" s="60" t="s">
        <v>69</v>
      </c>
      <c r="EY3" s="60" t="s">
        <v>70</v>
      </c>
      <c r="EZ3" s="60" t="s">
        <v>71</v>
      </c>
      <c r="FA3" s="60" t="s">
        <v>68</v>
      </c>
      <c r="FB3" s="60" t="s">
        <v>69</v>
      </c>
      <c r="FC3" s="60" t="s">
        <v>70</v>
      </c>
      <c r="FD3" s="60" t="s">
        <v>71</v>
      </c>
      <c r="FE3" s="60" t="s">
        <v>68</v>
      </c>
      <c r="FF3" s="60" t="s">
        <v>69</v>
      </c>
      <c r="FG3" s="60" t="s">
        <v>70</v>
      </c>
      <c r="FH3" s="60" t="s">
        <v>71</v>
      </c>
      <c r="FI3" s="60" t="s">
        <v>68</v>
      </c>
      <c r="FJ3" s="60" t="s">
        <v>69</v>
      </c>
      <c r="FK3" s="60" t="s">
        <v>70</v>
      </c>
      <c r="FL3" s="60" t="s">
        <v>71</v>
      </c>
      <c r="FM3" s="60" t="s">
        <v>68</v>
      </c>
      <c r="FN3" s="60" t="s">
        <v>69</v>
      </c>
      <c r="FO3" s="60" t="s">
        <v>70</v>
      </c>
      <c r="FP3" s="60" t="s">
        <v>71</v>
      </c>
      <c r="FQ3" s="60" t="s">
        <v>68</v>
      </c>
      <c r="FR3" s="60" t="s">
        <v>69</v>
      </c>
      <c r="FS3" s="60" t="s">
        <v>70</v>
      </c>
      <c r="FT3" s="65" t="s">
        <v>71</v>
      </c>
      <c r="FU3" s="77" t="s">
        <v>75</v>
      </c>
      <c r="FV3" s="11" t="s">
        <v>75</v>
      </c>
      <c r="FW3" s="70" t="s">
        <v>75</v>
      </c>
      <c r="FX3" s="78" t="s">
        <v>170</v>
      </c>
      <c r="FY3" s="73" t="s">
        <v>76</v>
      </c>
      <c r="FZ3" s="12" t="s">
        <v>77</v>
      </c>
      <c r="GA3" s="12" t="s">
        <v>78</v>
      </c>
      <c r="GB3" s="13" t="s">
        <v>79</v>
      </c>
      <c r="GC3" s="15" t="s">
        <v>80</v>
      </c>
      <c r="GD3" s="16" t="s">
        <v>81</v>
      </c>
      <c r="GE3" s="16" t="s">
        <v>71</v>
      </c>
      <c r="GF3" s="64" t="s">
        <v>166</v>
      </c>
      <c r="GG3" s="61" t="s">
        <v>82</v>
      </c>
      <c r="GH3" s="16" t="s">
        <v>81</v>
      </c>
      <c r="GI3" s="17" t="s">
        <v>71</v>
      </c>
      <c r="GJ3" s="15" t="s">
        <v>80</v>
      </c>
      <c r="GK3" s="16" t="s">
        <v>81</v>
      </c>
      <c r="GL3" s="17" t="s">
        <v>71</v>
      </c>
      <c r="GM3" s="14" t="s">
        <v>80</v>
      </c>
      <c r="GN3" s="18" t="s">
        <v>81</v>
      </c>
    </row>
    <row r="4" spans="1:196" s="37" customFormat="1" x14ac:dyDescent="0.2">
      <c r="A4" s="20" t="s">
        <v>83</v>
      </c>
      <c r="B4" s="21">
        <v>2380</v>
      </c>
      <c r="C4" s="22">
        <v>272.60000000000002</v>
      </c>
      <c r="D4" s="23">
        <v>231.6</v>
      </c>
      <c r="E4" s="24">
        <v>1404.8</v>
      </c>
      <c r="F4" s="25">
        <v>280</v>
      </c>
      <c r="G4" s="26">
        <v>2255</v>
      </c>
      <c r="H4" s="26">
        <v>2257</v>
      </c>
      <c r="I4" s="26">
        <v>30</v>
      </c>
      <c r="J4" s="26">
        <v>1004</v>
      </c>
      <c r="K4" s="27">
        <f>P4+U4+Z4+AE4+AJ4+AN4+AR4+AV4+AZ4+BD4+BH4+BL4+BP4+BT4+BX4+CB4+CF4+CJ4+CN4+CR4+CV4+CZ4+DD4+DH4+DH4+DL4+DP4+DT4+DX4+EB4+EF4+EK4+EO4+ES4+EW4+FA4+FE4+FI4+FM4+FQ4</f>
        <v>2043</v>
      </c>
      <c r="L4" s="27">
        <f>Q4+V4+AA4+AF4+AK4+AO4+AS4+AW4+BA4+BE4+BI4+BM4+BQ4+BU4+BY4+CC4+CG4+CO4+CS4+CW4+DA4+DE4+DI4+DM4+DQ4+DU4+DY4+EC4+CK4+EL4+EP4+ET4+EX4+FB4+EG4+FF4+FJ4+FN4+FR4</f>
        <v>1983</v>
      </c>
      <c r="M4" s="27">
        <f>R4+W4+AB4+AG4+AL4+AP4+AT4+AX4+BB4+BF4+BJ4+BN4+BR4+BV4+BZ4+CD4+CH4+CP4+CT4+CX4+DB4+DF4+DJ4+DN4+DR4+DV4+DZ4+ED4+CL4+EM4+EQ4+EU4+EY4+FC4+EH4+FG4+FK4+FO4+FS4</f>
        <v>30</v>
      </c>
      <c r="N4" s="28">
        <f>S4+X4+AC4+AH4+DG4+EI4+AM4+AQ4+AU4+AY4+BC4+BG4+BK4+BO4+BS4+BW4+CA4+CE4+CI4+CQ4+CU4+CY4+DC4+DK4+DO4+DS4+DW4+EA4+EE4+EN4+ER4+EV4+EZ4+FD4+CM4+FH4+FL4+FP4+FT4</f>
        <v>851</v>
      </c>
      <c r="O4" s="28">
        <f>Y4+AD4+AI4+EJ4</f>
        <v>52</v>
      </c>
      <c r="P4" s="66">
        <v>72</v>
      </c>
      <c r="Q4" s="66">
        <v>69</v>
      </c>
      <c r="R4" s="66">
        <v>5</v>
      </c>
      <c r="S4" s="66">
        <v>65</v>
      </c>
      <c r="T4" s="66" t="s">
        <v>265</v>
      </c>
      <c r="U4" s="66">
        <v>45</v>
      </c>
      <c r="V4" s="66">
        <v>43</v>
      </c>
      <c r="W4" s="66">
        <v>0</v>
      </c>
      <c r="X4" s="66">
        <v>39</v>
      </c>
      <c r="Y4" s="66" t="s">
        <v>251</v>
      </c>
      <c r="Z4" s="66">
        <v>99</v>
      </c>
      <c r="AA4" s="66">
        <v>99</v>
      </c>
      <c r="AB4" s="66">
        <v>0</v>
      </c>
      <c r="AC4" s="66">
        <v>91</v>
      </c>
      <c r="AD4" s="66" t="s">
        <v>231</v>
      </c>
      <c r="AE4" s="66">
        <v>151</v>
      </c>
      <c r="AF4" s="66">
        <v>150</v>
      </c>
      <c r="AG4" s="66">
        <v>0</v>
      </c>
      <c r="AH4" s="66">
        <v>101</v>
      </c>
      <c r="AI4" s="66" t="s">
        <v>260</v>
      </c>
      <c r="AJ4" s="66">
        <v>44</v>
      </c>
      <c r="AK4" s="66">
        <v>44</v>
      </c>
      <c r="AL4" s="66">
        <v>1</v>
      </c>
      <c r="AM4" s="66">
        <v>62</v>
      </c>
      <c r="AN4" s="66">
        <v>51</v>
      </c>
      <c r="AO4" s="66">
        <v>48</v>
      </c>
      <c r="AP4" s="66">
        <v>1</v>
      </c>
      <c r="AQ4" s="66">
        <v>65</v>
      </c>
      <c r="AR4" s="66">
        <v>64</v>
      </c>
      <c r="AS4" s="66">
        <v>61</v>
      </c>
      <c r="AT4" s="66">
        <v>3</v>
      </c>
      <c r="AU4" s="66">
        <v>70</v>
      </c>
      <c r="AV4" s="66">
        <v>76</v>
      </c>
      <c r="AW4" s="66">
        <v>80</v>
      </c>
      <c r="AX4" s="66">
        <v>3</v>
      </c>
      <c r="AY4" s="66">
        <v>86</v>
      </c>
      <c r="AZ4" s="66">
        <v>105</v>
      </c>
      <c r="BA4" s="66">
        <v>112</v>
      </c>
      <c r="BB4" s="66">
        <v>11</v>
      </c>
      <c r="BC4" s="66">
        <v>64</v>
      </c>
      <c r="BD4" s="66">
        <v>111</v>
      </c>
      <c r="BE4" s="66">
        <v>102</v>
      </c>
      <c r="BF4" s="66">
        <v>3</v>
      </c>
      <c r="BG4" s="66">
        <v>54</v>
      </c>
      <c r="BH4" s="66">
        <v>45</v>
      </c>
      <c r="BI4" s="66">
        <v>44</v>
      </c>
      <c r="BJ4" s="66">
        <v>1</v>
      </c>
      <c r="BK4" s="66">
        <v>1</v>
      </c>
      <c r="BL4" s="66">
        <v>0</v>
      </c>
      <c r="BM4" s="66">
        <v>0</v>
      </c>
      <c r="BN4" s="66">
        <v>0</v>
      </c>
      <c r="BO4" s="66">
        <v>0</v>
      </c>
      <c r="BP4" s="66">
        <v>0</v>
      </c>
      <c r="BQ4" s="66">
        <v>0</v>
      </c>
      <c r="BR4" s="66">
        <v>0</v>
      </c>
      <c r="BS4" s="66">
        <v>0</v>
      </c>
      <c r="BT4" s="66">
        <v>0</v>
      </c>
      <c r="BU4" s="66">
        <v>0</v>
      </c>
      <c r="BV4" s="66">
        <v>0</v>
      </c>
      <c r="BW4" s="66">
        <v>0</v>
      </c>
      <c r="BX4" s="66">
        <v>0</v>
      </c>
      <c r="BY4" s="66">
        <v>0</v>
      </c>
      <c r="BZ4" s="66">
        <v>0</v>
      </c>
      <c r="CA4" s="66">
        <v>0</v>
      </c>
      <c r="CB4" s="66">
        <v>183</v>
      </c>
      <c r="CC4" s="66">
        <v>183</v>
      </c>
      <c r="CD4" s="66">
        <v>0</v>
      </c>
      <c r="CE4" s="66">
        <v>0</v>
      </c>
      <c r="CF4" s="66">
        <v>0</v>
      </c>
      <c r="CG4" s="66">
        <v>0</v>
      </c>
      <c r="CH4" s="66">
        <v>0</v>
      </c>
      <c r="CI4" s="66">
        <v>0</v>
      </c>
      <c r="CJ4" s="66">
        <v>10</v>
      </c>
      <c r="CK4" s="66">
        <v>9</v>
      </c>
      <c r="CL4" s="66">
        <v>0</v>
      </c>
      <c r="CM4" s="66">
        <v>0</v>
      </c>
      <c r="CN4" s="66">
        <v>19</v>
      </c>
      <c r="CO4" s="66">
        <v>21</v>
      </c>
      <c r="CP4" s="66">
        <v>0</v>
      </c>
      <c r="CQ4" s="66">
        <v>0</v>
      </c>
      <c r="CR4" s="66">
        <v>0</v>
      </c>
      <c r="CS4" s="66">
        <v>0</v>
      </c>
      <c r="CT4" s="66">
        <v>0</v>
      </c>
      <c r="CU4" s="66">
        <v>0</v>
      </c>
      <c r="CV4" s="66">
        <v>0</v>
      </c>
      <c r="CW4" s="66">
        <v>0</v>
      </c>
      <c r="CX4" s="66">
        <v>0</v>
      </c>
      <c r="CY4" s="66">
        <v>0</v>
      </c>
      <c r="CZ4" s="66">
        <v>0</v>
      </c>
      <c r="DA4" s="66">
        <v>0</v>
      </c>
      <c r="DB4" s="66">
        <v>0</v>
      </c>
      <c r="DC4" s="66">
        <v>0</v>
      </c>
      <c r="DD4" s="66">
        <v>208</v>
      </c>
      <c r="DE4" s="66">
        <v>203</v>
      </c>
      <c r="DF4" s="66">
        <v>1</v>
      </c>
      <c r="DG4" s="66">
        <v>1</v>
      </c>
      <c r="DH4" s="66">
        <v>0</v>
      </c>
      <c r="DI4" s="66">
        <v>0</v>
      </c>
      <c r="DJ4" s="66">
        <v>0</v>
      </c>
      <c r="DK4" s="66">
        <v>0</v>
      </c>
      <c r="DL4" s="66">
        <v>27</v>
      </c>
      <c r="DM4" s="66">
        <v>27</v>
      </c>
      <c r="DN4" s="66">
        <v>0</v>
      </c>
      <c r="DO4" s="66">
        <v>0</v>
      </c>
      <c r="DP4" s="66">
        <v>0</v>
      </c>
      <c r="DQ4" s="66">
        <v>0</v>
      </c>
      <c r="DR4" s="66">
        <v>0</v>
      </c>
      <c r="DS4" s="66">
        <v>0</v>
      </c>
      <c r="DT4" s="66">
        <v>1</v>
      </c>
      <c r="DU4" s="66">
        <v>1</v>
      </c>
      <c r="DV4" s="66">
        <v>0</v>
      </c>
      <c r="DW4" s="66">
        <v>0</v>
      </c>
      <c r="DX4" s="66">
        <v>2</v>
      </c>
      <c r="DY4" s="66">
        <v>2</v>
      </c>
      <c r="DZ4" s="66">
        <v>0</v>
      </c>
      <c r="EA4" s="66">
        <v>0</v>
      </c>
      <c r="EB4" s="66">
        <v>19</v>
      </c>
      <c r="EC4" s="66">
        <v>19</v>
      </c>
      <c r="ED4" s="66">
        <v>0</v>
      </c>
      <c r="EE4" s="66">
        <v>0</v>
      </c>
      <c r="EF4" s="66">
        <v>0</v>
      </c>
      <c r="EG4" s="66">
        <v>0</v>
      </c>
      <c r="EH4" s="66">
        <v>0</v>
      </c>
      <c r="EI4" s="66">
        <v>0</v>
      </c>
      <c r="EJ4" s="66" t="s">
        <v>171</v>
      </c>
      <c r="EK4" s="66">
        <v>120</v>
      </c>
      <c r="EL4" s="66">
        <v>109</v>
      </c>
      <c r="EM4" s="66">
        <v>1</v>
      </c>
      <c r="EN4" s="66">
        <v>66</v>
      </c>
      <c r="EO4" s="66">
        <v>128</v>
      </c>
      <c r="EP4" s="66">
        <v>125</v>
      </c>
      <c r="EQ4" s="66">
        <v>0</v>
      </c>
      <c r="ER4" s="66">
        <v>46</v>
      </c>
      <c r="ES4" s="66">
        <v>61</v>
      </c>
      <c r="ET4" s="66">
        <v>58</v>
      </c>
      <c r="EU4" s="66">
        <v>0</v>
      </c>
      <c r="EV4" s="66">
        <v>17</v>
      </c>
      <c r="EW4" s="66">
        <v>116</v>
      </c>
      <c r="EX4" s="66">
        <v>103</v>
      </c>
      <c r="EY4" s="66">
        <v>0</v>
      </c>
      <c r="EZ4" s="66">
        <v>10</v>
      </c>
      <c r="FA4" s="66">
        <v>108</v>
      </c>
      <c r="FB4" s="66">
        <v>97</v>
      </c>
      <c r="FC4" s="66">
        <v>0</v>
      </c>
      <c r="FD4" s="66">
        <v>13</v>
      </c>
      <c r="FE4" s="66">
        <v>0</v>
      </c>
      <c r="FF4" s="66">
        <v>0</v>
      </c>
      <c r="FG4" s="66">
        <v>0</v>
      </c>
      <c r="FH4" s="66">
        <v>0</v>
      </c>
      <c r="FI4" s="66">
        <v>2</v>
      </c>
      <c r="FJ4" s="66">
        <v>0</v>
      </c>
      <c r="FK4" s="66">
        <v>0</v>
      </c>
      <c r="FL4" s="66">
        <v>0</v>
      </c>
      <c r="FM4" s="66">
        <v>123</v>
      </c>
      <c r="FN4" s="66">
        <v>115</v>
      </c>
      <c r="FO4" s="66">
        <v>0</v>
      </c>
      <c r="FP4" s="66">
        <v>0</v>
      </c>
      <c r="FQ4" s="66">
        <v>53</v>
      </c>
      <c r="FR4" s="66">
        <v>59</v>
      </c>
      <c r="FS4" s="66">
        <v>0</v>
      </c>
      <c r="FT4" s="72">
        <v>0</v>
      </c>
      <c r="FU4" s="79">
        <f t="shared" ref="FU4:FU35" si="0">(K4+M4)/B4</f>
        <v>0.87100840336134455</v>
      </c>
      <c r="FV4" s="29">
        <f>(L4+M4)/B4</f>
        <v>0.84579831932773109</v>
      </c>
      <c r="FW4" s="71">
        <f>N4/B4</f>
        <v>0.35756302521008404</v>
      </c>
      <c r="FX4" s="68">
        <f>O4/F4</f>
        <v>0.18571428571428572</v>
      </c>
      <c r="FY4" s="74">
        <f t="shared" ref="FY4:FY35" si="1">K4/G4</f>
        <v>0.90598669623059869</v>
      </c>
      <c r="FZ4" s="31">
        <f t="shared" ref="FZ4:FZ35" si="2">L4/H4</f>
        <v>0.87859991138679661</v>
      </c>
      <c r="GA4" s="30">
        <f t="shared" ref="GA4:GA35" si="3">M4/I4</f>
        <v>1</v>
      </c>
      <c r="GB4" s="32">
        <f t="shared" ref="GB4:GB35" si="4">N4/J4</f>
        <v>0.84760956175298807</v>
      </c>
      <c r="GC4" s="33">
        <f t="shared" ref="GC4:GC35" si="5">(U4+Z4+AE4+EF4+W4+AB4+AG4+EH4)/F4</f>
        <v>1.0535714285714286</v>
      </c>
      <c r="GD4" s="34">
        <f t="shared" ref="GD4:GD35" si="6">(V4+AA4+AF4+EG4+W4+AB4+AG4+EH4)/F4</f>
        <v>1.0428571428571429</v>
      </c>
      <c r="GE4" s="34">
        <f t="shared" ref="GE4:GE35" si="7">(X4+AC4+AH4+EI4)/F4</f>
        <v>0.82499999999999996</v>
      </c>
      <c r="GF4" s="36">
        <f>O4/F4</f>
        <v>0.18571428571428572</v>
      </c>
      <c r="GG4" s="62">
        <f t="shared" ref="GG4:GG35" si="8">(P4+AJ4+AN4+AR4+AV4+AZ4+BD4+BH4+BL4+BP4+BT4+CB4+CF4+CJ4+CN4+CR4+CV4+CZ4+DD4+DH4+DL4+DP4+DT4+DX4+EB4+EK4+EO4+ES4+R4+AL4+AP4+AT4+AX4+BB4+BF4+BJ4+BN4+BR4+BV4+CD4+CH4+CL4+CP4+CT4+CX4+DB4+DF4+DJ4+DN4+DR4+DV4+DZ4+ED4+EM4+EQ4+EU4)/E4</f>
        <v>0.97949886104783601</v>
      </c>
      <c r="GH4" s="34">
        <f t="shared" ref="GH4:GH35" si="9">(Q4+AK4+AO4+AS4+AW4+BA4+BE4+BI4+BM4+BQ4+BU4+CC4+CG4+CK4+CO4+CS4+CW4+DA4+DE4+DI4+DM4+DQ4+DU4+DY4+EC4+EL4+EP4+ET4+R4+AL4+AP4+AT4+AX4+BB4+BF4+BJ4+BN4+BR4+BV4+CD4+CH4+CL4+CP4+CT4+CX4+DB4+DF4+DJ4+DN4+DR4+DV4+DZ4+ED4+EM4+EQ4+EU4)/E4</f>
        <v>0.95885535307517089</v>
      </c>
      <c r="GI4" s="67">
        <f>(S4+AM4+AQ4+AU4+AY4+BC4+BG4+BK4+BO4+BS4+BW4+CE4+CI4+CM4+CQ4+CU4+CY4+DC4+DG4+DK4+DO4+DS4+DW4+EA4+EE4+EN4+ER4+EV4)</f>
        <v>597</v>
      </c>
      <c r="GJ4" s="33">
        <f t="shared" ref="GJ4:GJ35" si="10">(EW4+FA4)/D4</f>
        <v>0.9671848013816926</v>
      </c>
      <c r="GK4" s="34">
        <f t="shared" ref="GK4:GK35" si="11">(EX4+FB4)/D4</f>
        <v>0.86355785837651122</v>
      </c>
      <c r="GL4" s="35">
        <f t="shared" ref="GL4:GL35" si="12">(EZ4+FD4)/D4</f>
        <v>9.9309153713298792E-2</v>
      </c>
      <c r="GM4" s="33">
        <f t="shared" ref="GM4:GM35" si="13">(FE4+FI4+FM4+FQ4)/C4</f>
        <v>0.65297138664710197</v>
      </c>
      <c r="GN4" s="36">
        <f t="shared" ref="GN4:GN35" si="14">(FF4+FJ4+FN4+FR4)/C4</f>
        <v>0.63829787234042545</v>
      </c>
    </row>
    <row r="5" spans="1:196" s="37" customFormat="1" x14ac:dyDescent="0.2">
      <c r="A5" s="20" t="s">
        <v>84</v>
      </c>
      <c r="B5" s="21">
        <v>21681</v>
      </c>
      <c r="C5" s="22">
        <v>2277</v>
      </c>
      <c r="D5" s="23">
        <v>1969.2</v>
      </c>
      <c r="E5" s="24">
        <v>12846.8</v>
      </c>
      <c r="F5" s="25">
        <v>2956</v>
      </c>
      <c r="G5" s="26">
        <v>19796</v>
      </c>
      <c r="H5" s="26">
        <v>19145</v>
      </c>
      <c r="I5" s="26">
        <v>210</v>
      </c>
      <c r="J5" s="26">
        <v>8706</v>
      </c>
      <c r="K5" s="27">
        <f>P5+U5+Z5+AE5+AJ5+AN5+AR5+AV5+AZ5+BD5+BH5+BL5+BP5+BT5+BX5+CB5+CF5+CJ5+CN5+CR5+CV5+CZ5+DD5+DH5+DH5+DL5+DP5+DT5+DX5+EB5+EF5+EK5+EO5+ES5+EW5+FA5+FE5+FI5+FM5+FQ5</f>
        <v>17824</v>
      </c>
      <c r="L5" s="27">
        <f t="shared" ref="L5:L25" si="15">Q5+V5+AA5+AF5+AK5+AO5+AS5+AW5+BA5+BE5+BI5+BM5+BQ5+BU5+BY5+CC5+CG5+CO5+CS5+CW5+DA5+DE5+DI5+DM5+DQ5+DU5+DY5+EC5+CK5+EL5+EP5+ET5+EX5+FB5+EG5+FF5+FJ5+FN5+FR5</f>
        <v>16326</v>
      </c>
      <c r="M5" s="27">
        <v>212</v>
      </c>
      <c r="N5" s="28">
        <f t="shared" ref="N5:N25" si="16">S5+X5+AC5+AH5+DG5+EI5+AM5+AQ5+AU5+AY5+BC5+BG5+BK5+BO5+BS5+BW5+CA5+CE5+CI5+CQ5+CU5+CY5+DC5+DK5+DO5+DS5+DW5+EA5+EE5+EN5+ER5+EV5+EZ5+FD5+CM5+FH5+FL5+FP5+FT5</f>
        <v>9042</v>
      </c>
      <c r="O5" s="28">
        <f t="shared" ref="O5:O68" si="17">Y5+AD5+AI5+EJ5</f>
        <v>804</v>
      </c>
      <c r="P5" s="66">
        <v>473</v>
      </c>
      <c r="Q5" s="66">
        <v>451</v>
      </c>
      <c r="R5" s="66">
        <v>0</v>
      </c>
      <c r="S5" s="66">
        <v>366</v>
      </c>
      <c r="T5" s="66" t="s">
        <v>270</v>
      </c>
      <c r="U5" s="66">
        <v>492</v>
      </c>
      <c r="V5" s="66">
        <v>462</v>
      </c>
      <c r="W5" s="66">
        <v>1</v>
      </c>
      <c r="X5" s="66">
        <v>424</v>
      </c>
      <c r="Y5" s="66" t="s">
        <v>279</v>
      </c>
      <c r="Z5" s="66">
        <v>889</v>
      </c>
      <c r="AA5" s="66">
        <v>887</v>
      </c>
      <c r="AB5" s="66">
        <v>0</v>
      </c>
      <c r="AC5" s="66">
        <v>791</v>
      </c>
      <c r="AD5" s="66" t="s">
        <v>280</v>
      </c>
      <c r="AE5" s="66">
        <v>1524</v>
      </c>
      <c r="AF5" s="66">
        <v>1560</v>
      </c>
      <c r="AG5" s="66">
        <v>3</v>
      </c>
      <c r="AH5" s="66">
        <v>1315</v>
      </c>
      <c r="AI5" s="66" t="s">
        <v>281</v>
      </c>
      <c r="AJ5" s="66">
        <v>670</v>
      </c>
      <c r="AK5" s="66">
        <v>689</v>
      </c>
      <c r="AL5" s="66">
        <v>9</v>
      </c>
      <c r="AM5" s="66">
        <v>700</v>
      </c>
      <c r="AN5" s="66">
        <v>857</v>
      </c>
      <c r="AO5" s="66">
        <v>865</v>
      </c>
      <c r="AP5" s="66">
        <v>13</v>
      </c>
      <c r="AQ5" s="66">
        <v>700</v>
      </c>
      <c r="AR5" s="66">
        <v>1023</v>
      </c>
      <c r="AS5" s="66">
        <v>934</v>
      </c>
      <c r="AT5" s="66">
        <v>19</v>
      </c>
      <c r="AU5" s="66">
        <v>727</v>
      </c>
      <c r="AV5" s="66">
        <v>1025</v>
      </c>
      <c r="AW5" s="66">
        <v>1050</v>
      </c>
      <c r="AX5" s="66">
        <v>30</v>
      </c>
      <c r="AY5" s="66">
        <v>818</v>
      </c>
      <c r="AZ5" s="66">
        <v>980</v>
      </c>
      <c r="BA5" s="66">
        <v>964</v>
      </c>
      <c r="BB5" s="66">
        <v>135</v>
      </c>
      <c r="BC5" s="66">
        <v>773</v>
      </c>
      <c r="BD5" s="66">
        <v>1113</v>
      </c>
      <c r="BE5" s="66">
        <v>1130</v>
      </c>
      <c r="BF5" s="66">
        <v>0</v>
      </c>
      <c r="BG5" s="66">
        <v>745</v>
      </c>
      <c r="BH5" s="66">
        <v>813</v>
      </c>
      <c r="BI5" s="66">
        <v>740</v>
      </c>
      <c r="BJ5" s="66">
        <v>0</v>
      </c>
      <c r="BK5" s="66">
        <v>53</v>
      </c>
      <c r="BL5" s="66">
        <v>0</v>
      </c>
      <c r="BM5" s="66">
        <v>0</v>
      </c>
      <c r="BN5" s="66">
        <v>0</v>
      </c>
      <c r="BO5" s="66">
        <v>0</v>
      </c>
      <c r="BP5" s="66">
        <v>0</v>
      </c>
      <c r="BQ5" s="66">
        <v>0</v>
      </c>
      <c r="BR5" s="66">
        <v>0</v>
      </c>
      <c r="BS5" s="66">
        <v>0</v>
      </c>
      <c r="BT5" s="66">
        <v>0</v>
      </c>
      <c r="BU5" s="66">
        <v>0</v>
      </c>
      <c r="BV5" s="66">
        <v>0</v>
      </c>
      <c r="BW5" s="66">
        <v>0</v>
      </c>
      <c r="BX5" s="66">
        <v>0</v>
      </c>
      <c r="BY5" s="66">
        <v>0</v>
      </c>
      <c r="BZ5" s="66">
        <v>0</v>
      </c>
      <c r="CA5" s="66">
        <v>0</v>
      </c>
      <c r="CB5" s="66">
        <v>166</v>
      </c>
      <c r="CC5" s="66">
        <v>146</v>
      </c>
      <c r="CD5" s="66">
        <v>2</v>
      </c>
      <c r="CE5" s="66">
        <v>42</v>
      </c>
      <c r="CF5" s="66">
        <v>48</v>
      </c>
      <c r="CG5" s="66">
        <v>24</v>
      </c>
      <c r="CH5" s="66">
        <v>0</v>
      </c>
      <c r="CI5" s="66">
        <v>0</v>
      </c>
      <c r="CJ5" s="66">
        <v>10</v>
      </c>
      <c r="CK5" s="66">
        <v>3</v>
      </c>
      <c r="CL5" s="66">
        <v>0</v>
      </c>
      <c r="CM5" s="66">
        <v>0</v>
      </c>
      <c r="CN5" s="66">
        <v>69</v>
      </c>
      <c r="CO5" s="66">
        <v>39</v>
      </c>
      <c r="CP5" s="66">
        <v>0</v>
      </c>
      <c r="CQ5" s="66">
        <v>2</v>
      </c>
      <c r="CR5" s="66">
        <v>15</v>
      </c>
      <c r="CS5" s="66">
        <v>13</v>
      </c>
      <c r="CT5" s="66">
        <v>0</v>
      </c>
      <c r="CU5" s="66">
        <v>0</v>
      </c>
      <c r="CV5" s="66">
        <v>0</v>
      </c>
      <c r="CW5" s="66">
        <v>0</v>
      </c>
      <c r="CX5" s="66">
        <v>0</v>
      </c>
      <c r="CY5" s="66">
        <v>0</v>
      </c>
      <c r="CZ5" s="66">
        <v>0</v>
      </c>
      <c r="DA5" s="66">
        <v>0</v>
      </c>
      <c r="DB5" s="66">
        <v>0</v>
      </c>
      <c r="DC5" s="66">
        <v>0</v>
      </c>
      <c r="DD5" s="66">
        <v>644</v>
      </c>
      <c r="DE5" s="66">
        <v>444</v>
      </c>
      <c r="DF5" s="66">
        <v>1</v>
      </c>
      <c r="DG5" s="66">
        <v>14</v>
      </c>
      <c r="DH5" s="66">
        <v>68</v>
      </c>
      <c r="DI5" s="66">
        <v>19</v>
      </c>
      <c r="DJ5" s="66">
        <v>0</v>
      </c>
      <c r="DK5" s="66">
        <v>0</v>
      </c>
      <c r="DL5" s="66">
        <v>24</v>
      </c>
      <c r="DM5" s="66">
        <v>28</v>
      </c>
      <c r="DN5" s="66">
        <v>0</v>
      </c>
      <c r="DO5" s="66">
        <v>0</v>
      </c>
      <c r="DP5" s="66">
        <v>43</v>
      </c>
      <c r="DQ5" s="66">
        <v>37</v>
      </c>
      <c r="DR5" s="66">
        <v>0</v>
      </c>
      <c r="DS5" s="66">
        <v>0</v>
      </c>
      <c r="DT5" s="66">
        <v>0</v>
      </c>
      <c r="DU5" s="66">
        <v>0</v>
      </c>
      <c r="DV5" s="66">
        <v>0</v>
      </c>
      <c r="DW5" s="66">
        <v>0</v>
      </c>
      <c r="DX5" s="66">
        <v>107</v>
      </c>
      <c r="DY5" s="66">
        <v>66</v>
      </c>
      <c r="DZ5" s="66">
        <v>0</v>
      </c>
      <c r="EA5" s="66">
        <v>26</v>
      </c>
      <c r="EB5" s="66">
        <v>47</v>
      </c>
      <c r="EC5" s="66">
        <v>40</v>
      </c>
      <c r="ED5" s="66">
        <v>0</v>
      </c>
      <c r="EE5" s="66">
        <v>6</v>
      </c>
      <c r="EF5" s="66">
        <v>18</v>
      </c>
      <c r="EG5" s="66">
        <v>17</v>
      </c>
      <c r="EH5" s="66">
        <v>0</v>
      </c>
      <c r="EI5" s="66">
        <v>19</v>
      </c>
      <c r="EJ5" s="66" t="s">
        <v>171</v>
      </c>
      <c r="EK5" s="66">
        <v>1112</v>
      </c>
      <c r="EL5" s="66">
        <v>1079</v>
      </c>
      <c r="EM5" s="66">
        <v>1</v>
      </c>
      <c r="EN5" s="66">
        <v>668</v>
      </c>
      <c r="EO5" s="66">
        <v>1308</v>
      </c>
      <c r="EP5" s="66">
        <v>1139</v>
      </c>
      <c r="EQ5" s="66">
        <v>0</v>
      </c>
      <c r="ER5" s="66">
        <v>602</v>
      </c>
      <c r="ES5" s="66">
        <v>630</v>
      </c>
      <c r="ET5" s="66">
        <v>549</v>
      </c>
      <c r="EU5" s="66">
        <v>0</v>
      </c>
      <c r="EV5" s="66">
        <v>228</v>
      </c>
      <c r="EW5" s="66">
        <v>981</v>
      </c>
      <c r="EX5" s="66">
        <v>920</v>
      </c>
      <c r="EY5" s="66">
        <v>0</v>
      </c>
      <c r="EZ5" s="66">
        <v>17</v>
      </c>
      <c r="FA5" s="66">
        <v>982</v>
      </c>
      <c r="FB5" s="66">
        <v>939</v>
      </c>
      <c r="FC5" s="66">
        <v>0</v>
      </c>
      <c r="FD5" s="66">
        <v>6</v>
      </c>
      <c r="FE5" s="66">
        <v>31</v>
      </c>
      <c r="FF5" s="66">
        <v>1</v>
      </c>
      <c r="FG5" s="66">
        <v>0</v>
      </c>
      <c r="FH5" s="66">
        <v>0</v>
      </c>
      <c r="FI5" s="66">
        <v>9</v>
      </c>
      <c r="FJ5" s="66">
        <v>0</v>
      </c>
      <c r="FK5" s="66">
        <v>0</v>
      </c>
      <c r="FL5" s="66">
        <v>0</v>
      </c>
      <c r="FM5" s="66">
        <v>1118</v>
      </c>
      <c r="FN5" s="66">
        <v>741</v>
      </c>
      <c r="FO5" s="66">
        <v>0</v>
      </c>
      <c r="FP5" s="66">
        <v>0</v>
      </c>
      <c r="FQ5" s="66">
        <v>467</v>
      </c>
      <c r="FR5" s="66">
        <v>350</v>
      </c>
      <c r="FS5" s="66">
        <v>0</v>
      </c>
      <c r="FT5" s="72">
        <v>0</v>
      </c>
      <c r="FU5" s="79">
        <f t="shared" si="0"/>
        <v>0.83188044831880448</v>
      </c>
      <c r="FV5" s="29">
        <f t="shared" ref="FV5:FV35" si="18">(L5+M5)/B5</f>
        <v>0.76278769429454363</v>
      </c>
      <c r="FW5" s="71">
        <f t="shared" ref="FW5:FW35" si="19">N5/B5</f>
        <v>0.41704718417047182</v>
      </c>
      <c r="FX5" s="68">
        <f t="shared" ref="FX5:FX68" si="20">O5/F5</f>
        <v>0.27198917456021648</v>
      </c>
      <c r="FY5" s="74">
        <f t="shared" si="1"/>
        <v>0.90038391594261469</v>
      </c>
      <c r="FZ5" s="31">
        <f t="shared" si="2"/>
        <v>0.85275528858709848</v>
      </c>
      <c r="GA5" s="30">
        <f t="shared" si="3"/>
        <v>1.0095238095238095</v>
      </c>
      <c r="GB5" s="32">
        <f t="shared" si="4"/>
        <v>1.0385940730530669</v>
      </c>
      <c r="GC5" s="33">
        <f t="shared" si="5"/>
        <v>0.9901894451962111</v>
      </c>
      <c r="GD5" s="34">
        <f t="shared" si="6"/>
        <v>0.99120433017591336</v>
      </c>
      <c r="GE5" s="34">
        <f t="shared" si="7"/>
        <v>0.86231393775372123</v>
      </c>
      <c r="GF5" s="36">
        <f t="shared" ref="GF5:GF68" si="21">O5/F5</f>
        <v>0.27198917456021648</v>
      </c>
      <c r="GG5" s="62">
        <f t="shared" si="8"/>
        <v>0.89166173677491678</v>
      </c>
      <c r="GH5" s="34">
        <f t="shared" si="9"/>
        <v>0.82970078151757642</v>
      </c>
      <c r="GI5" s="67">
        <f t="shared" ref="GI5:GI68" si="22">(S5+AM5+AQ5+AU5+AY5+BC5+BG5+BK5+BO5+BS5+BW5+CE5+CI5+CM5+CQ5+CU5+CY5+DC5+DG5+DK5+DO5+DS5+DW5+EA5+EE5+EN5+ER5+EV5)</f>
        <v>6470</v>
      </c>
      <c r="GJ5" s="33">
        <f t="shared" si="10"/>
        <v>0.99685151330489541</v>
      </c>
      <c r="GK5" s="34">
        <f t="shared" si="11"/>
        <v>0.94403818809668893</v>
      </c>
      <c r="GL5" s="35">
        <f t="shared" si="12"/>
        <v>1.1679869997968719E-2</v>
      </c>
      <c r="GM5" s="33">
        <f t="shared" si="13"/>
        <v>0.71365832235397453</v>
      </c>
      <c r="GN5" s="36">
        <f t="shared" si="14"/>
        <v>0.47957839262187091</v>
      </c>
    </row>
    <row r="6" spans="1:196" s="37" customFormat="1" x14ac:dyDescent="0.2">
      <c r="A6" s="20" t="s">
        <v>85</v>
      </c>
      <c r="B6" s="21">
        <v>664908</v>
      </c>
      <c r="C6" s="22">
        <v>62091</v>
      </c>
      <c r="D6" s="23">
        <v>60375.6</v>
      </c>
      <c r="E6" s="24">
        <v>420099.4</v>
      </c>
      <c r="F6" s="25">
        <v>82141</v>
      </c>
      <c r="G6" s="26">
        <v>617927</v>
      </c>
      <c r="H6" s="26">
        <v>609877</v>
      </c>
      <c r="I6" s="26">
        <v>12715</v>
      </c>
      <c r="J6" s="26">
        <v>353109</v>
      </c>
      <c r="K6" s="27">
        <f>P6+U6+Z6+AE6+AJ6+AN6+AR6+AV6+AZ6+BD6+BH6+BL6+BP6+BT6+BX6+CB6+CF6+CJ6+CN6+CR6+CV6+CZ6+DD6+DH6+DL6+DP6+DT6+DX6+EB6+EF6+EK6+EO6+ES6+EW6+FA6+FE6+FI6+FM6+FQ6</f>
        <v>566020</v>
      </c>
      <c r="L6" s="27">
        <f t="shared" si="15"/>
        <v>517654</v>
      </c>
      <c r="M6" s="27">
        <f>R6+W6+AB6+AG6+AL6+AP6+AT6+AX6+BB6+BF6+BJ6+BN6+BR6+BV6+BZ6+CD6+CH6+CP6+CT6+CX6+DB6+DF6+DJ6+DN6+DR6+DV6+DZ6+ED6+CL6+EM6+EQ6+EU6+EY6+FC6+EH6+FG6+FK6+FO6+FS6</f>
        <v>12911</v>
      </c>
      <c r="N6" s="28">
        <f t="shared" si="16"/>
        <v>316583</v>
      </c>
      <c r="O6" s="28">
        <f t="shared" si="17"/>
        <v>46511</v>
      </c>
      <c r="P6" s="66">
        <v>40377</v>
      </c>
      <c r="Q6" s="66">
        <v>50252</v>
      </c>
      <c r="R6" s="66">
        <v>819</v>
      </c>
      <c r="S6" s="66">
        <v>15821</v>
      </c>
      <c r="T6" s="66" t="s">
        <v>171</v>
      </c>
      <c r="U6" s="66">
        <v>12352</v>
      </c>
      <c r="V6" s="66">
        <v>12350</v>
      </c>
      <c r="W6" s="66">
        <v>35</v>
      </c>
      <c r="X6" s="66">
        <v>10241</v>
      </c>
      <c r="Y6" s="66" t="s">
        <v>282</v>
      </c>
      <c r="Z6" s="66">
        <v>25589</v>
      </c>
      <c r="AA6" s="66">
        <v>33365</v>
      </c>
      <c r="AB6" s="66">
        <v>288</v>
      </c>
      <c r="AC6" s="66">
        <v>20799</v>
      </c>
      <c r="AD6" s="66" t="s">
        <v>283</v>
      </c>
      <c r="AE6" s="66">
        <v>47901</v>
      </c>
      <c r="AF6" s="66">
        <v>46761</v>
      </c>
      <c r="AG6" s="66">
        <v>62</v>
      </c>
      <c r="AH6" s="66">
        <v>39058</v>
      </c>
      <c r="AI6" s="66" t="s">
        <v>284</v>
      </c>
      <c r="AJ6" s="66">
        <v>21979</v>
      </c>
      <c r="AK6" s="66">
        <v>21051</v>
      </c>
      <c r="AL6" s="66">
        <v>129</v>
      </c>
      <c r="AM6" s="66">
        <v>24406</v>
      </c>
      <c r="AN6" s="66">
        <v>26850</v>
      </c>
      <c r="AO6" s="66">
        <v>26734</v>
      </c>
      <c r="AP6" s="66">
        <v>77</v>
      </c>
      <c r="AQ6" s="66">
        <v>24567</v>
      </c>
      <c r="AR6" s="66">
        <v>30905</v>
      </c>
      <c r="AS6" s="66">
        <v>34556</v>
      </c>
      <c r="AT6" s="66">
        <v>495</v>
      </c>
      <c r="AU6" s="66">
        <v>25589</v>
      </c>
      <c r="AV6" s="66">
        <v>33826</v>
      </c>
      <c r="AW6" s="66">
        <v>36049</v>
      </c>
      <c r="AX6" s="66">
        <v>3125</v>
      </c>
      <c r="AY6" s="66">
        <v>28455</v>
      </c>
      <c r="AZ6" s="66">
        <v>32131</v>
      </c>
      <c r="BA6" s="66">
        <v>33631</v>
      </c>
      <c r="BB6" s="66">
        <v>2674</v>
      </c>
      <c r="BC6" s="66">
        <v>28449</v>
      </c>
      <c r="BD6" s="66">
        <v>39820</v>
      </c>
      <c r="BE6" s="66">
        <v>39242</v>
      </c>
      <c r="BF6" s="66">
        <v>1513</v>
      </c>
      <c r="BG6" s="66">
        <v>23476</v>
      </c>
      <c r="BH6" s="66">
        <v>8638</v>
      </c>
      <c r="BI6" s="66">
        <v>3885</v>
      </c>
      <c r="BJ6" s="66">
        <v>671</v>
      </c>
      <c r="BK6" s="66">
        <v>9</v>
      </c>
      <c r="BL6" s="66">
        <v>870</v>
      </c>
      <c r="BM6" s="66">
        <v>528</v>
      </c>
      <c r="BN6" s="66">
        <v>3</v>
      </c>
      <c r="BO6" s="66">
        <v>5</v>
      </c>
      <c r="BP6" s="66">
        <v>304</v>
      </c>
      <c r="BQ6" s="66">
        <v>229</v>
      </c>
      <c r="BR6" s="66">
        <v>229</v>
      </c>
      <c r="BS6" s="66">
        <v>83</v>
      </c>
      <c r="BT6" s="66">
        <v>770</v>
      </c>
      <c r="BU6" s="66">
        <v>1100</v>
      </c>
      <c r="BV6" s="66">
        <v>0</v>
      </c>
      <c r="BW6" s="66">
        <v>0</v>
      </c>
      <c r="BX6" s="66">
        <v>3</v>
      </c>
      <c r="BY6" s="66">
        <v>1</v>
      </c>
      <c r="BZ6" s="66">
        <v>0</v>
      </c>
      <c r="CA6" s="66">
        <v>0</v>
      </c>
      <c r="CB6" s="66">
        <v>203</v>
      </c>
      <c r="CC6" s="66">
        <v>144</v>
      </c>
      <c r="CD6" s="66">
        <v>0</v>
      </c>
      <c r="CE6" s="66">
        <v>1</v>
      </c>
      <c r="CF6" s="66">
        <v>1150</v>
      </c>
      <c r="CG6" s="66">
        <v>342</v>
      </c>
      <c r="CH6" s="66">
        <v>18</v>
      </c>
      <c r="CI6" s="66">
        <v>27</v>
      </c>
      <c r="CJ6" s="66">
        <v>198</v>
      </c>
      <c r="CK6" s="66">
        <v>113</v>
      </c>
      <c r="CL6" s="66">
        <v>0</v>
      </c>
      <c r="CM6" s="66">
        <v>0</v>
      </c>
      <c r="CN6" s="66">
        <v>3605</v>
      </c>
      <c r="CO6" s="66">
        <v>2084</v>
      </c>
      <c r="CP6" s="66">
        <v>0</v>
      </c>
      <c r="CQ6" s="66">
        <v>331</v>
      </c>
      <c r="CR6" s="66">
        <v>689</v>
      </c>
      <c r="CS6" s="66">
        <v>614</v>
      </c>
      <c r="CT6" s="66">
        <v>0</v>
      </c>
      <c r="CU6" s="66">
        <v>12</v>
      </c>
      <c r="CV6" s="66">
        <v>453</v>
      </c>
      <c r="CW6" s="66">
        <v>148</v>
      </c>
      <c r="CX6" s="66">
        <v>1</v>
      </c>
      <c r="CY6" s="66">
        <v>0</v>
      </c>
      <c r="CZ6" s="66">
        <v>6</v>
      </c>
      <c r="DA6" s="66">
        <v>4</v>
      </c>
      <c r="DB6" s="66">
        <v>0</v>
      </c>
      <c r="DC6" s="66">
        <v>4</v>
      </c>
      <c r="DD6" s="66">
        <v>39564</v>
      </c>
      <c r="DE6" s="66">
        <v>13682</v>
      </c>
      <c r="DF6" s="66">
        <v>134</v>
      </c>
      <c r="DG6" s="66">
        <v>16176</v>
      </c>
      <c r="DH6" s="66">
        <v>19</v>
      </c>
      <c r="DI6" s="66">
        <v>19</v>
      </c>
      <c r="DJ6" s="66">
        <v>0</v>
      </c>
      <c r="DK6" s="66">
        <v>0</v>
      </c>
      <c r="DL6" s="66">
        <v>5151</v>
      </c>
      <c r="DM6" s="66">
        <v>4155</v>
      </c>
      <c r="DN6" s="66">
        <v>70</v>
      </c>
      <c r="DO6" s="66">
        <v>92</v>
      </c>
      <c r="DP6" s="66">
        <v>1269</v>
      </c>
      <c r="DQ6" s="66">
        <v>529</v>
      </c>
      <c r="DR6" s="66">
        <v>5</v>
      </c>
      <c r="DS6" s="66">
        <v>0</v>
      </c>
      <c r="DT6" s="66">
        <v>284</v>
      </c>
      <c r="DU6" s="66">
        <v>83</v>
      </c>
      <c r="DV6" s="66">
        <v>0</v>
      </c>
      <c r="DW6" s="66">
        <v>0</v>
      </c>
      <c r="DX6" s="66">
        <v>727</v>
      </c>
      <c r="DY6" s="66">
        <v>241</v>
      </c>
      <c r="DZ6" s="66">
        <v>43</v>
      </c>
      <c r="EA6" s="66">
        <v>2</v>
      </c>
      <c r="EB6" s="66">
        <v>852</v>
      </c>
      <c r="EC6" s="66">
        <v>229</v>
      </c>
      <c r="ED6" s="66">
        <v>0</v>
      </c>
      <c r="EE6" s="66">
        <v>0</v>
      </c>
      <c r="EF6" s="66">
        <v>999</v>
      </c>
      <c r="EG6" s="66">
        <v>1370</v>
      </c>
      <c r="EH6" s="66">
        <v>158</v>
      </c>
      <c r="EI6" s="66">
        <v>7963</v>
      </c>
      <c r="EJ6" s="66" t="s">
        <v>171</v>
      </c>
      <c r="EK6" s="66">
        <v>42659</v>
      </c>
      <c r="EL6" s="66">
        <v>36229</v>
      </c>
      <c r="EM6" s="66">
        <v>749</v>
      </c>
      <c r="EN6" s="66">
        <v>22016</v>
      </c>
      <c r="EO6" s="66">
        <v>39685</v>
      </c>
      <c r="EP6" s="66">
        <v>39518</v>
      </c>
      <c r="EQ6" s="66">
        <v>1430</v>
      </c>
      <c r="ER6" s="66">
        <v>18956</v>
      </c>
      <c r="ES6" s="66">
        <v>16161</v>
      </c>
      <c r="ET6" s="66">
        <v>16625</v>
      </c>
      <c r="EU6" s="66">
        <v>183</v>
      </c>
      <c r="EV6" s="66">
        <v>8106</v>
      </c>
      <c r="EW6" s="66">
        <v>24676</v>
      </c>
      <c r="EX6" s="66">
        <v>21455</v>
      </c>
      <c r="EY6" s="66">
        <v>0</v>
      </c>
      <c r="EZ6" s="66">
        <v>1138</v>
      </c>
      <c r="FA6" s="66">
        <v>26011</v>
      </c>
      <c r="FB6" s="66">
        <v>21443</v>
      </c>
      <c r="FC6" s="66">
        <v>0</v>
      </c>
      <c r="FD6" s="66">
        <v>801</v>
      </c>
      <c r="FE6" s="66">
        <v>380</v>
      </c>
      <c r="FF6" s="66">
        <v>103</v>
      </c>
      <c r="FG6" s="66">
        <v>0</v>
      </c>
      <c r="FH6" s="66">
        <v>0</v>
      </c>
      <c r="FI6" s="66">
        <v>131</v>
      </c>
      <c r="FJ6" s="66">
        <v>87</v>
      </c>
      <c r="FK6" s="66">
        <v>0</v>
      </c>
      <c r="FL6" s="66">
        <v>0</v>
      </c>
      <c r="FM6" s="66">
        <v>23736</v>
      </c>
      <c r="FN6" s="66">
        <v>13393</v>
      </c>
      <c r="FO6" s="66">
        <v>0</v>
      </c>
      <c r="FP6" s="66">
        <v>0</v>
      </c>
      <c r="FQ6" s="66">
        <v>15097</v>
      </c>
      <c r="FR6" s="66">
        <v>5310</v>
      </c>
      <c r="FS6" s="66">
        <v>0</v>
      </c>
      <c r="FT6" s="72">
        <v>0</v>
      </c>
      <c r="FU6" s="79">
        <f t="shared" si="0"/>
        <v>0.87069338916060568</v>
      </c>
      <c r="FV6" s="29">
        <f t="shared" si="18"/>
        <v>0.79795249869154827</v>
      </c>
      <c r="FW6" s="71">
        <f t="shared" si="19"/>
        <v>0.47613053234432434</v>
      </c>
      <c r="FX6" s="68">
        <f t="shared" si="20"/>
        <v>0.56623367136996139</v>
      </c>
      <c r="FY6" s="74">
        <f t="shared" si="1"/>
        <v>0.9159981680683964</v>
      </c>
      <c r="FZ6" s="31">
        <f t="shared" si="2"/>
        <v>0.84878426305632115</v>
      </c>
      <c r="GA6" s="30">
        <f t="shared" si="3"/>
        <v>1.0154148643334644</v>
      </c>
      <c r="GB6" s="32">
        <f t="shared" si="4"/>
        <v>0.89655885293209747</v>
      </c>
      <c r="GC6" s="33">
        <f t="shared" si="5"/>
        <v>1.0638292691834772</v>
      </c>
      <c r="GD6" s="34">
        <f t="shared" si="6"/>
        <v>1.1491094581268795</v>
      </c>
      <c r="GE6" s="34">
        <f t="shared" si="7"/>
        <v>0.95032931179313618</v>
      </c>
      <c r="GF6" s="36">
        <f t="shared" si="21"/>
        <v>0.56623367136996139</v>
      </c>
      <c r="GG6" s="62">
        <f t="shared" si="8"/>
        <v>0.9557571374774636</v>
      </c>
      <c r="GH6" s="34">
        <f t="shared" si="9"/>
        <v>0.8911795636937353</v>
      </c>
      <c r="GI6" s="67">
        <f t="shared" si="22"/>
        <v>236583</v>
      </c>
      <c r="GJ6" s="33">
        <f t="shared" si="10"/>
        <v>0.83952788874975981</v>
      </c>
      <c r="GK6" s="34">
        <f t="shared" si="11"/>
        <v>0.71051881886059931</v>
      </c>
      <c r="GL6" s="35">
        <f t="shared" si="12"/>
        <v>3.2115622867516014E-2</v>
      </c>
      <c r="GM6" s="33">
        <f t="shared" si="13"/>
        <v>0.63365060958915143</v>
      </c>
      <c r="GN6" s="36">
        <f t="shared" si="14"/>
        <v>0.30427920310511991</v>
      </c>
    </row>
    <row r="7" spans="1:196" s="37" customFormat="1" x14ac:dyDescent="0.2">
      <c r="A7" s="20" t="s">
        <v>86</v>
      </c>
      <c r="B7" s="21">
        <v>9947</v>
      </c>
      <c r="C7" s="22">
        <v>1099.4000000000001</v>
      </c>
      <c r="D7" s="23">
        <v>916.2</v>
      </c>
      <c r="E7" s="24">
        <v>6008.4</v>
      </c>
      <c r="F7" s="25">
        <v>1141</v>
      </c>
      <c r="G7" s="26">
        <v>9040</v>
      </c>
      <c r="H7" s="26">
        <v>9226</v>
      </c>
      <c r="I7" s="38">
        <v>100</v>
      </c>
      <c r="J7" s="38">
        <v>6061</v>
      </c>
      <c r="K7" s="27">
        <f>P7+U7+Z7+AE7+AJ7+AN7+AR7+AV7+AZ7+BD7+BH7+BL7+BP7+BT7+BX7+CB7+CF7+CJ7+CN7+CR7+CV7+CZ7+DD7+DH7+DH7+DL7+DP7+DT7+DX7+EB7+EF7+EK7+EO7+ES7+EW7+FA7+FE7+FI7+FM7+FQ7</f>
        <v>9583</v>
      </c>
      <c r="L7" s="27">
        <f t="shared" si="15"/>
        <v>8547</v>
      </c>
      <c r="M7" s="27">
        <v>102</v>
      </c>
      <c r="N7" s="28">
        <f t="shared" si="16"/>
        <v>4435</v>
      </c>
      <c r="O7" s="28">
        <f t="shared" si="17"/>
        <v>478</v>
      </c>
      <c r="P7" s="66">
        <v>175</v>
      </c>
      <c r="Q7" s="66">
        <v>176</v>
      </c>
      <c r="R7" s="66">
        <v>0</v>
      </c>
      <c r="S7" s="66">
        <v>143</v>
      </c>
      <c r="T7" s="66" t="s">
        <v>171</v>
      </c>
      <c r="U7" s="66">
        <v>211</v>
      </c>
      <c r="V7" s="66">
        <v>212</v>
      </c>
      <c r="W7" s="66">
        <v>0</v>
      </c>
      <c r="X7" s="66">
        <v>216</v>
      </c>
      <c r="Y7" s="66" t="s">
        <v>174</v>
      </c>
      <c r="Z7" s="66">
        <v>470</v>
      </c>
      <c r="AA7" s="66">
        <v>472</v>
      </c>
      <c r="AB7" s="66">
        <v>0</v>
      </c>
      <c r="AC7" s="66">
        <v>407</v>
      </c>
      <c r="AD7" s="66" t="s">
        <v>175</v>
      </c>
      <c r="AE7" s="66">
        <v>660</v>
      </c>
      <c r="AF7" s="66">
        <v>678</v>
      </c>
      <c r="AG7" s="66">
        <v>2</v>
      </c>
      <c r="AH7" s="66">
        <v>597</v>
      </c>
      <c r="AI7" s="66" t="s">
        <v>176</v>
      </c>
      <c r="AJ7" s="66">
        <v>332</v>
      </c>
      <c r="AK7" s="66">
        <v>324</v>
      </c>
      <c r="AL7" s="66">
        <v>17</v>
      </c>
      <c r="AM7" s="66">
        <v>333</v>
      </c>
      <c r="AN7" s="66">
        <v>353</v>
      </c>
      <c r="AO7" s="66">
        <v>726</v>
      </c>
      <c r="AP7" s="66">
        <v>30</v>
      </c>
      <c r="AQ7" s="66">
        <v>418</v>
      </c>
      <c r="AR7" s="66">
        <v>795</v>
      </c>
      <c r="AS7" s="66">
        <v>502</v>
      </c>
      <c r="AT7" s="66">
        <v>41</v>
      </c>
      <c r="AU7" s="66">
        <v>354</v>
      </c>
      <c r="AV7" s="66">
        <v>449</v>
      </c>
      <c r="AW7" s="66">
        <v>569</v>
      </c>
      <c r="AX7" s="66">
        <v>5</v>
      </c>
      <c r="AY7" s="66">
        <v>366</v>
      </c>
      <c r="AZ7" s="66">
        <v>769</v>
      </c>
      <c r="BA7" s="66">
        <v>542</v>
      </c>
      <c r="BB7" s="66">
        <v>0</v>
      </c>
      <c r="BC7" s="66">
        <v>348</v>
      </c>
      <c r="BD7" s="66">
        <v>628</v>
      </c>
      <c r="BE7" s="66">
        <v>595</v>
      </c>
      <c r="BF7" s="66">
        <v>0</v>
      </c>
      <c r="BG7" s="66">
        <v>272</v>
      </c>
      <c r="BH7" s="66">
        <v>204</v>
      </c>
      <c r="BI7" s="66">
        <v>121</v>
      </c>
      <c r="BJ7" s="66">
        <v>0</v>
      </c>
      <c r="BK7" s="66">
        <v>23</v>
      </c>
      <c r="BL7" s="66">
        <v>0</v>
      </c>
      <c r="BM7" s="66">
        <v>0</v>
      </c>
      <c r="BN7" s="66">
        <v>1</v>
      </c>
      <c r="BO7" s="66">
        <v>0</v>
      </c>
      <c r="BP7" s="66">
        <v>0</v>
      </c>
      <c r="BQ7" s="66">
        <v>0</v>
      </c>
      <c r="BR7" s="66">
        <v>0</v>
      </c>
      <c r="BS7" s="66">
        <v>0</v>
      </c>
      <c r="BT7" s="66">
        <v>0</v>
      </c>
      <c r="BU7" s="66">
        <v>0</v>
      </c>
      <c r="BV7" s="66">
        <v>0</v>
      </c>
      <c r="BW7" s="66">
        <v>0</v>
      </c>
      <c r="BX7" s="66">
        <v>0</v>
      </c>
      <c r="BY7" s="66">
        <v>0</v>
      </c>
      <c r="BZ7" s="66">
        <v>0</v>
      </c>
      <c r="CA7" s="66">
        <v>0</v>
      </c>
      <c r="CB7" s="66">
        <v>0</v>
      </c>
      <c r="CC7" s="66">
        <v>1</v>
      </c>
      <c r="CD7" s="66">
        <v>0</v>
      </c>
      <c r="CE7" s="66">
        <v>0</v>
      </c>
      <c r="CF7" s="66">
        <v>113</v>
      </c>
      <c r="CG7" s="66">
        <v>86</v>
      </c>
      <c r="CH7" s="66">
        <v>1</v>
      </c>
      <c r="CI7" s="66">
        <v>65</v>
      </c>
      <c r="CJ7" s="66">
        <v>27</v>
      </c>
      <c r="CK7" s="66">
        <v>6</v>
      </c>
      <c r="CL7" s="66">
        <v>0</v>
      </c>
      <c r="CM7" s="66">
        <v>0</v>
      </c>
      <c r="CN7" s="66">
        <v>84</v>
      </c>
      <c r="CO7" s="66">
        <v>19</v>
      </c>
      <c r="CP7" s="66">
        <v>0</v>
      </c>
      <c r="CQ7" s="66">
        <v>11</v>
      </c>
      <c r="CR7" s="66">
        <v>17</v>
      </c>
      <c r="CS7" s="66">
        <v>16</v>
      </c>
      <c r="CT7" s="66">
        <v>0</v>
      </c>
      <c r="CU7" s="66">
        <v>1</v>
      </c>
      <c r="CV7" s="66">
        <v>0</v>
      </c>
      <c r="CW7" s="66">
        <v>3</v>
      </c>
      <c r="CX7" s="66">
        <v>0</v>
      </c>
      <c r="CY7" s="66">
        <v>0</v>
      </c>
      <c r="CZ7" s="66">
        <v>0</v>
      </c>
      <c r="DA7" s="66">
        <v>0</v>
      </c>
      <c r="DB7" s="66">
        <v>0</v>
      </c>
      <c r="DC7" s="66">
        <v>0</v>
      </c>
      <c r="DD7" s="66">
        <v>386</v>
      </c>
      <c r="DE7" s="66">
        <v>321</v>
      </c>
      <c r="DF7" s="66">
        <v>4</v>
      </c>
      <c r="DG7" s="66">
        <v>195</v>
      </c>
      <c r="DH7" s="66">
        <v>37</v>
      </c>
      <c r="DI7" s="66">
        <v>21</v>
      </c>
      <c r="DJ7" s="66">
        <v>1</v>
      </c>
      <c r="DK7" s="66">
        <v>0</v>
      </c>
      <c r="DL7" s="66">
        <v>12</v>
      </c>
      <c r="DM7" s="66">
        <v>10</v>
      </c>
      <c r="DN7" s="66">
        <v>0</v>
      </c>
      <c r="DO7" s="66">
        <v>0</v>
      </c>
      <c r="DP7" s="66">
        <v>12</v>
      </c>
      <c r="DQ7" s="66">
        <v>12</v>
      </c>
      <c r="DR7" s="66">
        <v>0</v>
      </c>
      <c r="DS7" s="66">
        <v>4</v>
      </c>
      <c r="DT7" s="66">
        <v>0</v>
      </c>
      <c r="DU7" s="66">
        <v>0</v>
      </c>
      <c r="DV7" s="66">
        <v>0</v>
      </c>
      <c r="DW7" s="66">
        <v>0</v>
      </c>
      <c r="DX7" s="66">
        <v>30</v>
      </c>
      <c r="DY7" s="66">
        <v>30</v>
      </c>
      <c r="DZ7" s="66">
        <v>0</v>
      </c>
      <c r="EA7" s="66">
        <v>3</v>
      </c>
      <c r="EB7" s="66">
        <v>12</v>
      </c>
      <c r="EC7" s="66">
        <v>12</v>
      </c>
      <c r="ED7" s="66">
        <v>0</v>
      </c>
      <c r="EE7" s="66">
        <v>2</v>
      </c>
      <c r="EF7" s="66">
        <v>0</v>
      </c>
      <c r="EG7" s="66">
        <v>0</v>
      </c>
      <c r="EH7" s="66">
        <v>0</v>
      </c>
      <c r="EI7" s="66">
        <v>0</v>
      </c>
      <c r="EJ7" s="66" t="s">
        <v>171</v>
      </c>
      <c r="EK7" s="66">
        <v>756</v>
      </c>
      <c r="EL7" s="66">
        <v>554</v>
      </c>
      <c r="EM7" s="66">
        <v>0</v>
      </c>
      <c r="EN7" s="66">
        <v>291</v>
      </c>
      <c r="EO7" s="66">
        <v>607</v>
      </c>
      <c r="EP7" s="66">
        <v>577</v>
      </c>
      <c r="EQ7" s="66">
        <v>0</v>
      </c>
      <c r="ER7" s="66">
        <v>310</v>
      </c>
      <c r="ES7" s="66">
        <v>305</v>
      </c>
      <c r="ET7" s="66">
        <v>276</v>
      </c>
      <c r="EU7" s="66">
        <v>0</v>
      </c>
      <c r="EV7" s="66">
        <v>76</v>
      </c>
      <c r="EW7" s="66">
        <v>546</v>
      </c>
      <c r="EX7" s="66">
        <v>472</v>
      </c>
      <c r="EY7" s="66">
        <v>0</v>
      </c>
      <c r="EZ7" s="66">
        <v>0</v>
      </c>
      <c r="FA7" s="66">
        <v>603</v>
      </c>
      <c r="FB7" s="66">
        <v>494</v>
      </c>
      <c r="FC7" s="66">
        <v>0</v>
      </c>
      <c r="FD7" s="66">
        <v>0</v>
      </c>
      <c r="FE7" s="66">
        <v>8</v>
      </c>
      <c r="FF7" s="66">
        <v>10</v>
      </c>
      <c r="FG7" s="66">
        <v>0</v>
      </c>
      <c r="FH7" s="66">
        <v>0</v>
      </c>
      <c r="FI7" s="66">
        <v>5</v>
      </c>
      <c r="FJ7" s="66">
        <v>9</v>
      </c>
      <c r="FK7" s="66">
        <v>0</v>
      </c>
      <c r="FL7" s="66">
        <v>0</v>
      </c>
      <c r="FM7" s="66">
        <v>616</v>
      </c>
      <c r="FN7" s="66">
        <v>452</v>
      </c>
      <c r="FO7" s="66">
        <v>0</v>
      </c>
      <c r="FP7" s="66">
        <v>0</v>
      </c>
      <c r="FQ7" s="66">
        <v>324</v>
      </c>
      <c r="FR7" s="66">
        <v>249</v>
      </c>
      <c r="FS7" s="66">
        <v>0</v>
      </c>
      <c r="FT7" s="72">
        <v>0</v>
      </c>
      <c r="FU7" s="79">
        <f t="shared" si="0"/>
        <v>0.97366040012063937</v>
      </c>
      <c r="FV7" s="29">
        <f t="shared" si="18"/>
        <v>0.8695083944908012</v>
      </c>
      <c r="FW7" s="71">
        <f t="shared" si="19"/>
        <v>0.44586307429375693</v>
      </c>
      <c r="FX7" s="68">
        <f t="shared" si="20"/>
        <v>0.41893076248904471</v>
      </c>
      <c r="FY7" s="74">
        <f t="shared" si="1"/>
        <v>1.0600663716814158</v>
      </c>
      <c r="FZ7" s="31">
        <f t="shared" si="2"/>
        <v>0.92640364188163882</v>
      </c>
      <c r="GA7" s="30">
        <f t="shared" si="3"/>
        <v>1.02</v>
      </c>
      <c r="GB7" s="32">
        <f t="shared" si="4"/>
        <v>0.73172743771654847</v>
      </c>
      <c r="GC7" s="33">
        <f t="shared" si="5"/>
        <v>1.1770376862401402</v>
      </c>
      <c r="GD7" s="34">
        <f t="shared" si="6"/>
        <v>1.1954425942156004</v>
      </c>
      <c r="GE7" s="34">
        <f t="shared" si="7"/>
        <v>1.0692375109553023</v>
      </c>
      <c r="GF7" s="36">
        <f t="shared" si="21"/>
        <v>0.41893076248904471</v>
      </c>
      <c r="GG7" s="62">
        <f t="shared" si="8"/>
        <v>1.0323879901471273</v>
      </c>
      <c r="GH7" s="34">
        <f t="shared" si="9"/>
        <v>0.93186205978297054</v>
      </c>
      <c r="GI7" s="67">
        <f t="shared" si="22"/>
        <v>3215</v>
      </c>
      <c r="GJ7" s="33">
        <f t="shared" si="10"/>
        <v>1.2540929927963327</v>
      </c>
      <c r="GK7" s="34">
        <f t="shared" si="11"/>
        <v>1.054354944335298</v>
      </c>
      <c r="GL7" s="35">
        <f t="shared" si="12"/>
        <v>0</v>
      </c>
      <c r="GM7" s="33">
        <f t="shared" si="13"/>
        <v>0.86683645624886296</v>
      </c>
      <c r="GN7" s="36">
        <f t="shared" si="14"/>
        <v>0.65490267418591952</v>
      </c>
    </row>
    <row r="8" spans="1:196" s="37" customFormat="1" x14ac:dyDescent="0.2">
      <c r="A8" s="20" t="s">
        <v>87</v>
      </c>
      <c r="B8" s="21">
        <v>18686</v>
      </c>
      <c r="C8" s="22">
        <v>2068.6</v>
      </c>
      <c r="D8" s="23">
        <v>1819.8</v>
      </c>
      <c r="E8" s="24">
        <v>11416.6</v>
      </c>
      <c r="F8" s="25">
        <v>1876</v>
      </c>
      <c r="G8" s="26">
        <v>16496</v>
      </c>
      <c r="H8" s="26">
        <v>16771</v>
      </c>
      <c r="I8" s="26">
        <v>185</v>
      </c>
      <c r="J8" s="26">
        <v>9106</v>
      </c>
      <c r="K8" s="27">
        <f>P8+U8+Z8+AE8+AJ8+AN8+AR8+AV8+AZ8+BD8+BH8+BL8+BP8+BT8+BX8+CB8+CF8+CJ8+CN8+CR8+CV8+CZ8+DD8+DH8+DH8+DL8+DP8+DT8+DX8+EB8+EF8+EK8+EO8+ES8+EW8+FA8+FE8+FI8+FM8+FQ8</f>
        <v>16488</v>
      </c>
      <c r="L8" s="27">
        <f t="shared" si="15"/>
        <v>15432</v>
      </c>
      <c r="M8" s="27">
        <v>198</v>
      </c>
      <c r="N8" s="28">
        <f t="shared" si="16"/>
        <v>7975</v>
      </c>
      <c r="O8" s="28">
        <f t="shared" si="17"/>
        <v>475</v>
      </c>
      <c r="P8" s="66">
        <v>300</v>
      </c>
      <c r="Q8" s="66">
        <v>259</v>
      </c>
      <c r="R8" s="66">
        <v>5</v>
      </c>
      <c r="S8" s="66">
        <v>196</v>
      </c>
      <c r="T8" s="66" t="s">
        <v>251</v>
      </c>
      <c r="U8" s="66">
        <v>355</v>
      </c>
      <c r="V8" s="66">
        <v>328</v>
      </c>
      <c r="W8" s="66">
        <v>0</v>
      </c>
      <c r="X8" s="66">
        <v>296</v>
      </c>
      <c r="Y8" s="66" t="s">
        <v>177</v>
      </c>
      <c r="Z8" s="66">
        <v>599</v>
      </c>
      <c r="AA8" s="66">
        <v>600</v>
      </c>
      <c r="AB8" s="66">
        <v>4</v>
      </c>
      <c r="AC8" s="66">
        <v>539</v>
      </c>
      <c r="AD8" s="66" t="s">
        <v>285</v>
      </c>
      <c r="AE8" s="66">
        <v>1091</v>
      </c>
      <c r="AF8" s="66">
        <v>1244</v>
      </c>
      <c r="AG8" s="66">
        <v>22</v>
      </c>
      <c r="AH8" s="66">
        <v>855</v>
      </c>
      <c r="AI8" s="66" t="s">
        <v>194</v>
      </c>
      <c r="AJ8" s="66">
        <v>519</v>
      </c>
      <c r="AK8" s="66">
        <v>707</v>
      </c>
      <c r="AL8" s="66">
        <v>39</v>
      </c>
      <c r="AM8" s="66">
        <v>524</v>
      </c>
      <c r="AN8" s="66">
        <v>757</v>
      </c>
      <c r="AO8" s="66">
        <v>853</v>
      </c>
      <c r="AP8" s="66">
        <v>50</v>
      </c>
      <c r="AQ8" s="66">
        <v>630</v>
      </c>
      <c r="AR8" s="66">
        <v>833</v>
      </c>
      <c r="AS8" s="66">
        <v>873</v>
      </c>
      <c r="AT8" s="66">
        <v>98</v>
      </c>
      <c r="AU8" s="66">
        <v>639</v>
      </c>
      <c r="AV8" s="66">
        <v>960</v>
      </c>
      <c r="AW8" s="66">
        <v>1820</v>
      </c>
      <c r="AX8" s="66">
        <v>128</v>
      </c>
      <c r="AY8" s="66">
        <v>752</v>
      </c>
      <c r="AZ8" s="66">
        <v>1010</v>
      </c>
      <c r="BA8" s="66">
        <v>1109</v>
      </c>
      <c r="BB8" s="66">
        <v>64</v>
      </c>
      <c r="BC8" s="66">
        <v>587</v>
      </c>
      <c r="BD8" s="66">
        <v>1080</v>
      </c>
      <c r="BE8" s="66">
        <v>1005</v>
      </c>
      <c r="BF8" s="66">
        <v>23</v>
      </c>
      <c r="BG8" s="66">
        <v>538</v>
      </c>
      <c r="BH8" s="66">
        <v>256</v>
      </c>
      <c r="BI8" s="66">
        <v>168</v>
      </c>
      <c r="BJ8" s="66">
        <v>0</v>
      </c>
      <c r="BK8" s="66">
        <v>0</v>
      </c>
      <c r="BL8" s="66">
        <v>0</v>
      </c>
      <c r="BM8" s="66">
        <v>0</v>
      </c>
      <c r="BN8" s="66">
        <v>0</v>
      </c>
      <c r="BO8" s="66">
        <v>0</v>
      </c>
      <c r="BP8" s="66">
        <v>1</v>
      </c>
      <c r="BQ8" s="66">
        <v>0</v>
      </c>
      <c r="BR8" s="66">
        <v>0</v>
      </c>
      <c r="BS8" s="66">
        <v>0</v>
      </c>
      <c r="BT8" s="66">
        <v>610</v>
      </c>
      <c r="BU8" s="66">
        <v>612</v>
      </c>
      <c r="BV8" s="66">
        <v>0</v>
      </c>
      <c r="BW8" s="66">
        <v>705</v>
      </c>
      <c r="BX8" s="66">
        <v>0</v>
      </c>
      <c r="BY8" s="66">
        <v>0</v>
      </c>
      <c r="BZ8" s="66">
        <v>0</v>
      </c>
      <c r="CA8" s="66">
        <v>0</v>
      </c>
      <c r="CB8" s="66">
        <v>0</v>
      </c>
      <c r="CC8" s="66">
        <v>0</v>
      </c>
      <c r="CD8" s="66">
        <v>0</v>
      </c>
      <c r="CE8" s="66">
        <v>0</v>
      </c>
      <c r="CF8" s="66">
        <v>128</v>
      </c>
      <c r="CG8" s="66">
        <v>18</v>
      </c>
      <c r="CH8" s="66">
        <v>0</v>
      </c>
      <c r="CI8" s="66">
        <v>0</v>
      </c>
      <c r="CJ8" s="66">
        <v>1</v>
      </c>
      <c r="CK8" s="66">
        <v>0</v>
      </c>
      <c r="CL8" s="66">
        <v>0</v>
      </c>
      <c r="CM8" s="66">
        <v>0</v>
      </c>
      <c r="CN8" s="66">
        <v>103</v>
      </c>
      <c r="CO8" s="66">
        <v>43</v>
      </c>
      <c r="CP8" s="66">
        <v>0</v>
      </c>
      <c r="CQ8" s="66">
        <v>14</v>
      </c>
      <c r="CR8" s="66">
        <v>18</v>
      </c>
      <c r="CS8" s="66">
        <v>9</v>
      </c>
      <c r="CT8" s="66">
        <v>0</v>
      </c>
      <c r="CU8" s="66">
        <v>1</v>
      </c>
      <c r="CV8" s="66">
        <v>0</v>
      </c>
      <c r="CW8" s="66">
        <v>0</v>
      </c>
      <c r="CX8" s="66">
        <v>0</v>
      </c>
      <c r="CY8" s="66">
        <v>0</v>
      </c>
      <c r="CZ8" s="66">
        <v>0</v>
      </c>
      <c r="DA8" s="66">
        <v>0</v>
      </c>
      <c r="DB8" s="66">
        <v>0</v>
      </c>
      <c r="DC8" s="66">
        <v>0</v>
      </c>
      <c r="DD8" s="66">
        <v>673</v>
      </c>
      <c r="DE8" s="66">
        <v>76</v>
      </c>
      <c r="DF8" s="66">
        <v>0</v>
      </c>
      <c r="DG8" s="66">
        <v>20</v>
      </c>
      <c r="DH8" s="66">
        <v>67</v>
      </c>
      <c r="DI8" s="66">
        <v>4</v>
      </c>
      <c r="DJ8" s="66">
        <v>0</v>
      </c>
      <c r="DK8" s="66">
        <v>0</v>
      </c>
      <c r="DL8" s="66">
        <v>63</v>
      </c>
      <c r="DM8" s="66">
        <v>58</v>
      </c>
      <c r="DN8" s="66">
        <v>0</v>
      </c>
      <c r="DO8" s="66">
        <v>4</v>
      </c>
      <c r="DP8" s="66">
        <v>25</v>
      </c>
      <c r="DQ8" s="66">
        <v>1</v>
      </c>
      <c r="DR8" s="66">
        <v>0</v>
      </c>
      <c r="DS8" s="66">
        <v>0</v>
      </c>
      <c r="DT8" s="66">
        <v>180</v>
      </c>
      <c r="DU8" s="66">
        <v>169</v>
      </c>
      <c r="DV8" s="66">
        <v>0</v>
      </c>
      <c r="DW8" s="66">
        <v>154</v>
      </c>
      <c r="DX8" s="66">
        <v>0</v>
      </c>
      <c r="DY8" s="66">
        <v>0</v>
      </c>
      <c r="DZ8" s="66">
        <v>0</v>
      </c>
      <c r="EA8" s="66">
        <v>0</v>
      </c>
      <c r="EB8" s="66">
        <v>28</v>
      </c>
      <c r="EC8" s="66">
        <v>18</v>
      </c>
      <c r="ED8" s="66">
        <v>0</v>
      </c>
      <c r="EE8" s="66">
        <v>8</v>
      </c>
      <c r="EF8" s="66">
        <v>0</v>
      </c>
      <c r="EG8" s="66">
        <v>0</v>
      </c>
      <c r="EH8" s="66">
        <v>0</v>
      </c>
      <c r="EI8" s="66">
        <v>0</v>
      </c>
      <c r="EJ8" s="66" t="s">
        <v>171</v>
      </c>
      <c r="EK8" s="66">
        <v>1388</v>
      </c>
      <c r="EL8" s="66">
        <v>1168</v>
      </c>
      <c r="EM8" s="66">
        <v>28</v>
      </c>
      <c r="EN8" s="66">
        <v>637</v>
      </c>
      <c r="EO8" s="66">
        <v>1667</v>
      </c>
      <c r="EP8" s="66">
        <v>1276</v>
      </c>
      <c r="EQ8" s="66">
        <v>16</v>
      </c>
      <c r="ER8" s="66">
        <v>604</v>
      </c>
      <c r="ES8" s="66">
        <v>551</v>
      </c>
      <c r="ET8" s="66">
        <v>505</v>
      </c>
      <c r="EU8" s="66">
        <v>4</v>
      </c>
      <c r="EV8" s="66">
        <v>215</v>
      </c>
      <c r="EW8" s="66">
        <v>880</v>
      </c>
      <c r="EX8" s="66">
        <v>792</v>
      </c>
      <c r="EY8" s="66">
        <v>0</v>
      </c>
      <c r="EZ8" s="66">
        <v>34</v>
      </c>
      <c r="FA8" s="66">
        <v>911</v>
      </c>
      <c r="FB8" s="66">
        <v>792</v>
      </c>
      <c r="FC8" s="66">
        <v>1</v>
      </c>
      <c r="FD8" s="66">
        <v>23</v>
      </c>
      <c r="FE8" s="66">
        <v>11</v>
      </c>
      <c r="FF8" s="66">
        <v>2</v>
      </c>
      <c r="FG8" s="66">
        <v>0</v>
      </c>
      <c r="FH8" s="66">
        <v>0</v>
      </c>
      <c r="FI8" s="66">
        <v>23</v>
      </c>
      <c r="FJ8" s="66">
        <v>2</v>
      </c>
      <c r="FK8" s="66">
        <v>0</v>
      </c>
      <c r="FL8" s="66">
        <v>0</v>
      </c>
      <c r="FM8" s="66">
        <v>896</v>
      </c>
      <c r="FN8" s="66">
        <v>584</v>
      </c>
      <c r="FO8" s="66">
        <v>0</v>
      </c>
      <c r="FP8" s="66">
        <v>0</v>
      </c>
      <c r="FQ8" s="66">
        <v>437</v>
      </c>
      <c r="FR8" s="66">
        <v>337</v>
      </c>
      <c r="FS8" s="66">
        <v>0</v>
      </c>
      <c r="FT8" s="72">
        <v>0</v>
      </c>
      <c r="FU8" s="79">
        <f t="shared" si="0"/>
        <v>0.8929679974312319</v>
      </c>
      <c r="FV8" s="29">
        <f t="shared" si="18"/>
        <v>0.83645510007492241</v>
      </c>
      <c r="FW8" s="71">
        <f t="shared" si="19"/>
        <v>0.42679011024296265</v>
      </c>
      <c r="FX8" s="68">
        <f t="shared" si="20"/>
        <v>0.25319829424307039</v>
      </c>
      <c r="FY8" s="74">
        <f t="shared" si="1"/>
        <v>0.99951503394762364</v>
      </c>
      <c r="FZ8" s="31">
        <f t="shared" si="2"/>
        <v>0.92015979965416494</v>
      </c>
      <c r="GA8" s="30">
        <f t="shared" si="3"/>
        <v>1.0702702702702702</v>
      </c>
      <c r="GB8" s="32">
        <f t="shared" si="4"/>
        <v>0.87579617834394907</v>
      </c>
      <c r="GC8" s="33">
        <f t="shared" si="5"/>
        <v>1.1039445628997868</v>
      </c>
      <c r="GD8" s="34">
        <f t="shared" si="6"/>
        <v>1.1716417910447761</v>
      </c>
      <c r="GE8" s="34">
        <f t="shared" si="7"/>
        <v>0.90085287846481876</v>
      </c>
      <c r="GF8" s="36">
        <f t="shared" si="21"/>
        <v>0.25319829424307039</v>
      </c>
      <c r="GG8" s="62">
        <f t="shared" si="8"/>
        <v>1.0224585253052572</v>
      </c>
      <c r="GH8" s="34">
        <f t="shared" si="9"/>
        <v>0.98155317695285804</v>
      </c>
      <c r="GI8" s="67">
        <f t="shared" si="22"/>
        <v>6228</v>
      </c>
      <c r="GJ8" s="33">
        <f t="shared" si="10"/>
        <v>0.98417408506429283</v>
      </c>
      <c r="GK8" s="34">
        <f t="shared" si="11"/>
        <v>0.87042532146389717</v>
      </c>
      <c r="GL8" s="35">
        <f t="shared" si="12"/>
        <v>3.1322123310253872E-2</v>
      </c>
      <c r="GM8" s="33">
        <f t="shared" si="13"/>
        <v>0.66083341390312289</v>
      </c>
      <c r="GN8" s="36">
        <f t="shared" si="14"/>
        <v>0.44716233201198879</v>
      </c>
    </row>
    <row r="9" spans="1:196" s="37" customFormat="1" x14ac:dyDescent="0.2">
      <c r="A9" s="20" t="s">
        <v>88</v>
      </c>
      <c r="B9" s="21">
        <v>30930</v>
      </c>
      <c r="C9" s="22">
        <v>3311.6</v>
      </c>
      <c r="D9" s="23">
        <v>3015</v>
      </c>
      <c r="E9" s="24">
        <v>19284.400000000001</v>
      </c>
      <c r="F9" s="25">
        <v>2928</v>
      </c>
      <c r="G9" s="39">
        <v>26771</v>
      </c>
      <c r="H9" s="39">
        <v>28355</v>
      </c>
      <c r="I9" s="38">
        <v>845</v>
      </c>
      <c r="J9" s="26">
        <v>18724</v>
      </c>
      <c r="K9" s="27">
        <f>P9+U9+Z9+AE9+AJ9+AN9+AR9+AV9+AZ9+BD9+BH9+BL9+BP9+BT9+BX9+CB9+CF9+CJ9+CN9+CR9+CV9+CZ9+DD9+DH9+DL9+DP9+DT9+DX9+EB9+EF9+EK9+EO9+ES9+EW9+FA9+FE9+FI9+FM9+FQ9</f>
        <v>27577</v>
      </c>
      <c r="L9" s="27">
        <f t="shared" si="15"/>
        <v>24182</v>
      </c>
      <c r="M9" s="27">
        <v>967</v>
      </c>
      <c r="N9" s="28">
        <f t="shared" si="16"/>
        <v>13218</v>
      </c>
      <c r="O9" s="28">
        <f t="shared" si="17"/>
        <v>1107</v>
      </c>
      <c r="P9" s="66">
        <v>637</v>
      </c>
      <c r="Q9" s="66">
        <v>579</v>
      </c>
      <c r="R9" s="66">
        <v>3</v>
      </c>
      <c r="S9" s="66">
        <v>331</v>
      </c>
      <c r="T9" s="66" t="s">
        <v>171</v>
      </c>
      <c r="U9" s="66">
        <v>441</v>
      </c>
      <c r="V9" s="66">
        <v>405</v>
      </c>
      <c r="W9" s="66">
        <v>2</v>
      </c>
      <c r="X9" s="66">
        <v>335</v>
      </c>
      <c r="Y9" s="66" t="s">
        <v>252</v>
      </c>
      <c r="Z9" s="66">
        <v>899</v>
      </c>
      <c r="AA9" s="66">
        <v>915</v>
      </c>
      <c r="AB9" s="66">
        <v>2</v>
      </c>
      <c r="AC9" s="66">
        <v>826</v>
      </c>
      <c r="AD9" s="66" t="s">
        <v>286</v>
      </c>
      <c r="AE9" s="66">
        <v>1811</v>
      </c>
      <c r="AF9" s="66">
        <v>1898</v>
      </c>
      <c r="AG9" s="66">
        <v>21</v>
      </c>
      <c r="AH9" s="66">
        <v>1569</v>
      </c>
      <c r="AI9" s="66" t="s">
        <v>287</v>
      </c>
      <c r="AJ9" s="66">
        <v>864</v>
      </c>
      <c r="AK9" s="66">
        <v>1147</v>
      </c>
      <c r="AL9" s="66">
        <v>40</v>
      </c>
      <c r="AM9" s="66">
        <v>1095</v>
      </c>
      <c r="AN9" s="66">
        <v>1287</v>
      </c>
      <c r="AO9" s="66">
        <v>1349</v>
      </c>
      <c r="AP9" s="66">
        <v>90</v>
      </c>
      <c r="AQ9" s="66">
        <v>1312</v>
      </c>
      <c r="AR9" s="66">
        <v>1774</v>
      </c>
      <c r="AS9" s="66">
        <v>1400</v>
      </c>
      <c r="AT9" s="66">
        <v>250</v>
      </c>
      <c r="AU9" s="66">
        <v>1348</v>
      </c>
      <c r="AV9" s="66">
        <v>1640</v>
      </c>
      <c r="AW9" s="66">
        <v>1748</v>
      </c>
      <c r="AX9" s="66">
        <v>366</v>
      </c>
      <c r="AY9" s="66">
        <v>1454</v>
      </c>
      <c r="AZ9" s="66">
        <v>2032</v>
      </c>
      <c r="BA9" s="66">
        <v>2067</v>
      </c>
      <c r="BB9" s="66">
        <v>3</v>
      </c>
      <c r="BC9" s="66">
        <v>1269</v>
      </c>
      <c r="BD9" s="66">
        <v>1855</v>
      </c>
      <c r="BE9" s="66">
        <v>1771</v>
      </c>
      <c r="BF9" s="66">
        <v>2</v>
      </c>
      <c r="BG9" s="66">
        <v>1112</v>
      </c>
      <c r="BH9" s="66">
        <v>565</v>
      </c>
      <c r="BI9" s="66">
        <v>434</v>
      </c>
      <c r="BJ9" s="66">
        <v>11</v>
      </c>
      <c r="BK9" s="66">
        <v>44</v>
      </c>
      <c r="BL9" s="66">
        <v>0</v>
      </c>
      <c r="BM9" s="66">
        <v>2</v>
      </c>
      <c r="BN9" s="66">
        <v>0</v>
      </c>
      <c r="BO9" s="66">
        <v>0</v>
      </c>
      <c r="BP9" s="66">
        <v>1</v>
      </c>
      <c r="BQ9" s="66">
        <v>0</v>
      </c>
      <c r="BR9" s="66">
        <v>0</v>
      </c>
      <c r="BS9" s="66">
        <v>0</v>
      </c>
      <c r="BT9" s="66">
        <v>0</v>
      </c>
      <c r="BU9" s="66">
        <v>2</v>
      </c>
      <c r="BV9" s="66">
        <v>0</v>
      </c>
      <c r="BW9" s="66">
        <v>0</v>
      </c>
      <c r="BX9" s="66">
        <v>0</v>
      </c>
      <c r="BY9" s="66">
        <v>0</v>
      </c>
      <c r="BZ9" s="66">
        <v>0</v>
      </c>
      <c r="CA9" s="66">
        <v>0</v>
      </c>
      <c r="CB9" s="66">
        <v>209</v>
      </c>
      <c r="CC9" s="66">
        <v>72</v>
      </c>
      <c r="CD9" s="66">
        <v>136</v>
      </c>
      <c r="CE9" s="66">
        <v>121</v>
      </c>
      <c r="CF9" s="66">
        <v>111</v>
      </c>
      <c r="CG9" s="66">
        <v>67</v>
      </c>
      <c r="CH9" s="66">
        <v>0</v>
      </c>
      <c r="CI9" s="66">
        <v>0</v>
      </c>
      <c r="CJ9" s="66">
        <v>49</v>
      </c>
      <c r="CK9" s="66">
        <v>2</v>
      </c>
      <c r="CL9" s="66">
        <v>0</v>
      </c>
      <c r="CM9" s="66">
        <v>1</v>
      </c>
      <c r="CN9" s="66">
        <v>236</v>
      </c>
      <c r="CO9" s="66">
        <v>117</v>
      </c>
      <c r="CP9" s="66">
        <v>0</v>
      </c>
      <c r="CQ9" s="66">
        <v>120</v>
      </c>
      <c r="CR9" s="66">
        <v>53</v>
      </c>
      <c r="CS9" s="66">
        <v>24</v>
      </c>
      <c r="CT9" s="66">
        <v>0</v>
      </c>
      <c r="CU9" s="66">
        <v>8</v>
      </c>
      <c r="CV9" s="66">
        <v>0</v>
      </c>
      <c r="CW9" s="66">
        <v>0</v>
      </c>
      <c r="CX9" s="66">
        <v>0</v>
      </c>
      <c r="CY9" s="66">
        <v>0</v>
      </c>
      <c r="CZ9" s="66">
        <v>507</v>
      </c>
      <c r="DA9" s="66">
        <v>401</v>
      </c>
      <c r="DB9" s="66">
        <v>0</v>
      </c>
      <c r="DC9" s="66">
        <v>97</v>
      </c>
      <c r="DD9" s="66">
        <v>1552</v>
      </c>
      <c r="DE9" s="66">
        <v>805</v>
      </c>
      <c r="DF9" s="66">
        <v>40</v>
      </c>
      <c r="DG9" s="66">
        <v>105</v>
      </c>
      <c r="DH9" s="66">
        <v>3</v>
      </c>
      <c r="DI9" s="66">
        <v>1</v>
      </c>
      <c r="DJ9" s="66">
        <v>0</v>
      </c>
      <c r="DK9" s="66">
        <v>1</v>
      </c>
      <c r="DL9" s="66">
        <v>85</v>
      </c>
      <c r="DM9" s="66">
        <v>71</v>
      </c>
      <c r="DN9" s="66">
        <v>0</v>
      </c>
      <c r="DO9" s="66">
        <v>5</v>
      </c>
      <c r="DP9" s="66">
        <v>18</v>
      </c>
      <c r="DQ9" s="66">
        <v>5</v>
      </c>
      <c r="DR9" s="66">
        <v>0</v>
      </c>
      <c r="DS9" s="66">
        <v>0</v>
      </c>
      <c r="DT9" s="66">
        <v>0</v>
      </c>
      <c r="DU9" s="66">
        <v>0</v>
      </c>
      <c r="DV9" s="66">
        <v>0</v>
      </c>
      <c r="DW9" s="66">
        <v>0</v>
      </c>
      <c r="DX9" s="66">
        <v>253</v>
      </c>
      <c r="DY9" s="66">
        <v>174</v>
      </c>
      <c r="DZ9" s="66">
        <v>0</v>
      </c>
      <c r="EA9" s="66">
        <v>29</v>
      </c>
      <c r="EB9" s="66">
        <v>114</v>
      </c>
      <c r="EC9" s="66">
        <v>80</v>
      </c>
      <c r="ED9" s="66">
        <v>1</v>
      </c>
      <c r="EE9" s="66">
        <v>1</v>
      </c>
      <c r="EF9" s="66">
        <v>2</v>
      </c>
      <c r="EG9" s="66">
        <v>0</v>
      </c>
      <c r="EH9" s="66">
        <v>0</v>
      </c>
      <c r="EI9" s="66">
        <v>0</v>
      </c>
      <c r="EJ9" s="66" t="s">
        <v>171</v>
      </c>
      <c r="EK9" s="66">
        <v>1969</v>
      </c>
      <c r="EL9" s="66">
        <v>1802</v>
      </c>
      <c r="EM9" s="66">
        <v>0</v>
      </c>
      <c r="EN9" s="66">
        <v>880</v>
      </c>
      <c r="EO9" s="66">
        <v>2077</v>
      </c>
      <c r="EP9" s="66">
        <v>1895</v>
      </c>
      <c r="EQ9" s="66">
        <v>0</v>
      </c>
      <c r="ER9" s="66">
        <v>870</v>
      </c>
      <c r="ES9" s="66">
        <v>902</v>
      </c>
      <c r="ET9" s="66">
        <v>813</v>
      </c>
      <c r="EU9" s="66">
        <v>0</v>
      </c>
      <c r="EV9" s="66">
        <v>284</v>
      </c>
      <c r="EW9" s="66">
        <v>1413</v>
      </c>
      <c r="EX9" s="66">
        <v>1248</v>
      </c>
      <c r="EY9" s="66">
        <v>0</v>
      </c>
      <c r="EZ9" s="66">
        <v>0</v>
      </c>
      <c r="FA9" s="66">
        <v>1451</v>
      </c>
      <c r="FB9" s="66">
        <v>1238</v>
      </c>
      <c r="FC9" s="66">
        <v>0</v>
      </c>
      <c r="FD9" s="66">
        <v>1</v>
      </c>
      <c r="FE9" s="66">
        <v>38</v>
      </c>
      <c r="FF9" s="66">
        <v>0</v>
      </c>
      <c r="FG9" s="66">
        <v>0</v>
      </c>
      <c r="FH9" s="66">
        <v>0</v>
      </c>
      <c r="FI9" s="66">
        <v>66</v>
      </c>
      <c r="FJ9" s="66">
        <v>0</v>
      </c>
      <c r="FK9" s="66">
        <v>0</v>
      </c>
      <c r="FL9" s="66">
        <v>0</v>
      </c>
      <c r="FM9" s="66">
        <v>1833</v>
      </c>
      <c r="FN9" s="66">
        <v>1045</v>
      </c>
      <c r="FO9" s="66">
        <v>0</v>
      </c>
      <c r="FP9" s="66">
        <v>0</v>
      </c>
      <c r="FQ9" s="66">
        <v>830</v>
      </c>
      <c r="FR9" s="66">
        <v>605</v>
      </c>
      <c r="FS9" s="66">
        <v>0</v>
      </c>
      <c r="FT9" s="72">
        <v>0</v>
      </c>
      <c r="FU9" s="79">
        <f t="shared" si="0"/>
        <v>0.92285806660200453</v>
      </c>
      <c r="FV9" s="29">
        <f t="shared" si="18"/>
        <v>0.81309408341416101</v>
      </c>
      <c r="FW9" s="71">
        <f t="shared" si="19"/>
        <v>0.42735208535402519</v>
      </c>
      <c r="FX9" s="68">
        <f t="shared" si="20"/>
        <v>0.3780737704918033</v>
      </c>
      <c r="FY9" s="74">
        <f t="shared" si="1"/>
        <v>1.0301072055582534</v>
      </c>
      <c r="FZ9" s="31">
        <f t="shared" si="2"/>
        <v>0.85283018867924532</v>
      </c>
      <c r="GA9" s="30">
        <f t="shared" si="3"/>
        <v>1.1443786982248521</v>
      </c>
      <c r="GB9" s="32">
        <f t="shared" si="4"/>
        <v>0.70593890194402908</v>
      </c>
      <c r="GC9" s="33">
        <f t="shared" si="5"/>
        <v>1.0853825136612021</v>
      </c>
      <c r="GD9" s="34">
        <f t="shared" si="6"/>
        <v>1.1075819672131149</v>
      </c>
      <c r="GE9" s="34">
        <f t="shared" si="7"/>
        <v>0.93237704918032782</v>
      </c>
      <c r="GF9" s="36">
        <f t="shared" si="21"/>
        <v>0.3780737704918033</v>
      </c>
      <c r="GG9" s="62">
        <f t="shared" si="8"/>
        <v>1.0233660367965816</v>
      </c>
      <c r="GH9" s="34">
        <f t="shared" si="9"/>
        <v>0.92147020389537648</v>
      </c>
      <c r="GI9" s="67">
        <f t="shared" si="22"/>
        <v>10487</v>
      </c>
      <c r="GJ9" s="33">
        <f t="shared" si="10"/>
        <v>0.94991708126036489</v>
      </c>
      <c r="GK9" s="34">
        <f t="shared" si="11"/>
        <v>0.82454394693200661</v>
      </c>
      <c r="GL9" s="35">
        <f t="shared" si="12"/>
        <v>3.3167495854063018E-4</v>
      </c>
      <c r="GM9" s="33">
        <f t="shared" si="13"/>
        <v>0.83554777146998427</v>
      </c>
      <c r="GN9" s="36">
        <f t="shared" si="14"/>
        <v>0.498248580746467</v>
      </c>
    </row>
    <row r="10" spans="1:196" s="37" customFormat="1" x14ac:dyDescent="0.2">
      <c r="A10" s="20" t="s">
        <v>89</v>
      </c>
      <c r="B10" s="21">
        <v>26899</v>
      </c>
      <c r="C10" s="22">
        <v>2797</v>
      </c>
      <c r="D10" s="23">
        <v>2432.4</v>
      </c>
      <c r="E10" s="24">
        <v>16234.6</v>
      </c>
      <c r="F10" s="25">
        <v>3486</v>
      </c>
      <c r="G10" s="39">
        <v>24448</v>
      </c>
      <c r="H10" s="39">
        <v>23827</v>
      </c>
      <c r="I10" s="38">
        <v>255</v>
      </c>
      <c r="J10" s="38">
        <v>13721</v>
      </c>
      <c r="K10" s="27">
        <f t="shared" ref="K10:K19" si="23">P10+U10+Z10+AE10+AJ10+AN10+AR10+AV10+AZ10+BD10+BH10+BL10+BP10+BT10+BX10+CB10+CF10+CJ10+CN10+CR10+CV10+CZ10+DD10+DH10+DH10+DL10+DP10+DT10+DX10+EB10+EF10+EK10+EO10+ES10+EW10+FA10+FE10+FI10+FM10+FQ10</f>
        <v>21885</v>
      </c>
      <c r="L10" s="27">
        <f t="shared" si="15"/>
        <v>20458</v>
      </c>
      <c r="M10" s="27">
        <v>252</v>
      </c>
      <c r="N10" s="28">
        <f t="shared" si="16"/>
        <v>11937</v>
      </c>
      <c r="O10" s="28">
        <f t="shared" si="17"/>
        <v>1207</v>
      </c>
      <c r="P10" s="66">
        <v>722</v>
      </c>
      <c r="Q10" s="66">
        <v>662</v>
      </c>
      <c r="R10" s="66">
        <v>0</v>
      </c>
      <c r="S10" s="66">
        <v>506</v>
      </c>
      <c r="T10" s="66" t="s">
        <v>171</v>
      </c>
      <c r="U10" s="66">
        <v>575</v>
      </c>
      <c r="V10" s="66">
        <v>537</v>
      </c>
      <c r="W10" s="66">
        <v>1</v>
      </c>
      <c r="X10" s="66">
        <v>538</v>
      </c>
      <c r="Y10" s="66" t="s">
        <v>245</v>
      </c>
      <c r="Z10" s="66">
        <v>1215</v>
      </c>
      <c r="AA10" s="66">
        <v>1216</v>
      </c>
      <c r="AB10" s="66">
        <v>0</v>
      </c>
      <c r="AC10" s="66">
        <v>1184</v>
      </c>
      <c r="AD10" s="66" t="s">
        <v>288</v>
      </c>
      <c r="AE10" s="66">
        <v>1867</v>
      </c>
      <c r="AF10" s="66">
        <v>1845</v>
      </c>
      <c r="AG10" s="66">
        <v>0</v>
      </c>
      <c r="AH10" s="66">
        <v>1634</v>
      </c>
      <c r="AI10" s="66" t="s">
        <v>203</v>
      </c>
      <c r="AJ10" s="66">
        <v>846</v>
      </c>
      <c r="AK10" s="66">
        <v>1434</v>
      </c>
      <c r="AL10" s="66">
        <v>18</v>
      </c>
      <c r="AM10" s="66">
        <v>929</v>
      </c>
      <c r="AN10" s="66">
        <v>1008</v>
      </c>
      <c r="AO10" s="66">
        <v>1263</v>
      </c>
      <c r="AP10" s="66">
        <v>50</v>
      </c>
      <c r="AQ10" s="66">
        <v>970</v>
      </c>
      <c r="AR10" s="66">
        <v>1188</v>
      </c>
      <c r="AS10" s="66">
        <v>1308</v>
      </c>
      <c r="AT10" s="66">
        <v>50</v>
      </c>
      <c r="AU10" s="66">
        <v>993</v>
      </c>
      <c r="AV10" s="66">
        <v>1205</v>
      </c>
      <c r="AW10" s="66">
        <v>1272</v>
      </c>
      <c r="AX10" s="66">
        <v>126</v>
      </c>
      <c r="AY10" s="66">
        <v>919</v>
      </c>
      <c r="AZ10" s="66">
        <v>1267</v>
      </c>
      <c r="BA10" s="66">
        <v>1299</v>
      </c>
      <c r="BB10" s="66">
        <v>0</v>
      </c>
      <c r="BC10" s="66">
        <v>837</v>
      </c>
      <c r="BD10" s="66">
        <v>1265</v>
      </c>
      <c r="BE10" s="66">
        <v>1278</v>
      </c>
      <c r="BF10" s="66">
        <v>0</v>
      </c>
      <c r="BG10" s="66">
        <v>734</v>
      </c>
      <c r="BH10" s="66">
        <v>400</v>
      </c>
      <c r="BI10" s="66">
        <v>367</v>
      </c>
      <c r="BJ10" s="66">
        <v>0</v>
      </c>
      <c r="BK10" s="66">
        <v>225</v>
      </c>
      <c r="BL10" s="66">
        <v>0</v>
      </c>
      <c r="BM10" s="66">
        <v>0</v>
      </c>
      <c r="BN10" s="66">
        <v>0</v>
      </c>
      <c r="BO10" s="66">
        <v>0</v>
      </c>
      <c r="BP10" s="66">
        <v>0</v>
      </c>
      <c r="BQ10" s="66">
        <v>0</v>
      </c>
      <c r="BR10" s="66">
        <v>0</v>
      </c>
      <c r="BS10" s="66">
        <v>0</v>
      </c>
      <c r="BT10" s="66">
        <v>0</v>
      </c>
      <c r="BU10" s="66">
        <v>0</v>
      </c>
      <c r="BV10" s="66">
        <v>0</v>
      </c>
      <c r="BW10" s="66">
        <v>0</v>
      </c>
      <c r="BX10" s="66">
        <v>0</v>
      </c>
      <c r="BY10" s="66">
        <v>0</v>
      </c>
      <c r="BZ10" s="66">
        <v>0</v>
      </c>
      <c r="CA10" s="66">
        <v>0</v>
      </c>
      <c r="CB10" s="66">
        <v>0</v>
      </c>
      <c r="CC10" s="66">
        <v>0</v>
      </c>
      <c r="CD10" s="66">
        <v>0</v>
      </c>
      <c r="CE10" s="66">
        <v>0</v>
      </c>
      <c r="CF10" s="66">
        <v>152</v>
      </c>
      <c r="CG10" s="66">
        <v>100</v>
      </c>
      <c r="CH10" s="66">
        <v>2</v>
      </c>
      <c r="CI10" s="66">
        <v>8</v>
      </c>
      <c r="CJ10" s="66">
        <v>29</v>
      </c>
      <c r="CK10" s="66">
        <v>9</v>
      </c>
      <c r="CL10" s="66">
        <v>0</v>
      </c>
      <c r="CM10" s="66">
        <v>14</v>
      </c>
      <c r="CN10" s="66">
        <v>125</v>
      </c>
      <c r="CO10" s="66">
        <v>123</v>
      </c>
      <c r="CP10" s="66">
        <v>0</v>
      </c>
      <c r="CQ10" s="66">
        <v>72</v>
      </c>
      <c r="CR10" s="66">
        <v>38</v>
      </c>
      <c r="CS10" s="66">
        <v>24</v>
      </c>
      <c r="CT10" s="66">
        <v>0</v>
      </c>
      <c r="CU10" s="66">
        <v>8</v>
      </c>
      <c r="CV10" s="66">
        <v>0</v>
      </c>
      <c r="CW10" s="66">
        <v>0</v>
      </c>
      <c r="CX10" s="66">
        <v>0</v>
      </c>
      <c r="CY10" s="66">
        <v>0</v>
      </c>
      <c r="CZ10" s="66">
        <v>0</v>
      </c>
      <c r="DA10" s="66">
        <v>0</v>
      </c>
      <c r="DB10" s="66">
        <v>0</v>
      </c>
      <c r="DC10" s="66">
        <v>0</v>
      </c>
      <c r="DD10" s="66">
        <v>1477</v>
      </c>
      <c r="DE10" s="66">
        <v>883</v>
      </c>
      <c r="DF10" s="66">
        <v>4</v>
      </c>
      <c r="DG10" s="66">
        <v>650</v>
      </c>
      <c r="DH10" s="66">
        <v>127</v>
      </c>
      <c r="DI10" s="66">
        <v>73</v>
      </c>
      <c r="DJ10" s="66">
        <v>0</v>
      </c>
      <c r="DK10" s="66">
        <v>22</v>
      </c>
      <c r="DL10" s="66">
        <v>68</v>
      </c>
      <c r="DM10" s="66">
        <v>52</v>
      </c>
      <c r="DN10" s="66">
        <v>0</v>
      </c>
      <c r="DO10" s="66">
        <v>35</v>
      </c>
      <c r="DP10" s="66">
        <v>56</v>
      </c>
      <c r="DQ10" s="66">
        <v>64</v>
      </c>
      <c r="DR10" s="66">
        <v>0</v>
      </c>
      <c r="DS10" s="66">
        <v>36</v>
      </c>
      <c r="DT10" s="66">
        <v>0</v>
      </c>
      <c r="DU10" s="66">
        <v>1</v>
      </c>
      <c r="DV10" s="66">
        <v>0</v>
      </c>
      <c r="DW10" s="66">
        <v>0</v>
      </c>
      <c r="DX10" s="66">
        <v>300</v>
      </c>
      <c r="DY10" s="66">
        <v>245</v>
      </c>
      <c r="DZ10" s="66">
        <v>0</v>
      </c>
      <c r="EA10" s="66">
        <v>105</v>
      </c>
      <c r="EB10" s="66">
        <v>54</v>
      </c>
      <c r="EC10" s="66">
        <v>37</v>
      </c>
      <c r="ED10" s="66">
        <v>0</v>
      </c>
      <c r="EE10" s="66">
        <v>9</v>
      </c>
      <c r="EF10" s="66">
        <v>9</v>
      </c>
      <c r="EG10" s="66">
        <v>9</v>
      </c>
      <c r="EH10" s="66">
        <v>0</v>
      </c>
      <c r="EI10" s="66">
        <v>9</v>
      </c>
      <c r="EJ10" s="66" t="s">
        <v>171</v>
      </c>
      <c r="EK10" s="66">
        <v>1306</v>
      </c>
      <c r="EL10" s="66">
        <v>1208</v>
      </c>
      <c r="EM10" s="66">
        <v>0</v>
      </c>
      <c r="EN10" s="66">
        <v>623</v>
      </c>
      <c r="EO10" s="66">
        <v>1332</v>
      </c>
      <c r="EP10" s="66">
        <v>1302</v>
      </c>
      <c r="EQ10" s="66">
        <v>1</v>
      </c>
      <c r="ER10" s="66">
        <v>626</v>
      </c>
      <c r="ES10" s="66">
        <v>701</v>
      </c>
      <c r="ET10" s="66">
        <v>607</v>
      </c>
      <c r="EU10" s="66">
        <v>0</v>
      </c>
      <c r="EV10" s="66">
        <v>250</v>
      </c>
      <c r="EW10" s="66">
        <v>1109</v>
      </c>
      <c r="EX10" s="66">
        <v>1000</v>
      </c>
      <c r="EY10" s="66">
        <v>0</v>
      </c>
      <c r="EZ10" s="66">
        <v>0</v>
      </c>
      <c r="FA10" s="66">
        <v>1219</v>
      </c>
      <c r="FB10" s="66">
        <v>1069</v>
      </c>
      <c r="FC10" s="66">
        <v>0</v>
      </c>
      <c r="FD10" s="66">
        <v>1</v>
      </c>
      <c r="FE10" s="66">
        <v>23</v>
      </c>
      <c r="FF10" s="66">
        <v>10</v>
      </c>
      <c r="FG10" s="66">
        <v>0</v>
      </c>
      <c r="FH10" s="66">
        <v>0</v>
      </c>
      <c r="FI10" s="66">
        <v>7</v>
      </c>
      <c r="FJ10" s="66">
        <v>5</v>
      </c>
      <c r="FK10" s="66">
        <v>0</v>
      </c>
      <c r="FL10" s="66">
        <v>0</v>
      </c>
      <c r="FM10" s="66">
        <v>1395</v>
      </c>
      <c r="FN10" s="66">
        <v>738</v>
      </c>
      <c r="FO10" s="66">
        <v>0</v>
      </c>
      <c r="FP10" s="66">
        <v>0</v>
      </c>
      <c r="FQ10" s="66">
        <v>673</v>
      </c>
      <c r="FR10" s="66">
        <v>418</v>
      </c>
      <c r="FS10" s="66">
        <v>0</v>
      </c>
      <c r="FT10" s="72">
        <v>0</v>
      </c>
      <c r="FU10" s="79">
        <f t="shared" si="0"/>
        <v>0.82296739655749285</v>
      </c>
      <c r="FV10" s="29">
        <f t="shared" si="18"/>
        <v>0.76991709728986213</v>
      </c>
      <c r="FW10" s="71">
        <f t="shared" si="19"/>
        <v>0.44377114390869549</v>
      </c>
      <c r="FX10" s="68">
        <f t="shared" si="20"/>
        <v>0.34624211130235227</v>
      </c>
      <c r="FY10" s="74">
        <f t="shared" si="1"/>
        <v>0.89516524869109948</v>
      </c>
      <c r="FZ10" s="31">
        <f t="shared" si="2"/>
        <v>0.85860578335501747</v>
      </c>
      <c r="GA10" s="30">
        <f t="shared" si="3"/>
        <v>0.9882352941176471</v>
      </c>
      <c r="GB10" s="32">
        <f t="shared" si="4"/>
        <v>0.86998032213395526</v>
      </c>
      <c r="GC10" s="33">
        <f t="shared" si="5"/>
        <v>1.0519219736087206</v>
      </c>
      <c r="GD10" s="34">
        <f t="shared" si="6"/>
        <v>1.0349971313826736</v>
      </c>
      <c r="GE10" s="34">
        <f t="shared" si="7"/>
        <v>0.96528973034997134</v>
      </c>
      <c r="GF10" s="36">
        <f t="shared" si="21"/>
        <v>0.34624211130235227</v>
      </c>
      <c r="GG10" s="62">
        <f t="shared" si="8"/>
        <v>0.85724317199068656</v>
      </c>
      <c r="GH10" s="34">
        <f t="shared" si="9"/>
        <v>0.85385534598942991</v>
      </c>
      <c r="GI10" s="67">
        <f t="shared" si="22"/>
        <v>8571</v>
      </c>
      <c r="GJ10" s="33">
        <f t="shared" si="10"/>
        <v>0.95707942772570298</v>
      </c>
      <c r="GK10" s="34">
        <f t="shared" si="11"/>
        <v>0.85060023022529185</v>
      </c>
      <c r="GL10" s="35">
        <f t="shared" si="12"/>
        <v>4.1111659266567999E-4</v>
      </c>
      <c r="GM10" s="33">
        <f t="shared" si="13"/>
        <v>0.75008938148015736</v>
      </c>
      <c r="GN10" s="36">
        <f t="shared" si="14"/>
        <v>0.41866285305684664</v>
      </c>
    </row>
    <row r="11" spans="1:196" s="37" customFormat="1" x14ac:dyDescent="0.2">
      <c r="A11" s="20" t="s">
        <v>90</v>
      </c>
      <c r="B11" s="21">
        <v>8353</v>
      </c>
      <c r="C11" s="22">
        <v>1125.2</v>
      </c>
      <c r="D11" s="23">
        <v>868.8</v>
      </c>
      <c r="E11" s="24">
        <v>4746</v>
      </c>
      <c r="F11" s="25">
        <v>737</v>
      </c>
      <c r="G11" s="26">
        <v>7405</v>
      </c>
      <c r="H11" s="26">
        <v>7556</v>
      </c>
      <c r="I11" s="26">
        <v>75</v>
      </c>
      <c r="J11" s="26">
        <v>2962</v>
      </c>
      <c r="K11" s="27">
        <f t="shared" si="23"/>
        <v>7277</v>
      </c>
      <c r="L11" s="27">
        <f t="shared" si="15"/>
        <v>6677</v>
      </c>
      <c r="M11" s="27">
        <v>75</v>
      </c>
      <c r="N11" s="28">
        <f t="shared" si="16"/>
        <v>2712</v>
      </c>
      <c r="O11" s="28">
        <f t="shared" si="17"/>
        <v>100</v>
      </c>
      <c r="P11" s="66">
        <v>155</v>
      </c>
      <c r="Q11" s="66">
        <v>156</v>
      </c>
      <c r="R11" s="66">
        <v>1</v>
      </c>
      <c r="S11" s="66">
        <v>113</v>
      </c>
      <c r="T11" s="66" t="s">
        <v>191</v>
      </c>
      <c r="U11" s="66">
        <v>155</v>
      </c>
      <c r="V11" s="66">
        <v>158</v>
      </c>
      <c r="W11" s="66">
        <v>0</v>
      </c>
      <c r="X11" s="66">
        <v>138</v>
      </c>
      <c r="Y11" s="66" t="s">
        <v>189</v>
      </c>
      <c r="Z11" s="66">
        <v>208</v>
      </c>
      <c r="AA11" s="66">
        <v>222</v>
      </c>
      <c r="AB11" s="66">
        <v>0</v>
      </c>
      <c r="AC11" s="66">
        <v>176</v>
      </c>
      <c r="AD11" s="66" t="s">
        <v>189</v>
      </c>
      <c r="AE11" s="66">
        <v>470</v>
      </c>
      <c r="AF11" s="66">
        <v>460</v>
      </c>
      <c r="AG11" s="66">
        <v>1</v>
      </c>
      <c r="AH11" s="66">
        <v>326</v>
      </c>
      <c r="AI11" s="66" t="s">
        <v>193</v>
      </c>
      <c r="AJ11" s="66">
        <v>179</v>
      </c>
      <c r="AK11" s="66">
        <v>176</v>
      </c>
      <c r="AL11" s="66">
        <v>2</v>
      </c>
      <c r="AM11" s="66">
        <v>185</v>
      </c>
      <c r="AN11" s="66">
        <v>219</v>
      </c>
      <c r="AO11" s="66">
        <v>221</v>
      </c>
      <c r="AP11" s="66">
        <v>2</v>
      </c>
      <c r="AQ11" s="66">
        <v>169</v>
      </c>
      <c r="AR11" s="66">
        <v>276</v>
      </c>
      <c r="AS11" s="66">
        <v>272</v>
      </c>
      <c r="AT11" s="66">
        <v>1</v>
      </c>
      <c r="AU11" s="66">
        <v>213</v>
      </c>
      <c r="AV11" s="66">
        <v>334</v>
      </c>
      <c r="AW11" s="66">
        <v>325</v>
      </c>
      <c r="AX11" s="66">
        <v>9</v>
      </c>
      <c r="AY11" s="66">
        <v>203</v>
      </c>
      <c r="AZ11" s="66">
        <v>325</v>
      </c>
      <c r="BA11" s="66">
        <v>301</v>
      </c>
      <c r="BB11" s="66">
        <v>44</v>
      </c>
      <c r="BC11" s="66">
        <v>215</v>
      </c>
      <c r="BD11" s="66">
        <v>412</v>
      </c>
      <c r="BE11" s="66">
        <v>418</v>
      </c>
      <c r="BF11" s="66">
        <v>10</v>
      </c>
      <c r="BG11" s="66">
        <v>175</v>
      </c>
      <c r="BH11" s="66">
        <v>256</v>
      </c>
      <c r="BI11" s="66">
        <v>316</v>
      </c>
      <c r="BJ11" s="66">
        <v>1</v>
      </c>
      <c r="BK11" s="66">
        <v>50</v>
      </c>
      <c r="BL11" s="66">
        <v>0</v>
      </c>
      <c r="BM11" s="66">
        <v>0</v>
      </c>
      <c r="BN11" s="66">
        <v>0</v>
      </c>
      <c r="BO11" s="66">
        <v>0</v>
      </c>
      <c r="BP11" s="66">
        <v>0</v>
      </c>
      <c r="BQ11" s="66">
        <v>0</v>
      </c>
      <c r="BR11" s="66">
        <v>0</v>
      </c>
      <c r="BS11" s="66">
        <v>0</v>
      </c>
      <c r="BT11" s="66">
        <v>0</v>
      </c>
      <c r="BU11" s="66">
        <v>0</v>
      </c>
      <c r="BV11" s="66">
        <v>0</v>
      </c>
      <c r="BW11" s="66">
        <v>0</v>
      </c>
      <c r="BX11" s="66">
        <v>0</v>
      </c>
      <c r="BY11" s="66">
        <v>0</v>
      </c>
      <c r="BZ11" s="66">
        <v>0</v>
      </c>
      <c r="CA11" s="66">
        <v>0</v>
      </c>
      <c r="CB11" s="66">
        <v>721</v>
      </c>
      <c r="CC11" s="66">
        <v>698</v>
      </c>
      <c r="CD11" s="66">
        <v>3</v>
      </c>
      <c r="CE11" s="66">
        <v>183</v>
      </c>
      <c r="CF11" s="66">
        <v>17</v>
      </c>
      <c r="CG11" s="66">
        <v>17</v>
      </c>
      <c r="CH11" s="66">
        <v>0</v>
      </c>
      <c r="CI11" s="66">
        <v>0</v>
      </c>
      <c r="CJ11" s="66">
        <v>14</v>
      </c>
      <c r="CK11" s="66">
        <v>14</v>
      </c>
      <c r="CL11" s="66">
        <v>0</v>
      </c>
      <c r="CM11" s="66">
        <v>1</v>
      </c>
      <c r="CN11" s="66">
        <v>67</v>
      </c>
      <c r="CO11" s="66">
        <v>66</v>
      </c>
      <c r="CP11" s="66">
        <v>0</v>
      </c>
      <c r="CQ11" s="66">
        <v>13</v>
      </c>
      <c r="CR11" s="66">
        <v>15</v>
      </c>
      <c r="CS11" s="66">
        <v>15</v>
      </c>
      <c r="CT11" s="66">
        <v>0</v>
      </c>
      <c r="CU11" s="66">
        <v>0</v>
      </c>
      <c r="CV11" s="66">
        <v>0</v>
      </c>
      <c r="CW11" s="66">
        <v>0</v>
      </c>
      <c r="CX11" s="66">
        <v>0</v>
      </c>
      <c r="CY11" s="66">
        <v>0</v>
      </c>
      <c r="CZ11" s="66">
        <v>0</v>
      </c>
      <c r="DA11" s="66">
        <v>0</v>
      </c>
      <c r="DB11" s="66">
        <v>0</v>
      </c>
      <c r="DC11" s="66">
        <v>0</v>
      </c>
      <c r="DD11" s="66">
        <v>466</v>
      </c>
      <c r="DE11" s="66">
        <v>468</v>
      </c>
      <c r="DF11" s="66">
        <v>0</v>
      </c>
      <c r="DG11" s="66">
        <v>126</v>
      </c>
      <c r="DH11" s="66">
        <v>0</v>
      </c>
      <c r="DI11" s="66">
        <v>0</v>
      </c>
      <c r="DJ11" s="66">
        <v>0</v>
      </c>
      <c r="DK11" s="66">
        <v>0</v>
      </c>
      <c r="DL11" s="66">
        <v>14</v>
      </c>
      <c r="DM11" s="66">
        <v>14</v>
      </c>
      <c r="DN11" s="66">
        <v>0</v>
      </c>
      <c r="DO11" s="66">
        <v>1</v>
      </c>
      <c r="DP11" s="66">
        <v>0</v>
      </c>
      <c r="DQ11" s="66">
        <v>0</v>
      </c>
      <c r="DR11" s="66">
        <v>0</v>
      </c>
      <c r="DS11" s="66">
        <v>0</v>
      </c>
      <c r="DT11" s="66">
        <v>0</v>
      </c>
      <c r="DU11" s="66">
        <v>0</v>
      </c>
      <c r="DV11" s="66">
        <v>0</v>
      </c>
      <c r="DW11" s="66">
        <v>0</v>
      </c>
      <c r="DX11" s="66">
        <v>0</v>
      </c>
      <c r="DY11" s="66">
        <v>0</v>
      </c>
      <c r="DZ11" s="66">
        <v>0</v>
      </c>
      <c r="EA11" s="66">
        <v>0</v>
      </c>
      <c r="EB11" s="66">
        <v>0</v>
      </c>
      <c r="EC11" s="66">
        <v>0</v>
      </c>
      <c r="ED11" s="66">
        <v>0</v>
      </c>
      <c r="EE11" s="66">
        <v>0</v>
      </c>
      <c r="EF11" s="66">
        <v>0</v>
      </c>
      <c r="EG11" s="66">
        <v>0</v>
      </c>
      <c r="EH11" s="66">
        <v>0</v>
      </c>
      <c r="EI11" s="66">
        <v>0</v>
      </c>
      <c r="EJ11" s="66" t="s">
        <v>171</v>
      </c>
      <c r="EK11" s="66">
        <v>398</v>
      </c>
      <c r="EL11" s="66">
        <v>408</v>
      </c>
      <c r="EM11" s="66">
        <v>1</v>
      </c>
      <c r="EN11" s="66">
        <v>189</v>
      </c>
      <c r="EO11" s="66">
        <v>485</v>
      </c>
      <c r="EP11" s="66">
        <v>482</v>
      </c>
      <c r="EQ11" s="66">
        <v>1</v>
      </c>
      <c r="ER11" s="66">
        <v>183</v>
      </c>
      <c r="ES11" s="66">
        <v>238</v>
      </c>
      <c r="ET11" s="66">
        <v>232</v>
      </c>
      <c r="EU11" s="66">
        <v>0</v>
      </c>
      <c r="EV11" s="66">
        <v>53</v>
      </c>
      <c r="EW11" s="66">
        <v>430</v>
      </c>
      <c r="EX11" s="66">
        <v>363</v>
      </c>
      <c r="EY11" s="66">
        <v>0</v>
      </c>
      <c r="EZ11" s="66">
        <v>0</v>
      </c>
      <c r="FA11" s="66">
        <v>472</v>
      </c>
      <c r="FB11" s="66">
        <v>323</v>
      </c>
      <c r="FC11" s="66">
        <v>0</v>
      </c>
      <c r="FD11" s="66">
        <v>0</v>
      </c>
      <c r="FE11" s="66">
        <v>7</v>
      </c>
      <c r="FF11" s="66">
        <v>7</v>
      </c>
      <c r="FG11" s="66">
        <v>0</v>
      </c>
      <c r="FH11" s="66">
        <v>0</v>
      </c>
      <c r="FI11" s="66">
        <v>11</v>
      </c>
      <c r="FJ11" s="66">
        <v>11</v>
      </c>
      <c r="FK11" s="66">
        <v>0</v>
      </c>
      <c r="FL11" s="66">
        <v>0</v>
      </c>
      <c r="FM11" s="66">
        <v>668</v>
      </c>
      <c r="FN11" s="66">
        <v>373</v>
      </c>
      <c r="FO11" s="66">
        <v>0</v>
      </c>
      <c r="FP11" s="66">
        <v>0</v>
      </c>
      <c r="FQ11" s="66">
        <v>265</v>
      </c>
      <c r="FR11" s="66">
        <v>161</v>
      </c>
      <c r="FS11" s="66">
        <v>0</v>
      </c>
      <c r="FT11" s="72">
        <v>0</v>
      </c>
      <c r="FU11" s="79">
        <f t="shared" si="0"/>
        <v>0.88016281575481858</v>
      </c>
      <c r="FV11" s="29">
        <f t="shared" si="18"/>
        <v>0.80833233568777685</v>
      </c>
      <c r="FW11" s="71">
        <f t="shared" si="19"/>
        <v>0.32467376990302887</v>
      </c>
      <c r="FX11" s="68">
        <f t="shared" si="20"/>
        <v>0.13568521031207598</v>
      </c>
      <c r="FY11" s="74">
        <f t="shared" si="1"/>
        <v>0.98271438217420659</v>
      </c>
      <c r="FZ11" s="31">
        <f t="shared" si="2"/>
        <v>0.88366860772895717</v>
      </c>
      <c r="GA11" s="30">
        <f t="shared" si="3"/>
        <v>1</v>
      </c>
      <c r="GB11" s="32">
        <f t="shared" si="4"/>
        <v>0.91559756920999325</v>
      </c>
      <c r="GC11" s="33">
        <f t="shared" si="5"/>
        <v>1.1316146540027137</v>
      </c>
      <c r="GD11" s="34">
        <f t="shared" si="6"/>
        <v>1.141112618724559</v>
      </c>
      <c r="GE11" s="34">
        <f t="shared" si="7"/>
        <v>0.86838534599728634</v>
      </c>
      <c r="GF11" s="36">
        <f t="shared" si="21"/>
        <v>0.13568521031207598</v>
      </c>
      <c r="GG11" s="62">
        <f t="shared" si="8"/>
        <v>0.98314369995785922</v>
      </c>
      <c r="GH11" s="34">
        <f t="shared" si="9"/>
        <v>0.98482932996207329</v>
      </c>
      <c r="GI11" s="67">
        <f t="shared" si="22"/>
        <v>2072</v>
      </c>
      <c r="GJ11" s="33">
        <f t="shared" si="10"/>
        <v>1.0382136279926335</v>
      </c>
      <c r="GK11" s="34">
        <f t="shared" si="11"/>
        <v>0.78959484346224684</v>
      </c>
      <c r="GL11" s="35">
        <f t="shared" si="12"/>
        <v>0</v>
      </c>
      <c r="GM11" s="33">
        <f t="shared" si="13"/>
        <v>0.84518307856381081</v>
      </c>
      <c r="GN11" s="36">
        <f t="shared" si="14"/>
        <v>0.49057945254177032</v>
      </c>
    </row>
    <row r="12" spans="1:196" s="37" customFormat="1" x14ac:dyDescent="0.2">
      <c r="A12" s="20" t="s">
        <v>91</v>
      </c>
      <c r="B12" s="21">
        <v>18218</v>
      </c>
      <c r="C12" s="22">
        <v>1903.6</v>
      </c>
      <c r="D12" s="23">
        <v>1641.6</v>
      </c>
      <c r="E12" s="24">
        <v>10819.8</v>
      </c>
      <c r="F12" s="25">
        <v>2500</v>
      </c>
      <c r="G12" s="26">
        <v>16627</v>
      </c>
      <c r="H12" s="26">
        <v>17856</v>
      </c>
      <c r="I12" s="26">
        <v>175</v>
      </c>
      <c r="J12" s="26">
        <v>9288</v>
      </c>
      <c r="K12" s="27">
        <f t="shared" si="23"/>
        <v>15802</v>
      </c>
      <c r="L12" s="27">
        <f t="shared" si="15"/>
        <v>13976</v>
      </c>
      <c r="M12" s="27">
        <v>175</v>
      </c>
      <c r="N12" s="28">
        <f t="shared" si="16"/>
        <v>7971</v>
      </c>
      <c r="O12" s="28">
        <f t="shared" si="17"/>
        <v>820</v>
      </c>
      <c r="P12" s="66">
        <v>337</v>
      </c>
      <c r="Q12" s="66">
        <v>311</v>
      </c>
      <c r="R12" s="66">
        <v>1</v>
      </c>
      <c r="S12" s="66">
        <v>199</v>
      </c>
      <c r="T12" s="66" t="s">
        <v>171</v>
      </c>
      <c r="U12" s="66">
        <v>442</v>
      </c>
      <c r="V12" s="66">
        <v>436</v>
      </c>
      <c r="W12" s="66">
        <v>0</v>
      </c>
      <c r="X12" s="66">
        <v>416</v>
      </c>
      <c r="Y12" s="66" t="s">
        <v>247</v>
      </c>
      <c r="Z12" s="66">
        <v>829</v>
      </c>
      <c r="AA12" s="66">
        <v>816</v>
      </c>
      <c r="AB12" s="66">
        <v>0</v>
      </c>
      <c r="AC12" s="66">
        <v>717</v>
      </c>
      <c r="AD12" s="66" t="s">
        <v>289</v>
      </c>
      <c r="AE12" s="66">
        <v>1277</v>
      </c>
      <c r="AF12" s="66">
        <v>1259</v>
      </c>
      <c r="AG12" s="66">
        <v>1</v>
      </c>
      <c r="AH12" s="66">
        <v>1139</v>
      </c>
      <c r="AI12" s="66" t="s">
        <v>290</v>
      </c>
      <c r="AJ12" s="66">
        <v>628</v>
      </c>
      <c r="AK12" s="66">
        <v>686</v>
      </c>
      <c r="AL12" s="66">
        <v>3</v>
      </c>
      <c r="AM12" s="66">
        <v>656</v>
      </c>
      <c r="AN12" s="66">
        <v>815</v>
      </c>
      <c r="AO12" s="66">
        <v>718</v>
      </c>
      <c r="AP12" s="66">
        <v>6</v>
      </c>
      <c r="AQ12" s="66">
        <v>731</v>
      </c>
      <c r="AR12" s="66">
        <v>867</v>
      </c>
      <c r="AS12" s="66">
        <v>918</v>
      </c>
      <c r="AT12" s="66">
        <v>48</v>
      </c>
      <c r="AU12" s="66">
        <v>726</v>
      </c>
      <c r="AV12" s="66">
        <v>813</v>
      </c>
      <c r="AW12" s="66">
        <v>916</v>
      </c>
      <c r="AX12" s="66">
        <v>109</v>
      </c>
      <c r="AY12" s="66">
        <v>724</v>
      </c>
      <c r="AZ12" s="66">
        <v>1039</v>
      </c>
      <c r="BA12" s="66">
        <v>1034</v>
      </c>
      <c r="BB12" s="66">
        <v>0</v>
      </c>
      <c r="BC12" s="66">
        <v>700</v>
      </c>
      <c r="BD12" s="66">
        <v>931</v>
      </c>
      <c r="BE12" s="66">
        <v>981</v>
      </c>
      <c r="BF12" s="66">
        <v>0</v>
      </c>
      <c r="BG12" s="66">
        <v>577</v>
      </c>
      <c r="BH12" s="66">
        <v>333</v>
      </c>
      <c r="BI12" s="66">
        <v>241</v>
      </c>
      <c r="BJ12" s="66">
        <v>0</v>
      </c>
      <c r="BK12" s="66">
        <v>0</v>
      </c>
      <c r="BL12" s="66">
        <v>0</v>
      </c>
      <c r="BM12" s="66">
        <v>0</v>
      </c>
      <c r="BN12" s="66">
        <v>0</v>
      </c>
      <c r="BO12" s="66">
        <v>0</v>
      </c>
      <c r="BP12" s="66">
        <v>0</v>
      </c>
      <c r="BQ12" s="66">
        <v>0</v>
      </c>
      <c r="BR12" s="66">
        <v>0</v>
      </c>
      <c r="BS12" s="66">
        <v>0</v>
      </c>
      <c r="BT12" s="66">
        <v>0</v>
      </c>
      <c r="BU12" s="66">
        <v>0</v>
      </c>
      <c r="BV12" s="66">
        <v>0</v>
      </c>
      <c r="BW12" s="66">
        <v>0</v>
      </c>
      <c r="BX12" s="66">
        <v>0</v>
      </c>
      <c r="BY12" s="66">
        <v>0</v>
      </c>
      <c r="BZ12" s="66">
        <v>0</v>
      </c>
      <c r="CA12" s="66">
        <v>0</v>
      </c>
      <c r="CB12" s="66">
        <v>0</v>
      </c>
      <c r="CC12" s="66">
        <v>0</v>
      </c>
      <c r="CD12" s="66">
        <v>0</v>
      </c>
      <c r="CE12" s="66">
        <v>0</v>
      </c>
      <c r="CF12" s="66">
        <v>160</v>
      </c>
      <c r="CG12" s="66">
        <v>119</v>
      </c>
      <c r="CH12" s="66">
        <v>2</v>
      </c>
      <c r="CI12" s="66">
        <v>0</v>
      </c>
      <c r="CJ12" s="66">
        <v>22</v>
      </c>
      <c r="CK12" s="66">
        <v>5</v>
      </c>
      <c r="CL12" s="66">
        <v>0</v>
      </c>
      <c r="CM12" s="66">
        <v>0</v>
      </c>
      <c r="CN12" s="66">
        <v>114</v>
      </c>
      <c r="CO12" s="66">
        <v>47</v>
      </c>
      <c r="CP12" s="66">
        <v>0</v>
      </c>
      <c r="CQ12" s="66">
        <v>0</v>
      </c>
      <c r="CR12" s="66">
        <v>21</v>
      </c>
      <c r="CS12" s="66">
        <v>5</v>
      </c>
      <c r="CT12" s="66">
        <v>0</v>
      </c>
      <c r="CU12" s="66">
        <v>0</v>
      </c>
      <c r="CV12" s="66">
        <v>0</v>
      </c>
      <c r="CW12" s="66">
        <v>0</v>
      </c>
      <c r="CX12" s="66">
        <v>0</v>
      </c>
      <c r="CY12" s="66">
        <v>0</v>
      </c>
      <c r="CZ12" s="66">
        <v>0</v>
      </c>
      <c r="DA12" s="66">
        <v>0</v>
      </c>
      <c r="DB12" s="66">
        <v>0</v>
      </c>
      <c r="DC12" s="66">
        <v>0</v>
      </c>
      <c r="DD12" s="66">
        <v>614</v>
      </c>
      <c r="DE12" s="66">
        <v>365</v>
      </c>
      <c r="DF12" s="66">
        <v>1</v>
      </c>
      <c r="DG12" s="66">
        <v>13</v>
      </c>
      <c r="DH12" s="66">
        <v>218</v>
      </c>
      <c r="DI12" s="66">
        <v>66</v>
      </c>
      <c r="DJ12" s="66">
        <v>1</v>
      </c>
      <c r="DK12" s="66">
        <v>0</v>
      </c>
      <c r="DL12" s="66">
        <v>15</v>
      </c>
      <c r="DM12" s="66">
        <v>13</v>
      </c>
      <c r="DN12" s="66">
        <v>0</v>
      </c>
      <c r="DO12" s="66">
        <v>0</v>
      </c>
      <c r="DP12" s="66">
        <v>52</v>
      </c>
      <c r="DQ12" s="66">
        <v>63</v>
      </c>
      <c r="DR12" s="66">
        <v>0</v>
      </c>
      <c r="DS12" s="66">
        <v>0</v>
      </c>
      <c r="DT12" s="66">
        <v>0</v>
      </c>
      <c r="DU12" s="66">
        <v>0</v>
      </c>
      <c r="DV12" s="66">
        <v>0</v>
      </c>
      <c r="DW12" s="66">
        <v>0</v>
      </c>
      <c r="DX12" s="66">
        <v>20</v>
      </c>
      <c r="DY12" s="66">
        <v>0</v>
      </c>
      <c r="DZ12" s="66">
        <v>3</v>
      </c>
      <c r="EA12" s="66">
        <v>0</v>
      </c>
      <c r="EB12" s="66">
        <v>32</v>
      </c>
      <c r="EC12" s="66">
        <v>14</v>
      </c>
      <c r="ED12" s="66">
        <v>0</v>
      </c>
      <c r="EE12" s="66">
        <v>0</v>
      </c>
      <c r="EF12" s="66">
        <v>0</v>
      </c>
      <c r="EG12" s="66">
        <v>0</v>
      </c>
      <c r="EH12" s="66">
        <v>0</v>
      </c>
      <c r="EI12" s="66">
        <v>0</v>
      </c>
      <c r="EJ12" s="66" t="s">
        <v>171</v>
      </c>
      <c r="EK12" s="66">
        <v>1025</v>
      </c>
      <c r="EL12" s="66">
        <v>1006</v>
      </c>
      <c r="EM12" s="66">
        <v>0</v>
      </c>
      <c r="EN12" s="66">
        <v>604</v>
      </c>
      <c r="EO12" s="66">
        <v>1266</v>
      </c>
      <c r="EP12" s="66">
        <v>1185</v>
      </c>
      <c r="EQ12" s="66">
        <v>0</v>
      </c>
      <c r="ER12" s="66">
        <v>578</v>
      </c>
      <c r="ES12" s="66">
        <v>511</v>
      </c>
      <c r="ET12" s="66">
        <v>435</v>
      </c>
      <c r="EU12" s="66">
        <v>0</v>
      </c>
      <c r="EV12" s="66">
        <v>191</v>
      </c>
      <c r="EW12" s="66">
        <v>834</v>
      </c>
      <c r="EX12" s="66">
        <v>663</v>
      </c>
      <c r="EY12" s="66">
        <v>0</v>
      </c>
      <c r="EZ12" s="66">
        <v>0</v>
      </c>
      <c r="FA12" s="66">
        <v>898</v>
      </c>
      <c r="FB12" s="66">
        <v>730</v>
      </c>
      <c r="FC12" s="66">
        <v>0</v>
      </c>
      <c r="FD12" s="66">
        <v>0</v>
      </c>
      <c r="FE12" s="66">
        <v>27</v>
      </c>
      <c r="FF12" s="66">
        <v>0</v>
      </c>
      <c r="FG12" s="66">
        <v>0</v>
      </c>
      <c r="FH12" s="66">
        <v>0</v>
      </c>
      <c r="FI12" s="66">
        <v>12</v>
      </c>
      <c r="FJ12" s="66">
        <v>1</v>
      </c>
      <c r="FK12" s="66">
        <v>0</v>
      </c>
      <c r="FL12" s="66">
        <v>0</v>
      </c>
      <c r="FM12" s="66">
        <v>946</v>
      </c>
      <c r="FN12" s="66">
        <v>635</v>
      </c>
      <c r="FO12" s="66">
        <v>0</v>
      </c>
      <c r="FP12" s="66">
        <v>0</v>
      </c>
      <c r="FQ12" s="66">
        <v>486</v>
      </c>
      <c r="FR12" s="66">
        <v>308</v>
      </c>
      <c r="FS12" s="66">
        <v>0</v>
      </c>
      <c r="FT12" s="72">
        <v>0</v>
      </c>
      <c r="FU12" s="79">
        <f t="shared" si="0"/>
        <v>0.87698979031726865</v>
      </c>
      <c r="FV12" s="29">
        <f t="shared" si="18"/>
        <v>0.77675924909430238</v>
      </c>
      <c r="FW12" s="71">
        <f t="shared" si="19"/>
        <v>0.43753430672960808</v>
      </c>
      <c r="FX12" s="68">
        <f t="shared" si="20"/>
        <v>0.32800000000000001</v>
      </c>
      <c r="FY12" s="74">
        <f t="shared" si="1"/>
        <v>0.950381908943285</v>
      </c>
      <c r="FZ12" s="31">
        <f t="shared" si="2"/>
        <v>0.7827060931899642</v>
      </c>
      <c r="GA12" s="30">
        <f t="shared" si="3"/>
        <v>1</v>
      </c>
      <c r="GB12" s="32">
        <f t="shared" si="4"/>
        <v>0.85820413436692511</v>
      </c>
      <c r="GC12" s="33">
        <f t="shared" si="5"/>
        <v>1.0196000000000001</v>
      </c>
      <c r="GD12" s="34">
        <f t="shared" si="6"/>
        <v>1.0047999999999999</v>
      </c>
      <c r="GE12" s="34">
        <f t="shared" si="7"/>
        <v>0.90880000000000005</v>
      </c>
      <c r="GF12" s="36">
        <f t="shared" si="21"/>
        <v>0.32800000000000001</v>
      </c>
      <c r="GG12" s="62">
        <f t="shared" si="8"/>
        <v>0.92487846355755199</v>
      </c>
      <c r="GH12" s="34">
        <f t="shared" si="9"/>
        <v>0.85972014270134389</v>
      </c>
      <c r="GI12" s="67">
        <f t="shared" si="22"/>
        <v>5699</v>
      </c>
      <c r="GJ12" s="33">
        <f t="shared" si="10"/>
        <v>1.0550682261208577</v>
      </c>
      <c r="GK12" s="34">
        <f t="shared" si="11"/>
        <v>0.84856237816764135</v>
      </c>
      <c r="GL12" s="35">
        <f t="shared" si="12"/>
        <v>0</v>
      </c>
      <c r="GM12" s="33">
        <f t="shared" si="13"/>
        <v>0.77274637528892631</v>
      </c>
      <c r="GN12" s="36">
        <f t="shared" si="14"/>
        <v>0.49590250052532048</v>
      </c>
    </row>
    <row r="13" spans="1:196" s="37" customFormat="1" x14ac:dyDescent="0.2">
      <c r="A13" s="20" t="s">
        <v>92</v>
      </c>
      <c r="B13" s="21">
        <v>4006</v>
      </c>
      <c r="C13" s="22">
        <v>457.6</v>
      </c>
      <c r="D13" s="23">
        <v>381</v>
      </c>
      <c r="E13" s="24">
        <v>2364.4</v>
      </c>
      <c r="F13" s="25">
        <v>460</v>
      </c>
      <c r="G13" s="39">
        <v>3666</v>
      </c>
      <c r="H13" s="39">
        <v>3843</v>
      </c>
      <c r="I13" s="38">
        <v>40</v>
      </c>
      <c r="J13" s="38">
        <v>2115</v>
      </c>
      <c r="K13" s="27">
        <f t="shared" si="23"/>
        <v>3497</v>
      </c>
      <c r="L13" s="27">
        <f t="shared" si="15"/>
        <v>3054</v>
      </c>
      <c r="M13" s="27">
        <v>40</v>
      </c>
      <c r="N13" s="28">
        <f t="shared" si="16"/>
        <v>1597</v>
      </c>
      <c r="O13" s="28">
        <f t="shared" si="17"/>
        <v>87</v>
      </c>
      <c r="P13" s="66">
        <v>108</v>
      </c>
      <c r="Q13" s="66">
        <v>101</v>
      </c>
      <c r="R13" s="66">
        <v>1</v>
      </c>
      <c r="S13" s="66">
        <v>46</v>
      </c>
      <c r="T13" s="66" t="s">
        <v>171</v>
      </c>
      <c r="U13" s="66">
        <v>97</v>
      </c>
      <c r="V13" s="66">
        <v>99</v>
      </c>
      <c r="W13" s="66">
        <v>0</v>
      </c>
      <c r="X13" s="66">
        <v>42</v>
      </c>
      <c r="Y13" s="66" t="s">
        <v>179</v>
      </c>
      <c r="Z13" s="66">
        <v>185</v>
      </c>
      <c r="AA13" s="66">
        <v>188</v>
      </c>
      <c r="AB13" s="66">
        <v>0</v>
      </c>
      <c r="AC13" s="66">
        <v>99</v>
      </c>
      <c r="AD13" s="66" t="s">
        <v>180</v>
      </c>
      <c r="AE13" s="66">
        <v>253</v>
      </c>
      <c r="AF13" s="66">
        <v>229</v>
      </c>
      <c r="AG13" s="66">
        <v>0</v>
      </c>
      <c r="AH13" s="66">
        <v>189</v>
      </c>
      <c r="AI13" s="66" t="s">
        <v>291</v>
      </c>
      <c r="AJ13" s="66">
        <v>156</v>
      </c>
      <c r="AK13" s="66">
        <v>129</v>
      </c>
      <c r="AL13" s="66">
        <v>3</v>
      </c>
      <c r="AM13" s="66">
        <v>146</v>
      </c>
      <c r="AN13" s="66">
        <v>198</v>
      </c>
      <c r="AO13" s="66">
        <v>114</v>
      </c>
      <c r="AP13" s="66">
        <v>11</v>
      </c>
      <c r="AQ13" s="66">
        <v>151</v>
      </c>
      <c r="AR13" s="66">
        <v>158</v>
      </c>
      <c r="AS13" s="66">
        <v>112</v>
      </c>
      <c r="AT13" s="66">
        <v>18</v>
      </c>
      <c r="AU13" s="66">
        <v>155</v>
      </c>
      <c r="AV13" s="66">
        <v>200</v>
      </c>
      <c r="AW13" s="66">
        <v>213</v>
      </c>
      <c r="AX13" s="66">
        <v>4</v>
      </c>
      <c r="AY13" s="66">
        <v>157</v>
      </c>
      <c r="AZ13" s="66">
        <v>188</v>
      </c>
      <c r="BA13" s="66">
        <v>157</v>
      </c>
      <c r="BB13" s="66">
        <v>2</v>
      </c>
      <c r="BC13" s="66">
        <v>138</v>
      </c>
      <c r="BD13" s="66">
        <v>229</v>
      </c>
      <c r="BE13" s="66">
        <v>189</v>
      </c>
      <c r="BF13" s="66">
        <v>0</v>
      </c>
      <c r="BG13" s="66">
        <v>166</v>
      </c>
      <c r="BH13" s="66">
        <v>106</v>
      </c>
      <c r="BI13" s="66">
        <v>99</v>
      </c>
      <c r="BJ13" s="66">
        <v>0</v>
      </c>
      <c r="BK13" s="66">
        <v>0</v>
      </c>
      <c r="BL13" s="66">
        <v>0</v>
      </c>
      <c r="BM13" s="66">
        <v>0</v>
      </c>
      <c r="BN13" s="66">
        <v>0</v>
      </c>
      <c r="BO13" s="66">
        <v>0</v>
      </c>
      <c r="BP13" s="66">
        <v>0</v>
      </c>
      <c r="BQ13" s="66">
        <v>0</v>
      </c>
      <c r="BR13" s="66">
        <v>0</v>
      </c>
      <c r="BS13" s="66">
        <v>0</v>
      </c>
      <c r="BT13" s="66">
        <v>0</v>
      </c>
      <c r="BU13" s="66">
        <v>0</v>
      </c>
      <c r="BV13" s="66">
        <v>0</v>
      </c>
      <c r="BW13" s="66">
        <v>0</v>
      </c>
      <c r="BX13" s="66">
        <v>0</v>
      </c>
      <c r="BY13" s="66">
        <v>0</v>
      </c>
      <c r="BZ13" s="66">
        <v>0</v>
      </c>
      <c r="CA13" s="66">
        <v>0</v>
      </c>
      <c r="CB13" s="66">
        <v>147</v>
      </c>
      <c r="CC13" s="66">
        <v>127</v>
      </c>
      <c r="CD13" s="66">
        <v>0</v>
      </c>
      <c r="CE13" s="66">
        <v>0</v>
      </c>
      <c r="CF13" s="66">
        <v>22</v>
      </c>
      <c r="CG13" s="66">
        <v>12</v>
      </c>
      <c r="CH13" s="66">
        <v>0</v>
      </c>
      <c r="CI13" s="66">
        <v>0</v>
      </c>
      <c r="CJ13" s="66">
        <v>0</v>
      </c>
      <c r="CK13" s="66">
        <v>0</v>
      </c>
      <c r="CL13" s="66">
        <v>0</v>
      </c>
      <c r="CM13" s="66">
        <v>0</v>
      </c>
      <c r="CN13" s="66">
        <v>16</v>
      </c>
      <c r="CO13" s="66">
        <v>13</v>
      </c>
      <c r="CP13" s="66">
        <v>0</v>
      </c>
      <c r="CQ13" s="66">
        <v>0</v>
      </c>
      <c r="CR13" s="66">
        <v>4</v>
      </c>
      <c r="CS13" s="66">
        <v>3</v>
      </c>
      <c r="CT13" s="66">
        <v>0</v>
      </c>
      <c r="CU13" s="66">
        <v>0</v>
      </c>
      <c r="CV13" s="66">
        <v>0</v>
      </c>
      <c r="CW13" s="66">
        <v>0</v>
      </c>
      <c r="CX13" s="66">
        <v>0</v>
      </c>
      <c r="CY13" s="66">
        <v>0</v>
      </c>
      <c r="CZ13" s="66">
        <v>0</v>
      </c>
      <c r="DA13" s="66">
        <v>0</v>
      </c>
      <c r="DB13" s="66">
        <v>0</v>
      </c>
      <c r="DC13" s="66">
        <v>0</v>
      </c>
      <c r="DD13" s="66">
        <v>156</v>
      </c>
      <c r="DE13" s="66">
        <v>147</v>
      </c>
      <c r="DF13" s="66">
        <v>1</v>
      </c>
      <c r="DG13" s="66">
        <v>0</v>
      </c>
      <c r="DH13" s="66">
        <v>0</v>
      </c>
      <c r="DI13" s="66">
        <v>0</v>
      </c>
      <c r="DJ13" s="66">
        <v>0</v>
      </c>
      <c r="DK13" s="66">
        <v>0</v>
      </c>
      <c r="DL13" s="66">
        <v>8</v>
      </c>
      <c r="DM13" s="66">
        <v>8</v>
      </c>
      <c r="DN13" s="66">
        <v>0</v>
      </c>
      <c r="DO13" s="66">
        <v>0</v>
      </c>
      <c r="DP13" s="66">
        <v>4</v>
      </c>
      <c r="DQ13" s="66">
        <v>5</v>
      </c>
      <c r="DR13" s="66">
        <v>0</v>
      </c>
      <c r="DS13" s="66">
        <v>0</v>
      </c>
      <c r="DT13" s="66">
        <v>0</v>
      </c>
      <c r="DU13" s="66">
        <v>0</v>
      </c>
      <c r="DV13" s="66">
        <v>0</v>
      </c>
      <c r="DW13" s="66">
        <v>0</v>
      </c>
      <c r="DX13" s="66">
        <v>0</v>
      </c>
      <c r="DY13" s="66">
        <v>0</v>
      </c>
      <c r="DZ13" s="66">
        <v>0</v>
      </c>
      <c r="EA13" s="66">
        <v>0</v>
      </c>
      <c r="EB13" s="66">
        <v>17</v>
      </c>
      <c r="EC13" s="66">
        <v>7</v>
      </c>
      <c r="ED13" s="66">
        <v>0</v>
      </c>
      <c r="EE13" s="66">
        <v>0</v>
      </c>
      <c r="EF13" s="66">
        <v>0</v>
      </c>
      <c r="EG13" s="66">
        <v>0</v>
      </c>
      <c r="EH13" s="66">
        <v>0</v>
      </c>
      <c r="EI13" s="66">
        <v>0</v>
      </c>
      <c r="EJ13" s="66" t="s">
        <v>171</v>
      </c>
      <c r="EK13" s="66">
        <v>202</v>
      </c>
      <c r="EL13" s="66">
        <v>180</v>
      </c>
      <c r="EM13" s="66">
        <v>0</v>
      </c>
      <c r="EN13" s="66">
        <v>123</v>
      </c>
      <c r="EO13" s="66">
        <v>221</v>
      </c>
      <c r="EP13" s="66">
        <v>230</v>
      </c>
      <c r="EQ13" s="66">
        <v>0</v>
      </c>
      <c r="ER13" s="66">
        <v>139</v>
      </c>
      <c r="ES13" s="66">
        <v>124</v>
      </c>
      <c r="ET13" s="66">
        <v>110</v>
      </c>
      <c r="EU13" s="66">
        <v>0</v>
      </c>
      <c r="EV13" s="66">
        <v>46</v>
      </c>
      <c r="EW13" s="66">
        <v>143</v>
      </c>
      <c r="EX13" s="66">
        <v>148</v>
      </c>
      <c r="EY13" s="66">
        <v>0</v>
      </c>
      <c r="EZ13" s="66">
        <v>0</v>
      </c>
      <c r="FA13" s="66">
        <v>220</v>
      </c>
      <c r="FB13" s="66">
        <v>122</v>
      </c>
      <c r="FC13" s="66">
        <v>0</v>
      </c>
      <c r="FD13" s="66">
        <v>0</v>
      </c>
      <c r="FE13" s="66">
        <v>2</v>
      </c>
      <c r="FF13" s="66">
        <v>0</v>
      </c>
      <c r="FG13" s="66">
        <v>0</v>
      </c>
      <c r="FH13" s="66">
        <v>0</v>
      </c>
      <c r="FI13" s="66">
        <v>0</v>
      </c>
      <c r="FJ13" s="66">
        <v>0</v>
      </c>
      <c r="FK13" s="66">
        <v>0</v>
      </c>
      <c r="FL13" s="66">
        <v>0</v>
      </c>
      <c r="FM13" s="66">
        <v>227</v>
      </c>
      <c r="FN13" s="66">
        <v>223</v>
      </c>
      <c r="FO13" s="66">
        <v>0</v>
      </c>
      <c r="FP13" s="66">
        <v>0</v>
      </c>
      <c r="FQ13" s="66">
        <v>106</v>
      </c>
      <c r="FR13" s="66">
        <v>89</v>
      </c>
      <c r="FS13" s="66">
        <v>0</v>
      </c>
      <c r="FT13" s="72">
        <v>0</v>
      </c>
      <c r="FU13" s="79">
        <f t="shared" si="0"/>
        <v>0.88292561158262606</v>
      </c>
      <c r="FV13" s="29">
        <f t="shared" si="18"/>
        <v>0.77234148776834743</v>
      </c>
      <c r="FW13" s="71">
        <f t="shared" si="19"/>
        <v>0.39865202196704941</v>
      </c>
      <c r="FX13" s="68">
        <f t="shared" si="20"/>
        <v>0.18913043478260869</v>
      </c>
      <c r="FY13" s="74">
        <f t="shared" si="1"/>
        <v>0.95390070921985815</v>
      </c>
      <c r="FZ13" s="31">
        <f t="shared" si="2"/>
        <v>0.79469164715066354</v>
      </c>
      <c r="GA13" s="30">
        <f t="shared" si="3"/>
        <v>1</v>
      </c>
      <c r="GB13" s="32">
        <f t="shared" si="4"/>
        <v>0.75508274231678485</v>
      </c>
      <c r="GC13" s="33">
        <f t="shared" si="5"/>
        <v>1.1630434782608696</v>
      </c>
      <c r="GD13" s="34">
        <f t="shared" si="6"/>
        <v>1.1217391304347826</v>
      </c>
      <c r="GE13" s="34">
        <f t="shared" si="7"/>
        <v>0.71739130434782605</v>
      </c>
      <c r="GF13" s="36">
        <f t="shared" si="21"/>
        <v>0.18913043478260869</v>
      </c>
      <c r="GG13" s="62">
        <f t="shared" si="8"/>
        <v>0.97445440703772623</v>
      </c>
      <c r="GH13" s="34">
        <f t="shared" si="9"/>
        <v>0.84418880054136358</v>
      </c>
      <c r="GI13" s="67">
        <f t="shared" si="22"/>
        <v>1267</v>
      </c>
      <c r="GJ13" s="33">
        <f t="shared" si="10"/>
        <v>0.952755905511811</v>
      </c>
      <c r="GK13" s="34">
        <f t="shared" si="11"/>
        <v>0.70866141732283461</v>
      </c>
      <c r="GL13" s="35">
        <f t="shared" si="12"/>
        <v>0</v>
      </c>
      <c r="GM13" s="33">
        <f t="shared" si="13"/>
        <v>0.73208041958041958</v>
      </c>
      <c r="GN13" s="36">
        <f t="shared" si="14"/>
        <v>0.68181818181818177</v>
      </c>
    </row>
    <row r="14" spans="1:196" s="37" customFormat="1" x14ac:dyDescent="0.2">
      <c r="A14" s="20" t="s">
        <v>93</v>
      </c>
      <c r="B14" s="21">
        <v>30402</v>
      </c>
      <c r="C14" s="22">
        <v>3866.8</v>
      </c>
      <c r="D14" s="23">
        <v>3414</v>
      </c>
      <c r="E14" s="24">
        <v>18009.2</v>
      </c>
      <c r="F14" s="25">
        <v>2195</v>
      </c>
      <c r="G14" s="39">
        <v>26334</v>
      </c>
      <c r="H14" s="39">
        <v>25279</v>
      </c>
      <c r="I14" s="38">
        <v>275</v>
      </c>
      <c r="J14" s="38">
        <v>13757</v>
      </c>
      <c r="K14" s="27">
        <f t="shared" si="23"/>
        <v>25270</v>
      </c>
      <c r="L14" s="27">
        <f t="shared" si="15"/>
        <v>22479</v>
      </c>
      <c r="M14" s="27">
        <v>275</v>
      </c>
      <c r="N14" s="28">
        <f t="shared" si="16"/>
        <v>10148</v>
      </c>
      <c r="O14" s="28">
        <f t="shared" si="17"/>
        <v>611</v>
      </c>
      <c r="P14" s="66">
        <v>599</v>
      </c>
      <c r="Q14" s="66">
        <v>595</v>
      </c>
      <c r="R14" s="66">
        <v>21</v>
      </c>
      <c r="S14" s="66">
        <v>456</v>
      </c>
      <c r="T14" s="66" t="s">
        <v>171</v>
      </c>
      <c r="U14" s="66">
        <v>351</v>
      </c>
      <c r="V14" s="66">
        <v>348</v>
      </c>
      <c r="W14" s="66">
        <v>0</v>
      </c>
      <c r="X14" s="66">
        <v>365</v>
      </c>
      <c r="Y14" s="66" t="s">
        <v>188</v>
      </c>
      <c r="Z14" s="66">
        <v>841</v>
      </c>
      <c r="AA14" s="66">
        <v>855</v>
      </c>
      <c r="AB14" s="66">
        <v>0</v>
      </c>
      <c r="AC14" s="66">
        <v>711</v>
      </c>
      <c r="AD14" s="66" t="s">
        <v>255</v>
      </c>
      <c r="AE14" s="66">
        <v>1378</v>
      </c>
      <c r="AF14" s="66">
        <v>1439</v>
      </c>
      <c r="AG14" s="66">
        <v>4</v>
      </c>
      <c r="AH14" s="66">
        <v>1071</v>
      </c>
      <c r="AI14" s="66" t="s">
        <v>256</v>
      </c>
      <c r="AJ14" s="66">
        <v>738</v>
      </c>
      <c r="AK14" s="66">
        <v>661</v>
      </c>
      <c r="AL14" s="66">
        <v>20</v>
      </c>
      <c r="AM14" s="66">
        <v>624</v>
      </c>
      <c r="AN14" s="66">
        <v>1002</v>
      </c>
      <c r="AO14" s="66">
        <v>948</v>
      </c>
      <c r="AP14" s="66">
        <v>25</v>
      </c>
      <c r="AQ14" s="66">
        <v>730</v>
      </c>
      <c r="AR14" s="66">
        <v>1203</v>
      </c>
      <c r="AS14" s="66">
        <v>1142</v>
      </c>
      <c r="AT14" s="66">
        <v>77</v>
      </c>
      <c r="AU14" s="66">
        <v>839</v>
      </c>
      <c r="AV14" s="66">
        <v>1423</v>
      </c>
      <c r="AW14" s="66">
        <v>1326</v>
      </c>
      <c r="AX14" s="66">
        <v>85</v>
      </c>
      <c r="AY14" s="66">
        <v>836</v>
      </c>
      <c r="AZ14" s="66">
        <v>1547</v>
      </c>
      <c r="BA14" s="66">
        <v>1465</v>
      </c>
      <c r="BB14" s="66">
        <v>0</v>
      </c>
      <c r="BC14" s="66">
        <v>819</v>
      </c>
      <c r="BD14" s="66">
        <v>1642</v>
      </c>
      <c r="BE14" s="66">
        <v>1541</v>
      </c>
      <c r="BF14" s="66">
        <v>0</v>
      </c>
      <c r="BG14" s="66">
        <v>784</v>
      </c>
      <c r="BH14" s="66">
        <v>414</v>
      </c>
      <c r="BI14" s="66">
        <v>369</v>
      </c>
      <c r="BJ14" s="66">
        <v>7</v>
      </c>
      <c r="BK14" s="66">
        <v>111</v>
      </c>
      <c r="BL14" s="66">
        <v>20</v>
      </c>
      <c r="BM14" s="66">
        <v>6</v>
      </c>
      <c r="BN14" s="66">
        <v>0</v>
      </c>
      <c r="BO14" s="66">
        <v>0</v>
      </c>
      <c r="BP14" s="66">
        <v>0</v>
      </c>
      <c r="BQ14" s="66">
        <v>0</v>
      </c>
      <c r="BR14" s="66">
        <v>0</v>
      </c>
      <c r="BS14" s="66">
        <v>0</v>
      </c>
      <c r="BT14" s="66">
        <v>0</v>
      </c>
      <c r="BU14" s="66">
        <v>1</v>
      </c>
      <c r="BV14" s="66">
        <v>0</v>
      </c>
      <c r="BW14" s="66">
        <v>0</v>
      </c>
      <c r="BX14" s="66">
        <v>0</v>
      </c>
      <c r="BY14" s="66">
        <v>0</v>
      </c>
      <c r="BZ14" s="66">
        <v>0</v>
      </c>
      <c r="CA14" s="66">
        <v>0</v>
      </c>
      <c r="CB14" s="66">
        <v>437</v>
      </c>
      <c r="CC14" s="66">
        <v>406</v>
      </c>
      <c r="CD14" s="66">
        <v>0</v>
      </c>
      <c r="CE14" s="66">
        <v>254</v>
      </c>
      <c r="CF14" s="66">
        <v>155</v>
      </c>
      <c r="CG14" s="66">
        <v>113</v>
      </c>
      <c r="CH14" s="66">
        <v>4</v>
      </c>
      <c r="CI14" s="66">
        <v>20</v>
      </c>
      <c r="CJ14" s="66">
        <v>70</v>
      </c>
      <c r="CK14" s="66">
        <v>24</v>
      </c>
      <c r="CL14" s="66">
        <v>0</v>
      </c>
      <c r="CM14" s="66">
        <v>1</v>
      </c>
      <c r="CN14" s="66">
        <v>302</v>
      </c>
      <c r="CO14" s="66">
        <v>261</v>
      </c>
      <c r="CP14" s="66">
        <v>0</v>
      </c>
      <c r="CQ14" s="66">
        <v>112</v>
      </c>
      <c r="CR14" s="66">
        <v>55</v>
      </c>
      <c r="CS14" s="66">
        <v>50</v>
      </c>
      <c r="CT14" s="66">
        <v>0</v>
      </c>
      <c r="CU14" s="66">
        <v>15</v>
      </c>
      <c r="CV14" s="66">
        <v>0</v>
      </c>
      <c r="CW14" s="66">
        <v>0</v>
      </c>
      <c r="CX14" s="66">
        <v>0</v>
      </c>
      <c r="CY14" s="66">
        <v>0</v>
      </c>
      <c r="CZ14" s="66">
        <v>0</v>
      </c>
      <c r="DA14" s="66">
        <v>0</v>
      </c>
      <c r="DB14" s="66">
        <v>0</v>
      </c>
      <c r="DC14" s="66">
        <v>0</v>
      </c>
      <c r="DD14" s="66">
        <v>1411</v>
      </c>
      <c r="DE14" s="66">
        <v>1334</v>
      </c>
      <c r="DF14" s="66">
        <v>13</v>
      </c>
      <c r="DG14" s="66">
        <v>527</v>
      </c>
      <c r="DH14" s="66">
        <v>69</v>
      </c>
      <c r="DI14" s="66">
        <v>52</v>
      </c>
      <c r="DJ14" s="66">
        <v>10</v>
      </c>
      <c r="DK14" s="66">
        <v>5</v>
      </c>
      <c r="DL14" s="66">
        <v>80</v>
      </c>
      <c r="DM14" s="66">
        <v>79</v>
      </c>
      <c r="DN14" s="66">
        <v>0</v>
      </c>
      <c r="DO14" s="66">
        <v>17</v>
      </c>
      <c r="DP14" s="66">
        <v>21</v>
      </c>
      <c r="DQ14" s="66">
        <v>22</v>
      </c>
      <c r="DR14" s="66">
        <v>1</v>
      </c>
      <c r="DS14" s="66">
        <v>7</v>
      </c>
      <c r="DT14" s="66">
        <v>0</v>
      </c>
      <c r="DU14" s="66">
        <v>0</v>
      </c>
      <c r="DV14" s="66">
        <v>0</v>
      </c>
      <c r="DW14" s="66">
        <v>0</v>
      </c>
      <c r="DX14" s="66">
        <v>86</v>
      </c>
      <c r="DY14" s="66">
        <v>58</v>
      </c>
      <c r="DZ14" s="66">
        <v>0</v>
      </c>
      <c r="EA14" s="66">
        <v>3</v>
      </c>
      <c r="EB14" s="66">
        <v>64</v>
      </c>
      <c r="EC14" s="66">
        <v>42</v>
      </c>
      <c r="ED14" s="66">
        <v>8</v>
      </c>
      <c r="EE14" s="66">
        <v>3</v>
      </c>
      <c r="EF14" s="66">
        <v>0</v>
      </c>
      <c r="EG14" s="66">
        <v>0</v>
      </c>
      <c r="EH14" s="66">
        <v>0</v>
      </c>
      <c r="EI14" s="66">
        <v>0</v>
      </c>
      <c r="EJ14" s="66" t="s">
        <v>171</v>
      </c>
      <c r="EK14" s="66">
        <v>1796</v>
      </c>
      <c r="EL14" s="66">
        <v>1722</v>
      </c>
      <c r="EM14" s="66">
        <v>0</v>
      </c>
      <c r="EN14" s="66">
        <v>734</v>
      </c>
      <c r="EO14" s="66">
        <v>2265</v>
      </c>
      <c r="EP14" s="66">
        <v>1996</v>
      </c>
      <c r="EQ14" s="66">
        <v>0</v>
      </c>
      <c r="ER14" s="66">
        <v>789</v>
      </c>
      <c r="ES14" s="66">
        <v>1079</v>
      </c>
      <c r="ET14" s="66">
        <v>981</v>
      </c>
      <c r="EU14" s="66">
        <v>0</v>
      </c>
      <c r="EV14" s="66">
        <v>310</v>
      </c>
      <c r="EW14" s="66">
        <v>1553</v>
      </c>
      <c r="EX14" s="66">
        <v>1407</v>
      </c>
      <c r="EY14" s="66">
        <v>0</v>
      </c>
      <c r="EZ14" s="66">
        <v>4</v>
      </c>
      <c r="FA14" s="66">
        <v>1667</v>
      </c>
      <c r="FB14" s="66">
        <v>1422</v>
      </c>
      <c r="FC14" s="66">
        <v>0</v>
      </c>
      <c r="FD14" s="66">
        <v>1</v>
      </c>
      <c r="FE14" s="66">
        <v>26</v>
      </c>
      <c r="FF14" s="66">
        <v>19</v>
      </c>
      <c r="FG14" s="66">
        <v>0</v>
      </c>
      <c r="FH14" s="66">
        <v>0</v>
      </c>
      <c r="FI14" s="66">
        <v>26</v>
      </c>
      <c r="FJ14" s="66">
        <v>8</v>
      </c>
      <c r="FK14" s="66">
        <v>0</v>
      </c>
      <c r="FL14" s="66">
        <v>0</v>
      </c>
      <c r="FM14" s="66">
        <v>1994</v>
      </c>
      <c r="FN14" s="66">
        <v>1154</v>
      </c>
      <c r="FO14" s="66">
        <v>0</v>
      </c>
      <c r="FP14" s="66">
        <v>0</v>
      </c>
      <c r="FQ14" s="66">
        <v>887</v>
      </c>
      <c r="FR14" s="66">
        <v>633</v>
      </c>
      <c r="FS14" s="66">
        <v>0</v>
      </c>
      <c r="FT14" s="72">
        <v>0</v>
      </c>
      <c r="FU14" s="79">
        <f t="shared" si="0"/>
        <v>0.84024077363331362</v>
      </c>
      <c r="FV14" s="29">
        <f t="shared" si="18"/>
        <v>0.74843760278929017</v>
      </c>
      <c r="FW14" s="71">
        <f t="shared" si="19"/>
        <v>0.33379382935333202</v>
      </c>
      <c r="FX14" s="68">
        <f t="shared" si="20"/>
        <v>0.27835990888382689</v>
      </c>
      <c r="FY14" s="74">
        <f t="shared" si="1"/>
        <v>0.95959595959595956</v>
      </c>
      <c r="FZ14" s="31">
        <f t="shared" si="2"/>
        <v>0.88923612484671066</v>
      </c>
      <c r="GA14" s="30">
        <f t="shared" si="3"/>
        <v>1</v>
      </c>
      <c r="GB14" s="32">
        <f t="shared" si="4"/>
        <v>0.73766082721523585</v>
      </c>
      <c r="GC14" s="33">
        <f t="shared" si="5"/>
        <v>1.1726651480637813</v>
      </c>
      <c r="GD14" s="34">
        <f t="shared" si="6"/>
        <v>1.2054669703872438</v>
      </c>
      <c r="GE14" s="34">
        <f t="shared" si="7"/>
        <v>0.9781321184510251</v>
      </c>
      <c r="GF14" s="36">
        <f t="shared" si="21"/>
        <v>0.27835990888382689</v>
      </c>
      <c r="GG14" s="62">
        <f t="shared" si="8"/>
        <v>0.93002465406569967</v>
      </c>
      <c r="GH14" s="34">
        <f t="shared" si="9"/>
        <v>0.85872776136641271</v>
      </c>
      <c r="GI14" s="67">
        <f t="shared" si="22"/>
        <v>7996</v>
      </c>
      <c r="GJ14" s="33">
        <f t="shared" si="10"/>
        <v>0.94317516110134736</v>
      </c>
      <c r="GK14" s="34">
        <f t="shared" si="11"/>
        <v>0.82864674868189803</v>
      </c>
      <c r="GL14" s="35">
        <f t="shared" si="12"/>
        <v>1.4645577035735209E-3</v>
      </c>
      <c r="GM14" s="33">
        <f t="shared" si="13"/>
        <v>0.75850832729905859</v>
      </c>
      <c r="GN14" s="36">
        <f t="shared" si="14"/>
        <v>0.46912175442226128</v>
      </c>
    </row>
    <row r="15" spans="1:196" s="37" customFormat="1" x14ac:dyDescent="0.2">
      <c r="A15" s="20" t="s">
        <v>94</v>
      </c>
      <c r="B15" s="21">
        <v>34514</v>
      </c>
      <c r="C15" s="22">
        <v>4005.6</v>
      </c>
      <c r="D15" s="23">
        <v>3470.4</v>
      </c>
      <c r="E15" s="24">
        <v>20456</v>
      </c>
      <c r="F15" s="25">
        <v>3691</v>
      </c>
      <c r="G15" s="39">
        <v>31913</v>
      </c>
      <c r="H15" s="39">
        <v>30607</v>
      </c>
      <c r="I15" s="38">
        <v>315</v>
      </c>
      <c r="J15" s="38">
        <v>15809</v>
      </c>
      <c r="K15" s="27">
        <f t="shared" si="23"/>
        <v>32160</v>
      </c>
      <c r="L15" s="27">
        <f t="shared" si="15"/>
        <v>28535</v>
      </c>
      <c r="M15" s="27">
        <v>357</v>
      </c>
      <c r="N15" s="28">
        <f t="shared" si="16"/>
        <v>13393</v>
      </c>
      <c r="O15" s="28">
        <f t="shared" si="17"/>
        <v>1101</v>
      </c>
      <c r="P15" s="66">
        <v>837</v>
      </c>
      <c r="Q15" s="66">
        <v>731</v>
      </c>
      <c r="R15" s="66">
        <v>4</v>
      </c>
      <c r="S15" s="66">
        <v>444</v>
      </c>
      <c r="T15" s="66" t="s">
        <v>171</v>
      </c>
      <c r="U15" s="66">
        <v>673</v>
      </c>
      <c r="V15" s="66">
        <v>672</v>
      </c>
      <c r="W15" s="66">
        <v>0</v>
      </c>
      <c r="X15" s="66">
        <v>542</v>
      </c>
      <c r="Y15" s="66" t="s">
        <v>257</v>
      </c>
      <c r="Z15" s="66">
        <v>1478</v>
      </c>
      <c r="AA15" s="66">
        <v>1272</v>
      </c>
      <c r="AB15" s="66">
        <v>0</v>
      </c>
      <c r="AC15" s="66">
        <v>970</v>
      </c>
      <c r="AD15" s="66" t="s">
        <v>292</v>
      </c>
      <c r="AE15" s="66">
        <v>2591</v>
      </c>
      <c r="AF15" s="66">
        <v>2237</v>
      </c>
      <c r="AG15" s="66">
        <v>0</v>
      </c>
      <c r="AH15" s="66">
        <v>1577</v>
      </c>
      <c r="AI15" s="66" t="s">
        <v>213</v>
      </c>
      <c r="AJ15" s="66">
        <v>1285</v>
      </c>
      <c r="AK15" s="66">
        <v>1011</v>
      </c>
      <c r="AL15" s="66">
        <v>12</v>
      </c>
      <c r="AM15" s="66">
        <v>902</v>
      </c>
      <c r="AN15" s="66">
        <v>1385</v>
      </c>
      <c r="AO15" s="66">
        <v>1232</v>
      </c>
      <c r="AP15" s="66">
        <v>6</v>
      </c>
      <c r="AQ15" s="66">
        <v>978</v>
      </c>
      <c r="AR15" s="66">
        <v>1692</v>
      </c>
      <c r="AS15" s="66">
        <v>1544</v>
      </c>
      <c r="AT15" s="66">
        <v>33</v>
      </c>
      <c r="AU15" s="66">
        <v>1141</v>
      </c>
      <c r="AV15" s="66">
        <v>2074</v>
      </c>
      <c r="AW15" s="66">
        <v>1913</v>
      </c>
      <c r="AX15" s="66">
        <v>32</v>
      </c>
      <c r="AY15" s="66">
        <v>1303</v>
      </c>
      <c r="AZ15" s="66">
        <v>2364</v>
      </c>
      <c r="BA15" s="66">
        <v>2052</v>
      </c>
      <c r="BB15" s="66">
        <v>30</v>
      </c>
      <c r="BC15" s="66">
        <v>1311</v>
      </c>
      <c r="BD15" s="66">
        <v>2352</v>
      </c>
      <c r="BE15" s="66">
        <v>2206</v>
      </c>
      <c r="BF15" s="66">
        <v>232</v>
      </c>
      <c r="BG15" s="66">
        <v>1226</v>
      </c>
      <c r="BH15" s="66">
        <v>523</v>
      </c>
      <c r="BI15" s="66">
        <v>459</v>
      </c>
      <c r="BJ15" s="66">
        <v>0</v>
      </c>
      <c r="BK15" s="66">
        <v>6</v>
      </c>
      <c r="BL15" s="66">
        <v>0</v>
      </c>
      <c r="BM15" s="66">
        <v>0</v>
      </c>
      <c r="BN15" s="66">
        <v>0</v>
      </c>
      <c r="BO15" s="66">
        <v>0</v>
      </c>
      <c r="BP15" s="66">
        <v>1</v>
      </c>
      <c r="BQ15" s="66">
        <v>0</v>
      </c>
      <c r="BR15" s="66">
        <v>0</v>
      </c>
      <c r="BS15" s="66">
        <v>0</v>
      </c>
      <c r="BT15" s="66">
        <v>0</v>
      </c>
      <c r="BU15" s="66">
        <v>0</v>
      </c>
      <c r="BV15" s="66">
        <v>0</v>
      </c>
      <c r="BW15" s="66">
        <v>0</v>
      </c>
      <c r="BX15" s="66">
        <v>0</v>
      </c>
      <c r="BY15" s="66">
        <v>0</v>
      </c>
      <c r="BZ15" s="66">
        <v>0</v>
      </c>
      <c r="CA15" s="66">
        <v>0</v>
      </c>
      <c r="CB15" s="66">
        <v>596</v>
      </c>
      <c r="CC15" s="66">
        <v>537</v>
      </c>
      <c r="CD15" s="66">
        <v>0</v>
      </c>
      <c r="CE15" s="66">
        <v>353</v>
      </c>
      <c r="CF15" s="66">
        <v>44</v>
      </c>
      <c r="CG15" s="66">
        <v>44</v>
      </c>
      <c r="CH15" s="66">
        <v>0</v>
      </c>
      <c r="CI15" s="66">
        <v>1</v>
      </c>
      <c r="CJ15" s="66">
        <v>0</v>
      </c>
      <c r="CK15" s="66">
        <v>0</v>
      </c>
      <c r="CL15" s="66">
        <v>0</v>
      </c>
      <c r="CM15" s="66">
        <v>0</v>
      </c>
      <c r="CN15" s="66">
        <v>213</v>
      </c>
      <c r="CO15" s="66">
        <v>192</v>
      </c>
      <c r="CP15" s="66">
        <v>0</v>
      </c>
      <c r="CQ15" s="66">
        <v>2</v>
      </c>
      <c r="CR15" s="66">
        <v>48</v>
      </c>
      <c r="CS15" s="66">
        <v>47</v>
      </c>
      <c r="CT15" s="66">
        <v>2</v>
      </c>
      <c r="CU15" s="66">
        <v>0</v>
      </c>
      <c r="CV15" s="66">
        <v>0</v>
      </c>
      <c r="CW15" s="66">
        <v>0</v>
      </c>
      <c r="CX15" s="66">
        <v>0</v>
      </c>
      <c r="CY15" s="66">
        <v>0</v>
      </c>
      <c r="CZ15" s="66">
        <v>0</v>
      </c>
      <c r="DA15" s="66">
        <v>0</v>
      </c>
      <c r="DB15" s="66">
        <v>0</v>
      </c>
      <c r="DC15" s="66">
        <v>0</v>
      </c>
      <c r="DD15" s="66">
        <v>2000</v>
      </c>
      <c r="DE15" s="66">
        <v>1803</v>
      </c>
      <c r="DF15" s="66">
        <v>6</v>
      </c>
      <c r="DG15" s="66">
        <v>102</v>
      </c>
      <c r="DH15" s="66">
        <v>103</v>
      </c>
      <c r="DI15" s="66">
        <v>90</v>
      </c>
      <c r="DJ15" s="66">
        <v>0</v>
      </c>
      <c r="DK15" s="66">
        <v>0</v>
      </c>
      <c r="DL15" s="66">
        <v>64</v>
      </c>
      <c r="DM15" s="66">
        <v>64</v>
      </c>
      <c r="DN15" s="66">
        <v>0</v>
      </c>
      <c r="DO15" s="66">
        <v>16</v>
      </c>
      <c r="DP15" s="66">
        <v>17</v>
      </c>
      <c r="DQ15" s="66">
        <v>14</v>
      </c>
      <c r="DR15" s="66">
        <v>0</v>
      </c>
      <c r="DS15" s="66">
        <v>0</v>
      </c>
      <c r="DT15" s="66">
        <v>0</v>
      </c>
      <c r="DU15" s="66">
        <v>0</v>
      </c>
      <c r="DV15" s="66">
        <v>0</v>
      </c>
      <c r="DW15" s="66">
        <v>0</v>
      </c>
      <c r="DX15" s="66">
        <v>229</v>
      </c>
      <c r="DY15" s="66">
        <v>230</v>
      </c>
      <c r="DZ15" s="66">
        <v>1</v>
      </c>
      <c r="EA15" s="66">
        <v>0</v>
      </c>
      <c r="EB15" s="66">
        <v>114</v>
      </c>
      <c r="EC15" s="66">
        <v>100</v>
      </c>
      <c r="ED15" s="66">
        <v>0</v>
      </c>
      <c r="EE15" s="66">
        <v>0</v>
      </c>
      <c r="EF15" s="66">
        <v>0</v>
      </c>
      <c r="EG15" s="66">
        <v>0</v>
      </c>
      <c r="EH15" s="66">
        <v>0</v>
      </c>
      <c r="EI15" s="66">
        <v>0</v>
      </c>
      <c r="EJ15" s="66" t="s">
        <v>171</v>
      </c>
      <c r="EK15" s="66">
        <v>1970</v>
      </c>
      <c r="EL15" s="66">
        <v>1952</v>
      </c>
      <c r="EM15" s="66">
        <v>0</v>
      </c>
      <c r="EN15" s="66">
        <v>1038</v>
      </c>
      <c r="EO15" s="66">
        <v>2100</v>
      </c>
      <c r="EP15" s="66">
        <v>2224</v>
      </c>
      <c r="EQ15" s="66">
        <v>0</v>
      </c>
      <c r="ER15" s="66">
        <v>1093</v>
      </c>
      <c r="ES15" s="66">
        <v>937</v>
      </c>
      <c r="ET15" s="66">
        <v>992</v>
      </c>
      <c r="EU15" s="66">
        <v>0</v>
      </c>
      <c r="EV15" s="66">
        <v>370</v>
      </c>
      <c r="EW15" s="66">
        <v>1589</v>
      </c>
      <c r="EX15" s="66">
        <v>1309</v>
      </c>
      <c r="EY15" s="66">
        <v>0</v>
      </c>
      <c r="EZ15" s="66">
        <v>7</v>
      </c>
      <c r="FA15" s="66">
        <v>1715</v>
      </c>
      <c r="FB15" s="66">
        <v>1418</v>
      </c>
      <c r="FC15" s="66">
        <v>0</v>
      </c>
      <c r="FD15" s="66">
        <v>11</v>
      </c>
      <c r="FE15" s="66">
        <v>44</v>
      </c>
      <c r="FF15" s="66">
        <v>47</v>
      </c>
      <c r="FG15" s="66">
        <v>0</v>
      </c>
      <c r="FH15" s="66">
        <v>0</v>
      </c>
      <c r="FI15" s="66">
        <v>22</v>
      </c>
      <c r="FJ15" s="66">
        <v>17</v>
      </c>
      <c r="FK15" s="66">
        <v>0</v>
      </c>
      <c r="FL15" s="66">
        <v>0</v>
      </c>
      <c r="FM15" s="66">
        <v>2090</v>
      </c>
      <c r="FN15" s="66">
        <v>1496</v>
      </c>
      <c r="FO15" s="66">
        <v>0</v>
      </c>
      <c r="FP15" s="66">
        <v>0</v>
      </c>
      <c r="FQ15" s="66">
        <v>907</v>
      </c>
      <c r="FR15" s="66">
        <v>630</v>
      </c>
      <c r="FS15" s="66">
        <v>0</v>
      </c>
      <c r="FT15" s="72">
        <v>0</v>
      </c>
      <c r="FU15" s="79">
        <f t="shared" si="0"/>
        <v>0.94213942168395437</v>
      </c>
      <c r="FV15" s="29">
        <f t="shared" si="18"/>
        <v>0.83710957872167813</v>
      </c>
      <c r="FW15" s="71">
        <f t="shared" si="19"/>
        <v>0.38804543083965926</v>
      </c>
      <c r="FX15" s="68">
        <f t="shared" si="20"/>
        <v>0.29829314548902736</v>
      </c>
      <c r="FY15" s="74">
        <f t="shared" si="1"/>
        <v>1.0077397925610252</v>
      </c>
      <c r="FZ15" s="31">
        <f t="shared" si="2"/>
        <v>0.93230306792563788</v>
      </c>
      <c r="GA15" s="30">
        <f t="shared" si="3"/>
        <v>1.1333333333333333</v>
      </c>
      <c r="GB15" s="32">
        <f t="shared" si="4"/>
        <v>0.84717565943449935</v>
      </c>
      <c r="GC15" s="33">
        <f t="shared" si="5"/>
        <v>1.2847466811162287</v>
      </c>
      <c r="GD15" s="34">
        <f t="shared" si="6"/>
        <v>1.1327553508534272</v>
      </c>
      <c r="GE15" s="34">
        <f t="shared" si="7"/>
        <v>0.83690056895150367</v>
      </c>
      <c r="GF15" s="36">
        <f t="shared" si="21"/>
        <v>0.29829314548902736</v>
      </c>
      <c r="GG15" s="62">
        <f t="shared" si="8"/>
        <v>1.0415526007039499</v>
      </c>
      <c r="GH15" s="34">
        <f t="shared" si="9"/>
        <v>0.96768674227610485</v>
      </c>
      <c r="GI15" s="67">
        <f t="shared" si="22"/>
        <v>10286</v>
      </c>
      <c r="GJ15" s="33">
        <f t="shared" si="10"/>
        <v>0.95205163669893955</v>
      </c>
      <c r="GK15" s="34">
        <f t="shared" si="11"/>
        <v>0.78578838174273857</v>
      </c>
      <c r="GL15" s="35">
        <f t="shared" si="12"/>
        <v>5.1867219917012446E-3</v>
      </c>
      <c r="GM15" s="33">
        <f t="shared" si="13"/>
        <v>0.76467944877171956</v>
      </c>
      <c r="GN15" s="36">
        <f t="shared" si="14"/>
        <v>0.54673457159976036</v>
      </c>
    </row>
    <row r="16" spans="1:196" s="37" customFormat="1" x14ac:dyDescent="0.2">
      <c r="A16" s="20" t="s">
        <v>95</v>
      </c>
      <c r="B16" s="21">
        <v>22239</v>
      </c>
      <c r="C16" s="22">
        <v>2367.6</v>
      </c>
      <c r="D16" s="23">
        <v>2086.8000000000002</v>
      </c>
      <c r="E16" s="24">
        <v>13099.6</v>
      </c>
      <c r="F16" s="25">
        <v>2965</v>
      </c>
      <c r="G16" s="39">
        <v>19091</v>
      </c>
      <c r="H16" s="39">
        <v>20099</v>
      </c>
      <c r="I16" s="38">
        <v>195</v>
      </c>
      <c r="J16" s="38">
        <v>12362</v>
      </c>
      <c r="K16" s="27">
        <f t="shared" si="23"/>
        <v>18463</v>
      </c>
      <c r="L16" s="27">
        <f t="shared" si="15"/>
        <v>16346</v>
      </c>
      <c r="M16" s="27">
        <v>194</v>
      </c>
      <c r="N16" s="28">
        <f t="shared" si="16"/>
        <v>8901</v>
      </c>
      <c r="O16" s="28">
        <f t="shared" si="17"/>
        <v>692</v>
      </c>
      <c r="P16" s="66">
        <v>370</v>
      </c>
      <c r="Q16" s="66">
        <v>315</v>
      </c>
      <c r="R16" s="66">
        <v>0</v>
      </c>
      <c r="S16" s="66">
        <v>218</v>
      </c>
      <c r="T16" s="66" t="s">
        <v>259</v>
      </c>
      <c r="U16" s="66">
        <v>523</v>
      </c>
      <c r="V16" s="66">
        <v>502</v>
      </c>
      <c r="W16" s="66">
        <v>0</v>
      </c>
      <c r="X16" s="66">
        <v>427</v>
      </c>
      <c r="Y16" s="66" t="s">
        <v>293</v>
      </c>
      <c r="Z16" s="66">
        <v>992</v>
      </c>
      <c r="AA16" s="66">
        <v>1028</v>
      </c>
      <c r="AB16" s="66">
        <v>0</v>
      </c>
      <c r="AC16" s="66">
        <v>828</v>
      </c>
      <c r="AD16" s="66" t="s">
        <v>258</v>
      </c>
      <c r="AE16" s="66">
        <v>1818</v>
      </c>
      <c r="AF16" s="66">
        <v>1598</v>
      </c>
      <c r="AG16" s="66">
        <v>0</v>
      </c>
      <c r="AH16" s="66">
        <v>1319</v>
      </c>
      <c r="AI16" s="66" t="s">
        <v>207</v>
      </c>
      <c r="AJ16" s="66">
        <v>577</v>
      </c>
      <c r="AK16" s="66">
        <v>950</v>
      </c>
      <c r="AL16" s="66">
        <v>7</v>
      </c>
      <c r="AM16" s="66">
        <v>717</v>
      </c>
      <c r="AN16" s="66">
        <v>736</v>
      </c>
      <c r="AO16" s="66">
        <v>1014</v>
      </c>
      <c r="AP16" s="66">
        <v>20</v>
      </c>
      <c r="AQ16" s="66">
        <v>796</v>
      </c>
      <c r="AR16" s="66">
        <v>891</v>
      </c>
      <c r="AS16" s="66">
        <v>1123</v>
      </c>
      <c r="AT16" s="66">
        <v>50</v>
      </c>
      <c r="AU16" s="66">
        <v>841</v>
      </c>
      <c r="AV16" s="66">
        <v>982</v>
      </c>
      <c r="AW16" s="66">
        <v>1000</v>
      </c>
      <c r="AX16" s="66">
        <v>57</v>
      </c>
      <c r="AY16" s="66">
        <v>761</v>
      </c>
      <c r="AZ16" s="66">
        <v>1048</v>
      </c>
      <c r="BA16" s="66">
        <v>1119</v>
      </c>
      <c r="BB16" s="66">
        <v>58</v>
      </c>
      <c r="BC16" s="66">
        <v>757</v>
      </c>
      <c r="BD16" s="66">
        <v>1165</v>
      </c>
      <c r="BE16" s="66">
        <v>1180</v>
      </c>
      <c r="BF16" s="66">
        <v>0</v>
      </c>
      <c r="BG16" s="66">
        <v>710</v>
      </c>
      <c r="BH16" s="66">
        <v>375</v>
      </c>
      <c r="BI16" s="66">
        <v>147</v>
      </c>
      <c r="BJ16" s="66">
        <v>0</v>
      </c>
      <c r="BK16" s="66">
        <v>0</v>
      </c>
      <c r="BL16" s="66">
        <v>0</v>
      </c>
      <c r="BM16" s="66">
        <v>0</v>
      </c>
      <c r="BN16" s="66">
        <v>0</v>
      </c>
      <c r="BO16" s="66">
        <v>0</v>
      </c>
      <c r="BP16" s="66">
        <v>0</v>
      </c>
      <c r="BQ16" s="66">
        <v>0</v>
      </c>
      <c r="BR16" s="66">
        <v>0</v>
      </c>
      <c r="BS16" s="66">
        <v>0</v>
      </c>
      <c r="BT16" s="66">
        <v>0</v>
      </c>
      <c r="BU16" s="66">
        <v>0</v>
      </c>
      <c r="BV16" s="66">
        <v>0</v>
      </c>
      <c r="BW16" s="66">
        <v>0</v>
      </c>
      <c r="BX16" s="66">
        <v>0</v>
      </c>
      <c r="BY16" s="66">
        <v>0</v>
      </c>
      <c r="BZ16" s="66">
        <v>0</v>
      </c>
      <c r="CA16" s="66">
        <v>0</v>
      </c>
      <c r="CB16" s="66">
        <v>0</v>
      </c>
      <c r="CC16" s="66">
        <v>0</v>
      </c>
      <c r="CD16" s="66">
        <v>0</v>
      </c>
      <c r="CE16" s="66">
        <v>0</v>
      </c>
      <c r="CF16" s="66">
        <v>80</v>
      </c>
      <c r="CG16" s="66">
        <v>42</v>
      </c>
      <c r="CH16" s="66">
        <v>0</v>
      </c>
      <c r="CI16" s="66">
        <v>0</v>
      </c>
      <c r="CJ16" s="66">
        <v>11</v>
      </c>
      <c r="CK16" s="66">
        <v>3</v>
      </c>
      <c r="CL16" s="66">
        <v>0</v>
      </c>
      <c r="CM16" s="66">
        <v>0</v>
      </c>
      <c r="CN16" s="66">
        <v>68</v>
      </c>
      <c r="CO16" s="66">
        <v>27</v>
      </c>
      <c r="CP16" s="66">
        <v>0</v>
      </c>
      <c r="CQ16" s="66">
        <v>0</v>
      </c>
      <c r="CR16" s="66">
        <v>32</v>
      </c>
      <c r="CS16" s="66">
        <v>6</v>
      </c>
      <c r="CT16" s="66">
        <v>0</v>
      </c>
      <c r="CU16" s="66">
        <v>0</v>
      </c>
      <c r="CV16" s="66">
        <v>0</v>
      </c>
      <c r="CW16" s="66">
        <v>0</v>
      </c>
      <c r="CX16" s="66">
        <v>0</v>
      </c>
      <c r="CY16" s="66">
        <v>0</v>
      </c>
      <c r="CZ16" s="66">
        <v>0</v>
      </c>
      <c r="DA16" s="66">
        <v>0</v>
      </c>
      <c r="DB16" s="66">
        <v>0</v>
      </c>
      <c r="DC16" s="66">
        <v>0</v>
      </c>
      <c r="DD16" s="66">
        <v>1614</v>
      </c>
      <c r="DE16" s="66">
        <v>235</v>
      </c>
      <c r="DF16" s="66">
        <v>1</v>
      </c>
      <c r="DG16" s="66">
        <v>12</v>
      </c>
      <c r="DH16" s="66">
        <v>93</v>
      </c>
      <c r="DI16" s="66">
        <v>24</v>
      </c>
      <c r="DJ16" s="66">
        <v>0</v>
      </c>
      <c r="DK16" s="66">
        <v>0</v>
      </c>
      <c r="DL16" s="66">
        <v>18</v>
      </c>
      <c r="DM16" s="66">
        <v>15</v>
      </c>
      <c r="DN16" s="66">
        <v>0</v>
      </c>
      <c r="DO16" s="66">
        <v>0</v>
      </c>
      <c r="DP16" s="66">
        <v>0</v>
      </c>
      <c r="DQ16" s="66">
        <v>0</v>
      </c>
      <c r="DR16" s="66">
        <v>0</v>
      </c>
      <c r="DS16" s="66">
        <v>0</v>
      </c>
      <c r="DT16" s="66">
        <v>0</v>
      </c>
      <c r="DU16" s="66">
        <v>0</v>
      </c>
      <c r="DV16" s="66">
        <v>0</v>
      </c>
      <c r="DW16" s="66">
        <v>0</v>
      </c>
      <c r="DX16" s="66">
        <v>4</v>
      </c>
      <c r="DY16" s="66">
        <v>0</v>
      </c>
      <c r="DZ16" s="66">
        <v>0</v>
      </c>
      <c r="EA16" s="66">
        <v>0</v>
      </c>
      <c r="EB16" s="66">
        <v>26</v>
      </c>
      <c r="EC16" s="66">
        <v>9</v>
      </c>
      <c r="ED16" s="66">
        <v>1</v>
      </c>
      <c r="EE16" s="66">
        <v>0</v>
      </c>
      <c r="EF16" s="66">
        <v>0</v>
      </c>
      <c r="EG16" s="66">
        <v>0</v>
      </c>
      <c r="EH16" s="66">
        <v>0</v>
      </c>
      <c r="EI16" s="66">
        <v>0</v>
      </c>
      <c r="EJ16" s="66" t="s">
        <v>171</v>
      </c>
      <c r="EK16" s="66">
        <v>1265</v>
      </c>
      <c r="EL16" s="66">
        <v>1213</v>
      </c>
      <c r="EM16" s="66">
        <v>0</v>
      </c>
      <c r="EN16" s="66">
        <v>674</v>
      </c>
      <c r="EO16" s="66">
        <v>1319</v>
      </c>
      <c r="EP16" s="66">
        <v>1298</v>
      </c>
      <c r="EQ16" s="66">
        <v>0</v>
      </c>
      <c r="ER16" s="66">
        <v>617</v>
      </c>
      <c r="ES16" s="66">
        <v>634</v>
      </c>
      <c r="ET16" s="66">
        <v>551</v>
      </c>
      <c r="EU16" s="66">
        <v>0</v>
      </c>
      <c r="EV16" s="66">
        <v>223</v>
      </c>
      <c r="EW16" s="66">
        <v>976</v>
      </c>
      <c r="EX16" s="66">
        <v>928</v>
      </c>
      <c r="EY16" s="66">
        <v>0</v>
      </c>
      <c r="EZ16" s="66">
        <v>1</v>
      </c>
      <c r="FA16" s="66">
        <v>997</v>
      </c>
      <c r="FB16" s="66">
        <v>897</v>
      </c>
      <c r="FC16" s="66">
        <v>0</v>
      </c>
      <c r="FD16" s="66">
        <v>0</v>
      </c>
      <c r="FE16" s="66">
        <v>6</v>
      </c>
      <c r="FF16" s="66">
        <v>0</v>
      </c>
      <c r="FG16" s="66">
        <v>0</v>
      </c>
      <c r="FH16" s="66">
        <v>0</v>
      </c>
      <c r="FI16" s="66">
        <v>8</v>
      </c>
      <c r="FJ16" s="66">
        <v>0</v>
      </c>
      <c r="FK16" s="66">
        <v>0</v>
      </c>
      <c r="FL16" s="66">
        <v>0</v>
      </c>
      <c r="FM16" s="66">
        <v>1159</v>
      </c>
      <c r="FN16" s="66">
        <v>728</v>
      </c>
      <c r="FO16" s="66">
        <v>0</v>
      </c>
      <c r="FP16" s="66">
        <v>0</v>
      </c>
      <c r="FQ16" s="66">
        <v>583</v>
      </c>
      <c r="FR16" s="66">
        <v>394</v>
      </c>
      <c r="FS16" s="66">
        <v>0</v>
      </c>
      <c r="FT16" s="72">
        <v>0</v>
      </c>
      <c r="FU16" s="79">
        <f t="shared" si="0"/>
        <v>0.83893160663698907</v>
      </c>
      <c r="FV16" s="29">
        <f t="shared" si="18"/>
        <v>0.74373847744952559</v>
      </c>
      <c r="FW16" s="71">
        <f t="shared" si="19"/>
        <v>0.40024281667341155</v>
      </c>
      <c r="FX16" s="68">
        <f t="shared" si="20"/>
        <v>0.23338954468802697</v>
      </c>
      <c r="FY16" s="74">
        <f t="shared" si="1"/>
        <v>0.96710491854800695</v>
      </c>
      <c r="FZ16" s="31">
        <f t="shared" si="2"/>
        <v>0.81327429225334591</v>
      </c>
      <c r="GA16" s="30">
        <f t="shared" si="3"/>
        <v>0.99487179487179489</v>
      </c>
      <c r="GB16" s="32">
        <f t="shared" si="4"/>
        <v>0.72002912150137521</v>
      </c>
      <c r="GC16" s="33">
        <f t="shared" si="5"/>
        <v>1.124114671163575</v>
      </c>
      <c r="GD16" s="34">
        <f t="shared" si="6"/>
        <v>1.0549747048903879</v>
      </c>
      <c r="GE16" s="34">
        <f t="shared" si="7"/>
        <v>0.86812816188870157</v>
      </c>
      <c r="GF16" s="36">
        <f t="shared" si="21"/>
        <v>0.23338954468802697</v>
      </c>
      <c r="GG16" s="62">
        <f t="shared" si="8"/>
        <v>0.87804207762069064</v>
      </c>
      <c r="GH16" s="34">
        <f t="shared" si="9"/>
        <v>0.798879355094812</v>
      </c>
      <c r="GI16" s="67">
        <f t="shared" si="22"/>
        <v>6326</v>
      </c>
      <c r="GJ16" s="33">
        <f t="shared" si="10"/>
        <v>0.94546674333908365</v>
      </c>
      <c r="GK16" s="34">
        <f t="shared" si="11"/>
        <v>0.87454475752348082</v>
      </c>
      <c r="GL16" s="35">
        <f t="shared" si="12"/>
        <v>4.792026068621813E-4</v>
      </c>
      <c r="GM16" s="33">
        <f t="shared" si="13"/>
        <v>0.74167933772596728</v>
      </c>
      <c r="GN16" s="36">
        <f t="shared" si="14"/>
        <v>0.47389761784085149</v>
      </c>
    </row>
    <row r="17" spans="1:196" s="37" customFormat="1" x14ac:dyDescent="0.2">
      <c r="A17" s="20" t="s">
        <v>96</v>
      </c>
      <c r="B17" s="21">
        <v>16937</v>
      </c>
      <c r="C17" s="22">
        <v>2086.8000000000002</v>
      </c>
      <c r="D17" s="23">
        <v>1894.8</v>
      </c>
      <c r="E17" s="24">
        <v>10284.4</v>
      </c>
      <c r="F17" s="25">
        <v>1181</v>
      </c>
      <c r="G17" s="39">
        <v>14082</v>
      </c>
      <c r="H17" s="39">
        <v>14290</v>
      </c>
      <c r="I17" s="38">
        <v>155</v>
      </c>
      <c r="J17" s="38">
        <v>6171</v>
      </c>
      <c r="K17" s="27">
        <f t="shared" si="23"/>
        <v>12780</v>
      </c>
      <c r="L17" s="27">
        <f t="shared" si="15"/>
        <v>11669</v>
      </c>
      <c r="M17" s="27">
        <v>155</v>
      </c>
      <c r="N17" s="28">
        <f t="shared" si="16"/>
        <v>4958</v>
      </c>
      <c r="O17" s="28">
        <f t="shared" si="17"/>
        <v>286</v>
      </c>
      <c r="P17" s="66">
        <v>363</v>
      </c>
      <c r="Q17" s="66">
        <v>271</v>
      </c>
      <c r="R17" s="66">
        <v>0</v>
      </c>
      <c r="S17" s="66">
        <v>215</v>
      </c>
      <c r="T17" s="66" t="s">
        <v>193</v>
      </c>
      <c r="U17" s="66">
        <v>147</v>
      </c>
      <c r="V17" s="66">
        <v>131</v>
      </c>
      <c r="W17" s="66">
        <v>0</v>
      </c>
      <c r="X17" s="66">
        <v>126</v>
      </c>
      <c r="Y17" s="66" t="s">
        <v>219</v>
      </c>
      <c r="Z17" s="66">
        <v>337</v>
      </c>
      <c r="AA17" s="66">
        <v>198</v>
      </c>
      <c r="AB17" s="66">
        <v>1</v>
      </c>
      <c r="AC17" s="66">
        <v>294</v>
      </c>
      <c r="AD17" s="66" t="s">
        <v>239</v>
      </c>
      <c r="AE17" s="66">
        <v>813</v>
      </c>
      <c r="AF17" s="66">
        <v>761</v>
      </c>
      <c r="AG17" s="66">
        <v>21</v>
      </c>
      <c r="AH17" s="66">
        <v>549</v>
      </c>
      <c r="AI17" s="66" t="s">
        <v>184</v>
      </c>
      <c r="AJ17" s="66">
        <v>406</v>
      </c>
      <c r="AK17" s="66">
        <v>624</v>
      </c>
      <c r="AL17" s="66">
        <v>16</v>
      </c>
      <c r="AM17" s="66">
        <v>318</v>
      </c>
      <c r="AN17" s="66">
        <v>529</v>
      </c>
      <c r="AO17" s="66">
        <v>682</v>
      </c>
      <c r="AP17" s="66">
        <v>47</v>
      </c>
      <c r="AQ17" s="66">
        <v>432</v>
      </c>
      <c r="AR17" s="66">
        <v>655</v>
      </c>
      <c r="AS17" s="66">
        <v>810</v>
      </c>
      <c r="AT17" s="66">
        <v>48</v>
      </c>
      <c r="AU17" s="66">
        <v>406</v>
      </c>
      <c r="AV17" s="66">
        <v>741</v>
      </c>
      <c r="AW17" s="66">
        <v>959</v>
      </c>
      <c r="AX17" s="66">
        <v>131</v>
      </c>
      <c r="AY17" s="66">
        <v>612</v>
      </c>
      <c r="AZ17" s="66">
        <v>874</v>
      </c>
      <c r="BA17" s="66">
        <v>982</v>
      </c>
      <c r="BB17" s="66">
        <v>108</v>
      </c>
      <c r="BC17" s="66">
        <v>549</v>
      </c>
      <c r="BD17" s="66">
        <v>943</v>
      </c>
      <c r="BE17" s="66">
        <v>1008</v>
      </c>
      <c r="BF17" s="66">
        <v>33</v>
      </c>
      <c r="BG17" s="66">
        <v>540</v>
      </c>
      <c r="BH17" s="66">
        <v>241</v>
      </c>
      <c r="BI17" s="66">
        <v>70</v>
      </c>
      <c r="BJ17" s="66">
        <v>0</v>
      </c>
      <c r="BK17" s="66">
        <v>2</v>
      </c>
      <c r="BL17" s="66">
        <v>0</v>
      </c>
      <c r="BM17" s="66">
        <v>0</v>
      </c>
      <c r="BN17" s="66">
        <v>0</v>
      </c>
      <c r="BO17" s="66">
        <v>0</v>
      </c>
      <c r="BP17" s="66">
        <v>0</v>
      </c>
      <c r="BQ17" s="66">
        <v>0</v>
      </c>
      <c r="BR17" s="66">
        <v>0</v>
      </c>
      <c r="BS17" s="66">
        <v>0</v>
      </c>
      <c r="BT17" s="66">
        <v>0</v>
      </c>
      <c r="BU17" s="66">
        <v>0</v>
      </c>
      <c r="BV17" s="66">
        <v>0</v>
      </c>
      <c r="BW17" s="66">
        <v>0</v>
      </c>
      <c r="BX17" s="66">
        <v>0</v>
      </c>
      <c r="BY17" s="66">
        <v>0</v>
      </c>
      <c r="BZ17" s="66">
        <v>0</v>
      </c>
      <c r="CA17" s="66">
        <v>0</v>
      </c>
      <c r="CB17" s="66">
        <v>0</v>
      </c>
      <c r="CC17" s="66">
        <v>0</v>
      </c>
      <c r="CD17" s="66">
        <v>0</v>
      </c>
      <c r="CE17" s="66">
        <v>0</v>
      </c>
      <c r="CF17" s="66">
        <v>37</v>
      </c>
      <c r="CG17" s="66">
        <v>0</v>
      </c>
      <c r="CH17" s="66">
        <v>0</v>
      </c>
      <c r="CI17" s="66">
        <v>0</v>
      </c>
      <c r="CJ17" s="66">
        <v>10</v>
      </c>
      <c r="CK17" s="66">
        <v>2</v>
      </c>
      <c r="CL17" s="66">
        <v>0</v>
      </c>
      <c r="CM17" s="66">
        <v>0</v>
      </c>
      <c r="CN17" s="66">
        <v>66</v>
      </c>
      <c r="CO17" s="66">
        <v>23</v>
      </c>
      <c r="CP17" s="66">
        <v>0</v>
      </c>
      <c r="CQ17" s="66">
        <v>5</v>
      </c>
      <c r="CR17" s="66">
        <v>11</v>
      </c>
      <c r="CS17" s="66">
        <v>11</v>
      </c>
      <c r="CT17" s="66">
        <v>0</v>
      </c>
      <c r="CU17" s="66">
        <v>0</v>
      </c>
      <c r="CV17" s="66">
        <v>0</v>
      </c>
      <c r="CW17" s="66">
        <v>0</v>
      </c>
      <c r="CX17" s="66">
        <v>0</v>
      </c>
      <c r="CY17" s="66">
        <v>0</v>
      </c>
      <c r="CZ17" s="66">
        <v>0</v>
      </c>
      <c r="DA17" s="66">
        <v>0</v>
      </c>
      <c r="DB17" s="66">
        <v>0</v>
      </c>
      <c r="DC17" s="66">
        <v>0</v>
      </c>
      <c r="DD17" s="66">
        <v>706</v>
      </c>
      <c r="DE17" s="66">
        <v>203</v>
      </c>
      <c r="DF17" s="66">
        <v>0</v>
      </c>
      <c r="DG17" s="66">
        <v>11</v>
      </c>
      <c r="DH17" s="66">
        <v>28</v>
      </c>
      <c r="DI17" s="66">
        <v>0</v>
      </c>
      <c r="DJ17" s="66">
        <v>0</v>
      </c>
      <c r="DK17" s="66">
        <v>0</v>
      </c>
      <c r="DL17" s="66">
        <v>122</v>
      </c>
      <c r="DM17" s="66">
        <v>58</v>
      </c>
      <c r="DN17" s="66">
        <v>0</v>
      </c>
      <c r="DO17" s="66">
        <v>0</v>
      </c>
      <c r="DP17" s="66">
        <v>2</v>
      </c>
      <c r="DQ17" s="66">
        <v>2</v>
      </c>
      <c r="DR17" s="66">
        <v>0</v>
      </c>
      <c r="DS17" s="66">
        <v>0</v>
      </c>
      <c r="DT17" s="66">
        <v>0</v>
      </c>
      <c r="DU17" s="66">
        <v>0</v>
      </c>
      <c r="DV17" s="66">
        <v>0</v>
      </c>
      <c r="DW17" s="66">
        <v>0</v>
      </c>
      <c r="DX17" s="66">
        <v>150</v>
      </c>
      <c r="DY17" s="66">
        <v>36</v>
      </c>
      <c r="DZ17" s="66">
        <v>0</v>
      </c>
      <c r="EA17" s="66">
        <v>0</v>
      </c>
      <c r="EB17" s="66">
        <v>87</v>
      </c>
      <c r="EC17" s="66">
        <v>25</v>
      </c>
      <c r="ED17" s="66">
        <v>0</v>
      </c>
      <c r="EE17" s="66">
        <v>0</v>
      </c>
      <c r="EF17" s="66">
        <v>1</v>
      </c>
      <c r="EG17" s="66">
        <v>0</v>
      </c>
      <c r="EH17" s="66">
        <v>0</v>
      </c>
      <c r="EI17" s="66">
        <v>0</v>
      </c>
      <c r="EJ17" s="66" t="s">
        <v>171</v>
      </c>
      <c r="EK17" s="66">
        <v>986</v>
      </c>
      <c r="EL17" s="66">
        <v>956</v>
      </c>
      <c r="EM17" s="66">
        <v>7</v>
      </c>
      <c r="EN17" s="66">
        <v>272</v>
      </c>
      <c r="EO17" s="66">
        <v>764</v>
      </c>
      <c r="EP17" s="66">
        <v>1100</v>
      </c>
      <c r="EQ17" s="66">
        <v>16</v>
      </c>
      <c r="ER17" s="66">
        <v>417</v>
      </c>
      <c r="ES17" s="66">
        <v>663</v>
      </c>
      <c r="ET17" s="66">
        <v>587</v>
      </c>
      <c r="EU17" s="66">
        <v>7</v>
      </c>
      <c r="EV17" s="66">
        <v>164</v>
      </c>
      <c r="EW17" s="66">
        <v>844</v>
      </c>
      <c r="EX17" s="66">
        <v>678</v>
      </c>
      <c r="EY17" s="66">
        <v>0</v>
      </c>
      <c r="EZ17" s="66">
        <v>27</v>
      </c>
      <c r="FA17" s="66">
        <v>746</v>
      </c>
      <c r="FB17" s="66">
        <v>750</v>
      </c>
      <c r="FC17" s="66">
        <v>0</v>
      </c>
      <c r="FD17" s="66">
        <v>19</v>
      </c>
      <c r="FE17" s="66">
        <v>20</v>
      </c>
      <c r="FF17" s="66">
        <v>3</v>
      </c>
      <c r="FG17" s="66">
        <v>0</v>
      </c>
      <c r="FH17" s="66">
        <v>0</v>
      </c>
      <c r="FI17" s="66">
        <v>9</v>
      </c>
      <c r="FJ17" s="66">
        <v>5</v>
      </c>
      <c r="FK17" s="66">
        <v>0</v>
      </c>
      <c r="FL17" s="66">
        <v>0</v>
      </c>
      <c r="FM17" s="66">
        <v>898</v>
      </c>
      <c r="FN17" s="66">
        <v>438</v>
      </c>
      <c r="FO17" s="66">
        <v>0</v>
      </c>
      <c r="FP17" s="66">
        <v>0</v>
      </c>
      <c r="FQ17" s="66">
        <v>553</v>
      </c>
      <c r="FR17" s="66">
        <v>296</v>
      </c>
      <c r="FS17" s="66">
        <v>0</v>
      </c>
      <c r="FT17" s="72">
        <v>0</v>
      </c>
      <c r="FU17" s="79">
        <f t="shared" si="0"/>
        <v>0.76371258192123748</v>
      </c>
      <c r="FV17" s="29">
        <f t="shared" si="18"/>
        <v>0.69811654956603886</v>
      </c>
      <c r="FW17" s="71">
        <f t="shared" si="19"/>
        <v>0.29273188876424394</v>
      </c>
      <c r="FX17" s="68">
        <f t="shared" si="20"/>
        <v>0.24216765453005928</v>
      </c>
      <c r="FY17" s="74">
        <f t="shared" si="1"/>
        <v>0.90754154239454621</v>
      </c>
      <c r="FZ17" s="31">
        <f t="shared" si="2"/>
        <v>0.81658502449265224</v>
      </c>
      <c r="GA17" s="30">
        <f t="shared" si="3"/>
        <v>1</v>
      </c>
      <c r="GB17" s="32">
        <f t="shared" si="4"/>
        <v>0.80343542375627941</v>
      </c>
      <c r="GC17" s="33">
        <f t="shared" si="5"/>
        <v>1.1176968670618119</v>
      </c>
      <c r="GD17" s="34">
        <f t="shared" si="6"/>
        <v>0.9415749364944962</v>
      </c>
      <c r="GE17" s="34">
        <f t="shared" si="7"/>
        <v>0.82049110922946655</v>
      </c>
      <c r="GF17" s="36">
        <f t="shared" si="21"/>
        <v>0.24216765453005928</v>
      </c>
      <c r="GG17" s="62">
        <f t="shared" si="8"/>
        <v>0.85537318657383998</v>
      </c>
      <c r="GH17" s="34">
        <f t="shared" si="9"/>
        <v>0.85780405274007232</v>
      </c>
      <c r="GI17" s="67">
        <f t="shared" si="22"/>
        <v>3943</v>
      </c>
      <c r="GJ17" s="33">
        <f t="shared" si="10"/>
        <v>0.83913869537682084</v>
      </c>
      <c r="GK17" s="34">
        <f t="shared" si="11"/>
        <v>0.75364154528182392</v>
      </c>
      <c r="GL17" s="35">
        <f t="shared" si="12"/>
        <v>2.4276968545492928E-2</v>
      </c>
      <c r="GM17" s="33">
        <f t="shared" si="13"/>
        <v>0.70921985815602828</v>
      </c>
      <c r="GN17" s="36">
        <f t="shared" si="14"/>
        <v>0.35556833429173851</v>
      </c>
    </row>
    <row r="18" spans="1:196" s="37" customFormat="1" x14ac:dyDescent="0.2">
      <c r="A18" s="20" t="s">
        <v>97</v>
      </c>
      <c r="B18" s="21">
        <v>5913</v>
      </c>
      <c r="C18" s="22">
        <v>628.4</v>
      </c>
      <c r="D18" s="23">
        <v>552</v>
      </c>
      <c r="E18" s="24">
        <v>3470.6</v>
      </c>
      <c r="F18" s="25">
        <v>830</v>
      </c>
      <c r="G18" s="39">
        <v>5215</v>
      </c>
      <c r="H18" s="39">
        <v>5299</v>
      </c>
      <c r="I18" s="38">
        <v>60</v>
      </c>
      <c r="J18" s="38">
        <v>3254</v>
      </c>
      <c r="K18" s="27">
        <f t="shared" si="23"/>
        <v>4848</v>
      </c>
      <c r="L18" s="27">
        <f t="shared" si="15"/>
        <v>4508</v>
      </c>
      <c r="M18" s="27">
        <v>60</v>
      </c>
      <c r="N18" s="28">
        <f t="shared" si="16"/>
        <v>2430</v>
      </c>
      <c r="O18" s="28">
        <f t="shared" si="17"/>
        <v>357</v>
      </c>
      <c r="P18" s="66">
        <v>169</v>
      </c>
      <c r="Q18" s="66">
        <v>165</v>
      </c>
      <c r="R18" s="66">
        <v>3</v>
      </c>
      <c r="S18" s="66">
        <v>159</v>
      </c>
      <c r="T18" s="66" t="s">
        <v>294</v>
      </c>
      <c r="U18" s="66">
        <v>122</v>
      </c>
      <c r="V18" s="66">
        <v>144</v>
      </c>
      <c r="W18" s="66">
        <v>0</v>
      </c>
      <c r="X18" s="66">
        <v>162</v>
      </c>
      <c r="Y18" s="66" t="s">
        <v>184</v>
      </c>
      <c r="Z18" s="66">
        <v>312</v>
      </c>
      <c r="AA18" s="66">
        <v>313</v>
      </c>
      <c r="AB18" s="66">
        <v>0</v>
      </c>
      <c r="AC18" s="66">
        <v>277</v>
      </c>
      <c r="AD18" s="66" t="s">
        <v>295</v>
      </c>
      <c r="AE18" s="66">
        <v>384</v>
      </c>
      <c r="AF18" s="66">
        <v>397</v>
      </c>
      <c r="AG18" s="66">
        <v>0</v>
      </c>
      <c r="AH18" s="66">
        <v>299</v>
      </c>
      <c r="AI18" s="66" t="s">
        <v>296</v>
      </c>
      <c r="AJ18" s="66">
        <v>201</v>
      </c>
      <c r="AK18" s="66">
        <v>185</v>
      </c>
      <c r="AL18" s="66">
        <v>1</v>
      </c>
      <c r="AM18" s="66">
        <v>142</v>
      </c>
      <c r="AN18" s="66">
        <v>240</v>
      </c>
      <c r="AO18" s="66">
        <v>215</v>
      </c>
      <c r="AP18" s="66">
        <v>6</v>
      </c>
      <c r="AQ18" s="66">
        <v>118</v>
      </c>
      <c r="AR18" s="66">
        <v>282</v>
      </c>
      <c r="AS18" s="66">
        <v>266</v>
      </c>
      <c r="AT18" s="66">
        <v>10</v>
      </c>
      <c r="AU18" s="66">
        <v>161</v>
      </c>
      <c r="AV18" s="66">
        <v>251</v>
      </c>
      <c r="AW18" s="66">
        <v>238</v>
      </c>
      <c r="AX18" s="66">
        <v>17</v>
      </c>
      <c r="AY18" s="66">
        <v>136</v>
      </c>
      <c r="AZ18" s="66">
        <v>280</v>
      </c>
      <c r="BA18" s="66">
        <v>244</v>
      </c>
      <c r="BB18" s="66">
        <v>21</v>
      </c>
      <c r="BC18" s="66">
        <v>117</v>
      </c>
      <c r="BD18" s="66">
        <v>275</v>
      </c>
      <c r="BE18" s="66">
        <v>253</v>
      </c>
      <c r="BF18" s="66">
        <v>0</v>
      </c>
      <c r="BG18" s="66">
        <v>110</v>
      </c>
      <c r="BH18" s="66">
        <v>130</v>
      </c>
      <c r="BI18" s="66">
        <v>125</v>
      </c>
      <c r="BJ18" s="66">
        <v>0</v>
      </c>
      <c r="BK18" s="66">
        <v>92</v>
      </c>
      <c r="BL18" s="66">
        <v>0</v>
      </c>
      <c r="BM18" s="66">
        <v>0</v>
      </c>
      <c r="BN18" s="66">
        <v>0</v>
      </c>
      <c r="BO18" s="66">
        <v>0</v>
      </c>
      <c r="BP18" s="66">
        <v>0</v>
      </c>
      <c r="BQ18" s="66">
        <v>0</v>
      </c>
      <c r="BR18" s="66">
        <v>0</v>
      </c>
      <c r="BS18" s="66">
        <v>0</v>
      </c>
      <c r="BT18" s="66">
        <v>0</v>
      </c>
      <c r="BU18" s="66">
        <v>0</v>
      </c>
      <c r="BV18" s="66">
        <v>0</v>
      </c>
      <c r="BW18" s="66">
        <v>0</v>
      </c>
      <c r="BX18" s="66">
        <v>0</v>
      </c>
      <c r="BY18" s="66">
        <v>0</v>
      </c>
      <c r="BZ18" s="66">
        <v>0</v>
      </c>
      <c r="CA18" s="66">
        <v>0</v>
      </c>
      <c r="CB18" s="66">
        <v>0</v>
      </c>
      <c r="CC18" s="66">
        <v>0</v>
      </c>
      <c r="CD18" s="66">
        <v>0</v>
      </c>
      <c r="CE18" s="66">
        <v>0</v>
      </c>
      <c r="CF18" s="66">
        <v>19</v>
      </c>
      <c r="CG18" s="66">
        <v>0</v>
      </c>
      <c r="CH18" s="66">
        <v>0</v>
      </c>
      <c r="CI18" s="66">
        <v>10</v>
      </c>
      <c r="CJ18" s="66">
        <v>11</v>
      </c>
      <c r="CK18" s="66">
        <v>12</v>
      </c>
      <c r="CL18" s="66">
        <v>0</v>
      </c>
      <c r="CM18" s="66">
        <v>4</v>
      </c>
      <c r="CN18" s="66">
        <v>18</v>
      </c>
      <c r="CO18" s="66">
        <v>14</v>
      </c>
      <c r="CP18" s="66">
        <v>0</v>
      </c>
      <c r="CQ18" s="66">
        <v>4</v>
      </c>
      <c r="CR18" s="66">
        <v>3</v>
      </c>
      <c r="CS18" s="66">
        <v>3</v>
      </c>
      <c r="CT18" s="66">
        <v>0</v>
      </c>
      <c r="CU18" s="66">
        <v>2</v>
      </c>
      <c r="CV18" s="66">
        <v>0</v>
      </c>
      <c r="CW18" s="66">
        <v>0</v>
      </c>
      <c r="CX18" s="66">
        <v>0</v>
      </c>
      <c r="CY18" s="66">
        <v>0</v>
      </c>
      <c r="CZ18" s="66">
        <v>0</v>
      </c>
      <c r="DA18" s="66">
        <v>0</v>
      </c>
      <c r="DB18" s="66">
        <v>0</v>
      </c>
      <c r="DC18" s="66">
        <v>0</v>
      </c>
      <c r="DD18" s="66">
        <v>429</v>
      </c>
      <c r="DE18" s="66">
        <v>368</v>
      </c>
      <c r="DF18" s="66">
        <v>2</v>
      </c>
      <c r="DG18" s="66">
        <v>344</v>
      </c>
      <c r="DH18" s="66">
        <v>0</v>
      </c>
      <c r="DI18" s="66">
        <v>0</v>
      </c>
      <c r="DJ18" s="66">
        <v>0</v>
      </c>
      <c r="DK18" s="66">
        <v>0</v>
      </c>
      <c r="DL18" s="66">
        <v>9</v>
      </c>
      <c r="DM18" s="66">
        <v>8</v>
      </c>
      <c r="DN18" s="66">
        <v>0</v>
      </c>
      <c r="DO18" s="66">
        <v>3</v>
      </c>
      <c r="DP18" s="66">
        <v>0</v>
      </c>
      <c r="DQ18" s="66">
        <v>0</v>
      </c>
      <c r="DR18" s="66">
        <v>0</v>
      </c>
      <c r="DS18" s="66">
        <v>0</v>
      </c>
      <c r="DT18" s="66">
        <v>0</v>
      </c>
      <c r="DU18" s="66">
        <v>0</v>
      </c>
      <c r="DV18" s="66">
        <v>0</v>
      </c>
      <c r="DW18" s="66">
        <v>0</v>
      </c>
      <c r="DX18" s="66">
        <v>0</v>
      </c>
      <c r="DY18" s="66">
        <v>0</v>
      </c>
      <c r="DZ18" s="66">
        <v>0</v>
      </c>
      <c r="EA18" s="66">
        <v>2</v>
      </c>
      <c r="EB18" s="66">
        <v>17</v>
      </c>
      <c r="EC18" s="66">
        <v>17</v>
      </c>
      <c r="ED18" s="66">
        <v>0</v>
      </c>
      <c r="EE18" s="66">
        <v>10</v>
      </c>
      <c r="EF18" s="66">
        <v>0</v>
      </c>
      <c r="EG18" s="66">
        <v>0</v>
      </c>
      <c r="EH18" s="66">
        <v>0</v>
      </c>
      <c r="EI18" s="66">
        <v>0</v>
      </c>
      <c r="EJ18" s="66" t="s">
        <v>171</v>
      </c>
      <c r="EK18" s="66">
        <v>267</v>
      </c>
      <c r="EL18" s="66">
        <v>272</v>
      </c>
      <c r="EM18" s="66">
        <v>0</v>
      </c>
      <c r="EN18" s="66">
        <v>111</v>
      </c>
      <c r="EO18" s="66">
        <v>327</v>
      </c>
      <c r="EP18" s="66">
        <v>314</v>
      </c>
      <c r="EQ18" s="66">
        <v>0</v>
      </c>
      <c r="ER18" s="66">
        <v>101</v>
      </c>
      <c r="ES18" s="66">
        <v>135</v>
      </c>
      <c r="ET18" s="66">
        <v>130</v>
      </c>
      <c r="EU18" s="66">
        <v>0</v>
      </c>
      <c r="EV18" s="66">
        <v>40</v>
      </c>
      <c r="EW18" s="66">
        <v>270</v>
      </c>
      <c r="EX18" s="66">
        <v>234</v>
      </c>
      <c r="EY18" s="66">
        <v>0</v>
      </c>
      <c r="EZ18" s="66">
        <v>13</v>
      </c>
      <c r="FA18" s="66">
        <v>266</v>
      </c>
      <c r="FB18" s="66">
        <v>252</v>
      </c>
      <c r="FC18" s="66">
        <v>0</v>
      </c>
      <c r="FD18" s="66">
        <v>13</v>
      </c>
      <c r="FE18" s="66">
        <v>6</v>
      </c>
      <c r="FF18" s="66">
        <v>11</v>
      </c>
      <c r="FG18" s="66">
        <v>0</v>
      </c>
      <c r="FH18" s="66">
        <v>0</v>
      </c>
      <c r="FI18" s="66">
        <v>1</v>
      </c>
      <c r="FJ18" s="66">
        <v>1</v>
      </c>
      <c r="FK18" s="66">
        <v>0</v>
      </c>
      <c r="FL18" s="66">
        <v>0</v>
      </c>
      <c r="FM18" s="66">
        <v>300</v>
      </c>
      <c r="FN18" s="66">
        <v>222</v>
      </c>
      <c r="FO18" s="66">
        <v>0</v>
      </c>
      <c r="FP18" s="66">
        <v>0</v>
      </c>
      <c r="FQ18" s="66">
        <v>124</v>
      </c>
      <c r="FR18" s="66">
        <v>105</v>
      </c>
      <c r="FS18" s="66">
        <v>0</v>
      </c>
      <c r="FT18" s="72">
        <v>0</v>
      </c>
      <c r="FU18" s="79">
        <f t="shared" si="0"/>
        <v>0.83003551496702177</v>
      </c>
      <c r="FV18" s="29">
        <f t="shared" si="18"/>
        <v>0.77253509216979532</v>
      </c>
      <c r="FW18" s="71">
        <f t="shared" si="19"/>
        <v>0.41095890410958902</v>
      </c>
      <c r="FX18" s="68">
        <f t="shared" si="20"/>
        <v>0.43012048192771085</v>
      </c>
      <c r="FY18" s="74">
        <f t="shared" si="1"/>
        <v>0.92962607861936719</v>
      </c>
      <c r="FZ18" s="31">
        <f t="shared" si="2"/>
        <v>0.85072655217965654</v>
      </c>
      <c r="GA18" s="30">
        <f t="shared" si="3"/>
        <v>1</v>
      </c>
      <c r="GB18" s="32">
        <f t="shared" si="4"/>
        <v>0.7467732022126613</v>
      </c>
      <c r="GC18" s="33">
        <f t="shared" si="5"/>
        <v>0.98554216867469879</v>
      </c>
      <c r="GD18" s="34">
        <f t="shared" si="6"/>
        <v>1.0289156626506024</v>
      </c>
      <c r="GE18" s="34">
        <f t="shared" si="7"/>
        <v>0.88915662650602412</v>
      </c>
      <c r="GF18" s="36">
        <f t="shared" si="21"/>
        <v>0.43012048192771085</v>
      </c>
      <c r="GG18" s="62">
        <f t="shared" si="8"/>
        <v>0.89984440730709392</v>
      </c>
      <c r="GH18" s="34">
        <f t="shared" si="9"/>
        <v>0.83242090704777272</v>
      </c>
      <c r="GI18" s="67">
        <f t="shared" si="22"/>
        <v>1666</v>
      </c>
      <c r="GJ18" s="33">
        <f t="shared" si="10"/>
        <v>0.97101449275362317</v>
      </c>
      <c r="GK18" s="34">
        <f t="shared" si="11"/>
        <v>0.88043478260869568</v>
      </c>
      <c r="GL18" s="35">
        <f t="shared" si="12"/>
        <v>4.710144927536232E-2</v>
      </c>
      <c r="GM18" s="33">
        <f t="shared" si="13"/>
        <v>0.68586887332908975</v>
      </c>
      <c r="GN18" s="36">
        <f t="shared" si="14"/>
        <v>0.5394653087205602</v>
      </c>
    </row>
    <row r="19" spans="1:196" s="37" customFormat="1" x14ac:dyDescent="0.2">
      <c r="A19" s="20" t="s">
        <v>98</v>
      </c>
      <c r="B19" s="21">
        <v>18029</v>
      </c>
      <c r="C19" s="22">
        <v>2218.8000000000002</v>
      </c>
      <c r="D19" s="23">
        <v>1908.6</v>
      </c>
      <c r="E19" s="24">
        <v>10668.6</v>
      </c>
      <c r="F19" s="25">
        <v>1574</v>
      </c>
      <c r="G19" s="39">
        <v>15769</v>
      </c>
      <c r="H19" s="39">
        <v>16699</v>
      </c>
      <c r="I19" s="38">
        <v>165</v>
      </c>
      <c r="J19" s="26">
        <v>8004</v>
      </c>
      <c r="K19" s="27">
        <f t="shared" si="23"/>
        <v>15406</v>
      </c>
      <c r="L19" s="27">
        <f t="shared" si="15"/>
        <v>13876</v>
      </c>
      <c r="M19" s="27">
        <v>165</v>
      </c>
      <c r="N19" s="28">
        <f t="shared" si="16"/>
        <v>5403</v>
      </c>
      <c r="O19" s="28">
        <f t="shared" si="17"/>
        <v>151</v>
      </c>
      <c r="P19" s="66">
        <v>382</v>
      </c>
      <c r="Q19" s="66">
        <v>371</v>
      </c>
      <c r="R19" s="66">
        <v>0</v>
      </c>
      <c r="S19" s="66">
        <v>213</v>
      </c>
      <c r="T19" s="66" t="s">
        <v>171</v>
      </c>
      <c r="U19" s="66">
        <v>321</v>
      </c>
      <c r="V19" s="66">
        <v>313</v>
      </c>
      <c r="W19" s="66">
        <v>0</v>
      </c>
      <c r="X19" s="66">
        <v>200</v>
      </c>
      <c r="Y19" s="66" t="s">
        <v>197</v>
      </c>
      <c r="Z19" s="66">
        <v>549</v>
      </c>
      <c r="AA19" s="66">
        <v>547</v>
      </c>
      <c r="AB19" s="66">
        <v>0</v>
      </c>
      <c r="AC19" s="66">
        <v>477</v>
      </c>
      <c r="AD19" s="66" t="s">
        <v>185</v>
      </c>
      <c r="AE19" s="66">
        <v>989</v>
      </c>
      <c r="AF19" s="66">
        <v>999</v>
      </c>
      <c r="AG19" s="66">
        <v>1</v>
      </c>
      <c r="AH19" s="66">
        <v>714</v>
      </c>
      <c r="AI19" s="66" t="s">
        <v>231</v>
      </c>
      <c r="AJ19" s="66">
        <v>514</v>
      </c>
      <c r="AK19" s="66">
        <v>566</v>
      </c>
      <c r="AL19" s="66">
        <v>15</v>
      </c>
      <c r="AM19" s="66">
        <v>447</v>
      </c>
      <c r="AN19" s="66">
        <v>625</v>
      </c>
      <c r="AO19" s="66">
        <v>589</v>
      </c>
      <c r="AP19" s="66">
        <v>12</v>
      </c>
      <c r="AQ19" s="66">
        <v>516</v>
      </c>
      <c r="AR19" s="66">
        <v>746</v>
      </c>
      <c r="AS19" s="66">
        <v>698</v>
      </c>
      <c r="AT19" s="66">
        <v>16</v>
      </c>
      <c r="AU19" s="66">
        <v>558</v>
      </c>
      <c r="AV19" s="66">
        <v>909</v>
      </c>
      <c r="AW19" s="66">
        <v>1764</v>
      </c>
      <c r="AX19" s="66">
        <v>21</v>
      </c>
      <c r="AY19" s="66">
        <v>577</v>
      </c>
      <c r="AZ19" s="66">
        <v>963</v>
      </c>
      <c r="BA19" s="66">
        <v>921</v>
      </c>
      <c r="BB19" s="66">
        <v>98</v>
      </c>
      <c r="BC19" s="66">
        <v>438</v>
      </c>
      <c r="BD19" s="66">
        <v>1138</v>
      </c>
      <c r="BE19" s="66">
        <v>844</v>
      </c>
      <c r="BF19" s="66">
        <v>3</v>
      </c>
      <c r="BG19" s="66">
        <v>409</v>
      </c>
      <c r="BH19" s="66">
        <v>297</v>
      </c>
      <c r="BI19" s="66">
        <v>233</v>
      </c>
      <c r="BJ19" s="66">
        <v>0</v>
      </c>
      <c r="BK19" s="66">
        <v>9</v>
      </c>
      <c r="BL19" s="66">
        <v>0</v>
      </c>
      <c r="BM19" s="66">
        <v>0</v>
      </c>
      <c r="BN19" s="66">
        <v>0</v>
      </c>
      <c r="BO19" s="66">
        <v>0</v>
      </c>
      <c r="BP19" s="66">
        <v>0</v>
      </c>
      <c r="BQ19" s="66">
        <v>0</v>
      </c>
      <c r="BR19" s="66">
        <v>0</v>
      </c>
      <c r="BS19" s="66">
        <v>0</v>
      </c>
      <c r="BT19" s="66">
        <v>0</v>
      </c>
      <c r="BU19" s="66">
        <v>1</v>
      </c>
      <c r="BV19" s="66">
        <v>0</v>
      </c>
      <c r="BW19" s="66">
        <v>0</v>
      </c>
      <c r="BX19" s="66">
        <v>0</v>
      </c>
      <c r="BY19" s="66">
        <v>0</v>
      </c>
      <c r="BZ19" s="66">
        <v>0</v>
      </c>
      <c r="CA19" s="66">
        <v>0</v>
      </c>
      <c r="CB19" s="66">
        <v>0</v>
      </c>
      <c r="CC19" s="66">
        <v>0</v>
      </c>
      <c r="CD19" s="66">
        <v>0</v>
      </c>
      <c r="CE19" s="66">
        <v>0</v>
      </c>
      <c r="CF19" s="66">
        <v>71</v>
      </c>
      <c r="CG19" s="66">
        <v>33</v>
      </c>
      <c r="CH19" s="66">
        <v>0</v>
      </c>
      <c r="CI19" s="66">
        <v>1</v>
      </c>
      <c r="CJ19" s="66">
        <v>7</v>
      </c>
      <c r="CK19" s="66">
        <v>1</v>
      </c>
      <c r="CL19" s="66">
        <v>0</v>
      </c>
      <c r="CM19" s="66">
        <v>0</v>
      </c>
      <c r="CN19" s="66">
        <v>73</v>
      </c>
      <c r="CO19" s="66">
        <v>41</v>
      </c>
      <c r="CP19" s="66">
        <v>0</v>
      </c>
      <c r="CQ19" s="66">
        <v>6</v>
      </c>
      <c r="CR19" s="66">
        <v>6</v>
      </c>
      <c r="CS19" s="66">
        <v>9</v>
      </c>
      <c r="CT19" s="66">
        <v>0</v>
      </c>
      <c r="CU19" s="66">
        <v>0</v>
      </c>
      <c r="CV19" s="66">
        <v>0</v>
      </c>
      <c r="CW19" s="66">
        <v>0</v>
      </c>
      <c r="CX19" s="66">
        <v>0</v>
      </c>
      <c r="CY19" s="66">
        <v>0</v>
      </c>
      <c r="CZ19" s="66">
        <v>0</v>
      </c>
      <c r="DA19" s="66">
        <v>0</v>
      </c>
      <c r="DB19" s="66">
        <v>0</v>
      </c>
      <c r="DC19" s="66">
        <v>0</v>
      </c>
      <c r="DD19" s="66">
        <v>947</v>
      </c>
      <c r="DE19" s="66">
        <v>677</v>
      </c>
      <c r="DF19" s="66">
        <v>0</v>
      </c>
      <c r="DG19" s="66">
        <v>5</v>
      </c>
      <c r="DH19" s="66">
        <v>6</v>
      </c>
      <c r="DI19" s="66">
        <v>14</v>
      </c>
      <c r="DJ19" s="66">
        <v>0</v>
      </c>
      <c r="DK19" s="66">
        <v>0</v>
      </c>
      <c r="DL19" s="66">
        <v>14</v>
      </c>
      <c r="DM19" s="66">
        <v>19</v>
      </c>
      <c r="DN19" s="66">
        <v>0</v>
      </c>
      <c r="DO19" s="66">
        <v>2</v>
      </c>
      <c r="DP19" s="66">
        <v>29</v>
      </c>
      <c r="DQ19" s="66">
        <v>20</v>
      </c>
      <c r="DR19" s="66">
        <v>0</v>
      </c>
      <c r="DS19" s="66">
        <v>0</v>
      </c>
      <c r="DT19" s="66">
        <v>0</v>
      </c>
      <c r="DU19" s="66">
        <v>0</v>
      </c>
      <c r="DV19" s="66">
        <v>0</v>
      </c>
      <c r="DW19" s="66">
        <v>0</v>
      </c>
      <c r="DX19" s="66">
        <v>0</v>
      </c>
      <c r="DY19" s="66">
        <v>0</v>
      </c>
      <c r="DZ19" s="66">
        <v>0</v>
      </c>
      <c r="EA19" s="66">
        <v>0</v>
      </c>
      <c r="EB19" s="66">
        <v>24</v>
      </c>
      <c r="EC19" s="66">
        <v>15</v>
      </c>
      <c r="ED19" s="66">
        <v>0</v>
      </c>
      <c r="EE19" s="66">
        <v>0</v>
      </c>
      <c r="EF19" s="66">
        <v>0</v>
      </c>
      <c r="EG19" s="66">
        <v>0</v>
      </c>
      <c r="EH19" s="66">
        <v>0</v>
      </c>
      <c r="EI19" s="66">
        <v>0</v>
      </c>
      <c r="EJ19" s="66" t="s">
        <v>171</v>
      </c>
      <c r="EK19" s="66">
        <v>1120</v>
      </c>
      <c r="EL19" s="66">
        <v>812</v>
      </c>
      <c r="EM19" s="66">
        <v>0</v>
      </c>
      <c r="EN19" s="66">
        <v>358</v>
      </c>
      <c r="EO19" s="66">
        <v>1414</v>
      </c>
      <c r="EP19" s="66">
        <v>1083</v>
      </c>
      <c r="EQ19" s="66">
        <v>0</v>
      </c>
      <c r="ER19" s="66">
        <v>348</v>
      </c>
      <c r="ES19" s="66">
        <v>601</v>
      </c>
      <c r="ET19" s="66">
        <v>544</v>
      </c>
      <c r="EU19" s="66">
        <v>0</v>
      </c>
      <c r="EV19" s="66">
        <v>122</v>
      </c>
      <c r="EW19" s="66">
        <v>973</v>
      </c>
      <c r="EX19" s="66">
        <v>897</v>
      </c>
      <c r="EY19" s="66">
        <v>0</v>
      </c>
      <c r="EZ19" s="66">
        <v>2</v>
      </c>
      <c r="FA19" s="66">
        <v>937</v>
      </c>
      <c r="FB19" s="66">
        <v>798</v>
      </c>
      <c r="FC19" s="66">
        <v>0</v>
      </c>
      <c r="FD19" s="66">
        <v>1</v>
      </c>
      <c r="FE19" s="66">
        <v>12</v>
      </c>
      <c r="FF19" s="66">
        <v>2</v>
      </c>
      <c r="FG19" s="66">
        <v>0</v>
      </c>
      <c r="FH19" s="66">
        <v>0</v>
      </c>
      <c r="FI19" s="66">
        <v>4</v>
      </c>
      <c r="FJ19" s="66">
        <v>3</v>
      </c>
      <c r="FK19" s="66">
        <v>0</v>
      </c>
      <c r="FL19" s="66">
        <v>0</v>
      </c>
      <c r="FM19" s="66">
        <v>1100</v>
      </c>
      <c r="FN19" s="66">
        <v>619</v>
      </c>
      <c r="FO19" s="66">
        <v>0</v>
      </c>
      <c r="FP19" s="66">
        <v>0</v>
      </c>
      <c r="FQ19" s="66">
        <v>629</v>
      </c>
      <c r="FR19" s="66">
        <v>443</v>
      </c>
      <c r="FS19" s="66">
        <v>0</v>
      </c>
      <c r="FT19" s="72">
        <v>0</v>
      </c>
      <c r="FU19" s="79">
        <f t="shared" si="0"/>
        <v>0.86366409673304123</v>
      </c>
      <c r="FV19" s="29">
        <f t="shared" si="18"/>
        <v>0.77880082089966163</v>
      </c>
      <c r="FW19" s="71">
        <f t="shared" si="19"/>
        <v>0.29968384269787562</v>
      </c>
      <c r="FX19" s="68">
        <f t="shared" si="20"/>
        <v>9.5933926302414235E-2</v>
      </c>
      <c r="FY19" s="74">
        <f t="shared" si="1"/>
        <v>0.976980150929038</v>
      </c>
      <c r="FZ19" s="31">
        <f t="shared" si="2"/>
        <v>0.83094796095574586</v>
      </c>
      <c r="GA19" s="30">
        <f t="shared" si="3"/>
        <v>1</v>
      </c>
      <c r="GB19" s="32">
        <f t="shared" si="4"/>
        <v>0.67503748125937035</v>
      </c>
      <c r="GC19" s="33">
        <f t="shared" si="5"/>
        <v>1.181702668360864</v>
      </c>
      <c r="GD19" s="34">
        <f t="shared" si="6"/>
        <v>1.181702668360864</v>
      </c>
      <c r="GE19" s="34">
        <f t="shared" si="7"/>
        <v>0.88373570520965694</v>
      </c>
      <c r="GF19" s="36">
        <f t="shared" si="21"/>
        <v>9.5933926302414235E-2</v>
      </c>
      <c r="GG19" s="62">
        <f t="shared" si="8"/>
        <v>0.94211049247323919</v>
      </c>
      <c r="GH19" s="34">
        <f t="shared" si="9"/>
        <v>0.88296496260052859</v>
      </c>
      <c r="GI19" s="67">
        <f t="shared" si="22"/>
        <v>4009</v>
      </c>
      <c r="GJ19" s="33">
        <f t="shared" si="10"/>
        <v>1.0007335219532643</v>
      </c>
      <c r="GK19" s="34">
        <f t="shared" si="11"/>
        <v>0.88808550770198058</v>
      </c>
      <c r="GL19" s="35">
        <f t="shared" si="12"/>
        <v>1.5718327569946558E-3</v>
      </c>
      <c r="GM19" s="33">
        <f t="shared" si="13"/>
        <v>0.78646115017126372</v>
      </c>
      <c r="GN19" s="36">
        <f t="shared" si="14"/>
        <v>0.4808905714800793</v>
      </c>
    </row>
    <row r="20" spans="1:196" s="37" customFormat="1" x14ac:dyDescent="0.2">
      <c r="A20" s="20" t="s">
        <v>99</v>
      </c>
      <c r="B20" s="21">
        <v>3998</v>
      </c>
      <c r="C20" s="22">
        <v>371.2</v>
      </c>
      <c r="D20" s="23">
        <v>354.6</v>
      </c>
      <c r="E20" s="24">
        <v>2459.1999999999998</v>
      </c>
      <c r="F20" s="25">
        <v>554</v>
      </c>
      <c r="G20" s="26">
        <v>3807</v>
      </c>
      <c r="H20" s="26">
        <v>3760</v>
      </c>
      <c r="I20" s="26">
        <v>45</v>
      </c>
      <c r="J20" s="26">
        <v>2116</v>
      </c>
      <c r="K20" s="27">
        <f>P20+U20+Z20+AE20+AJ20+AN20+AR20+AV20+AZ20+BD20+BH20+BL20+BP20+BT20+BX20+CB20+CF20+CJ20+CN20+CR20+CV20+CZ20+DD20+DH20+DL20+DP20+DT20+DX20+EB20+EF20+EK20+EO20+ES20+EW20+FA20+FE20+FI20+FM20+FQ20</f>
        <v>3565</v>
      </c>
      <c r="L20" s="27">
        <f t="shared" si="15"/>
        <v>3336</v>
      </c>
      <c r="M20" s="27">
        <v>45</v>
      </c>
      <c r="N20" s="28">
        <f t="shared" si="16"/>
        <v>1638</v>
      </c>
      <c r="O20" s="28">
        <f t="shared" si="17"/>
        <v>199</v>
      </c>
      <c r="P20" s="66">
        <v>83</v>
      </c>
      <c r="Q20" s="66">
        <v>83</v>
      </c>
      <c r="R20" s="66">
        <v>17</v>
      </c>
      <c r="S20" s="66">
        <v>60</v>
      </c>
      <c r="T20" s="66" t="s">
        <v>171</v>
      </c>
      <c r="U20" s="66">
        <v>99</v>
      </c>
      <c r="V20" s="66">
        <v>99</v>
      </c>
      <c r="W20" s="66">
        <v>0</v>
      </c>
      <c r="X20" s="66">
        <v>88</v>
      </c>
      <c r="Y20" s="66" t="s">
        <v>187</v>
      </c>
      <c r="Z20" s="66">
        <v>204</v>
      </c>
      <c r="AA20" s="66">
        <v>202</v>
      </c>
      <c r="AB20" s="66">
        <v>0</v>
      </c>
      <c r="AC20" s="66">
        <v>207</v>
      </c>
      <c r="AD20" s="66" t="s">
        <v>290</v>
      </c>
      <c r="AE20" s="66">
        <v>256</v>
      </c>
      <c r="AF20" s="66">
        <v>251</v>
      </c>
      <c r="AG20" s="66">
        <v>0</v>
      </c>
      <c r="AH20" s="66">
        <v>204</v>
      </c>
      <c r="AI20" s="66" t="s">
        <v>251</v>
      </c>
      <c r="AJ20" s="66">
        <v>144</v>
      </c>
      <c r="AK20" s="66">
        <v>143</v>
      </c>
      <c r="AL20" s="66">
        <v>0</v>
      </c>
      <c r="AM20" s="66">
        <v>83</v>
      </c>
      <c r="AN20" s="66">
        <v>187</v>
      </c>
      <c r="AO20" s="66">
        <v>191</v>
      </c>
      <c r="AP20" s="66">
        <v>0</v>
      </c>
      <c r="AQ20" s="66">
        <v>115</v>
      </c>
      <c r="AR20" s="66">
        <v>194</v>
      </c>
      <c r="AS20" s="66">
        <v>186</v>
      </c>
      <c r="AT20" s="66">
        <v>4</v>
      </c>
      <c r="AU20" s="66">
        <v>100</v>
      </c>
      <c r="AV20" s="66">
        <v>200</v>
      </c>
      <c r="AW20" s="66">
        <v>187</v>
      </c>
      <c r="AX20" s="66">
        <v>14</v>
      </c>
      <c r="AY20" s="66">
        <v>140</v>
      </c>
      <c r="AZ20" s="66">
        <v>171</v>
      </c>
      <c r="BA20" s="66">
        <v>166</v>
      </c>
      <c r="BB20" s="66">
        <v>26</v>
      </c>
      <c r="BC20" s="66">
        <v>92</v>
      </c>
      <c r="BD20" s="66">
        <v>230</v>
      </c>
      <c r="BE20" s="66">
        <v>222</v>
      </c>
      <c r="BF20" s="66">
        <v>0</v>
      </c>
      <c r="BG20" s="66">
        <v>99</v>
      </c>
      <c r="BH20" s="66">
        <v>70</v>
      </c>
      <c r="BI20" s="66">
        <v>70</v>
      </c>
      <c r="BJ20" s="66">
        <v>0</v>
      </c>
      <c r="BK20" s="66">
        <v>41</v>
      </c>
      <c r="BL20" s="66">
        <v>0</v>
      </c>
      <c r="BM20" s="66">
        <v>0</v>
      </c>
      <c r="BN20" s="66">
        <v>0</v>
      </c>
      <c r="BO20" s="66">
        <v>0</v>
      </c>
      <c r="BP20" s="66">
        <v>0</v>
      </c>
      <c r="BQ20" s="66">
        <v>0</v>
      </c>
      <c r="BR20" s="66">
        <v>0</v>
      </c>
      <c r="BS20" s="66">
        <v>0</v>
      </c>
      <c r="BT20" s="66">
        <v>0</v>
      </c>
      <c r="BU20" s="66">
        <v>0</v>
      </c>
      <c r="BV20" s="66">
        <v>0</v>
      </c>
      <c r="BW20" s="66">
        <v>0</v>
      </c>
      <c r="BX20" s="66">
        <v>0</v>
      </c>
      <c r="BY20" s="66">
        <v>0</v>
      </c>
      <c r="BZ20" s="66">
        <v>0</v>
      </c>
      <c r="CA20" s="66">
        <v>0</v>
      </c>
      <c r="CB20" s="66">
        <v>193</v>
      </c>
      <c r="CC20" s="66">
        <v>197</v>
      </c>
      <c r="CD20" s="66">
        <v>0</v>
      </c>
      <c r="CE20" s="66">
        <v>124</v>
      </c>
      <c r="CF20" s="66">
        <v>35</v>
      </c>
      <c r="CG20" s="66">
        <v>31</v>
      </c>
      <c r="CH20" s="66">
        <v>1</v>
      </c>
      <c r="CI20" s="66">
        <v>1</v>
      </c>
      <c r="CJ20" s="66">
        <v>2</v>
      </c>
      <c r="CK20" s="66">
        <v>2</v>
      </c>
      <c r="CL20" s="66">
        <v>0</v>
      </c>
      <c r="CM20" s="66">
        <v>0</v>
      </c>
      <c r="CN20" s="66">
        <v>19</v>
      </c>
      <c r="CO20" s="66">
        <v>9</v>
      </c>
      <c r="CP20" s="66">
        <v>0</v>
      </c>
      <c r="CQ20" s="66">
        <v>4</v>
      </c>
      <c r="CR20" s="66">
        <v>2</v>
      </c>
      <c r="CS20" s="66">
        <v>2</v>
      </c>
      <c r="CT20" s="66">
        <v>0</v>
      </c>
      <c r="CU20" s="66">
        <v>0</v>
      </c>
      <c r="CV20" s="66">
        <v>0</v>
      </c>
      <c r="CW20" s="66">
        <v>0</v>
      </c>
      <c r="CX20" s="66">
        <v>0</v>
      </c>
      <c r="CY20" s="66">
        <v>0</v>
      </c>
      <c r="CZ20" s="66">
        <v>0</v>
      </c>
      <c r="DA20" s="66">
        <v>0</v>
      </c>
      <c r="DB20" s="66">
        <v>0</v>
      </c>
      <c r="DC20" s="66">
        <v>0</v>
      </c>
      <c r="DD20" s="66">
        <v>136</v>
      </c>
      <c r="DE20" s="66">
        <v>111</v>
      </c>
      <c r="DF20" s="66">
        <v>0</v>
      </c>
      <c r="DG20" s="66">
        <v>40</v>
      </c>
      <c r="DH20" s="66">
        <v>14</v>
      </c>
      <c r="DI20" s="66">
        <v>11</v>
      </c>
      <c r="DJ20" s="66">
        <v>0</v>
      </c>
      <c r="DK20" s="66">
        <v>3</v>
      </c>
      <c r="DL20" s="66">
        <v>8</v>
      </c>
      <c r="DM20" s="66">
        <v>8</v>
      </c>
      <c r="DN20" s="66">
        <v>0</v>
      </c>
      <c r="DO20" s="66">
        <v>3</v>
      </c>
      <c r="DP20" s="66">
        <v>11</v>
      </c>
      <c r="DQ20" s="66">
        <v>11</v>
      </c>
      <c r="DR20" s="66">
        <v>0</v>
      </c>
      <c r="DS20" s="66">
        <v>1</v>
      </c>
      <c r="DT20" s="66">
        <v>0</v>
      </c>
      <c r="DU20" s="66">
        <v>0</v>
      </c>
      <c r="DV20" s="66">
        <v>0</v>
      </c>
      <c r="DW20" s="66">
        <v>0</v>
      </c>
      <c r="DX20" s="66">
        <v>2</v>
      </c>
      <c r="DY20" s="66">
        <v>2</v>
      </c>
      <c r="DZ20" s="66">
        <v>0</v>
      </c>
      <c r="EA20" s="66">
        <v>0</v>
      </c>
      <c r="EB20" s="66">
        <v>7</v>
      </c>
      <c r="EC20" s="66">
        <v>7</v>
      </c>
      <c r="ED20" s="66">
        <v>0</v>
      </c>
      <c r="EE20" s="66">
        <v>1</v>
      </c>
      <c r="EF20" s="66">
        <v>0</v>
      </c>
      <c r="EG20" s="66">
        <v>0</v>
      </c>
      <c r="EH20" s="66">
        <v>0</v>
      </c>
      <c r="EI20" s="66">
        <v>0</v>
      </c>
      <c r="EJ20" s="66" t="s">
        <v>171</v>
      </c>
      <c r="EK20" s="66">
        <v>229</v>
      </c>
      <c r="EL20" s="66">
        <v>211</v>
      </c>
      <c r="EM20" s="66">
        <v>0</v>
      </c>
      <c r="EN20" s="66">
        <v>88</v>
      </c>
      <c r="EO20" s="66">
        <v>260</v>
      </c>
      <c r="EP20" s="66">
        <v>258</v>
      </c>
      <c r="EQ20" s="66">
        <v>0</v>
      </c>
      <c r="ER20" s="66">
        <v>101</v>
      </c>
      <c r="ES20" s="66">
        <v>115</v>
      </c>
      <c r="ET20" s="66">
        <v>112</v>
      </c>
      <c r="EU20" s="66">
        <v>0</v>
      </c>
      <c r="EV20" s="66">
        <v>40</v>
      </c>
      <c r="EW20" s="66">
        <v>179</v>
      </c>
      <c r="EX20" s="66">
        <v>165</v>
      </c>
      <c r="EY20" s="66">
        <v>0</v>
      </c>
      <c r="EZ20" s="66">
        <v>2</v>
      </c>
      <c r="FA20" s="66">
        <v>165</v>
      </c>
      <c r="FB20" s="66">
        <v>156</v>
      </c>
      <c r="FC20" s="66">
        <v>0</v>
      </c>
      <c r="FD20" s="66">
        <v>1</v>
      </c>
      <c r="FE20" s="66">
        <v>7</v>
      </c>
      <c r="FF20" s="66">
        <v>5</v>
      </c>
      <c r="FG20" s="66">
        <v>0</v>
      </c>
      <c r="FH20" s="66">
        <v>0</v>
      </c>
      <c r="FI20" s="66">
        <v>0</v>
      </c>
      <c r="FJ20" s="66">
        <v>0</v>
      </c>
      <c r="FK20" s="66">
        <v>0</v>
      </c>
      <c r="FL20" s="66">
        <v>0</v>
      </c>
      <c r="FM20" s="66">
        <v>258</v>
      </c>
      <c r="FN20" s="66">
        <v>178</v>
      </c>
      <c r="FO20" s="66">
        <v>0</v>
      </c>
      <c r="FP20" s="66">
        <v>0</v>
      </c>
      <c r="FQ20" s="66">
        <v>85</v>
      </c>
      <c r="FR20" s="66">
        <v>60</v>
      </c>
      <c r="FS20" s="66">
        <v>0</v>
      </c>
      <c r="FT20" s="72">
        <v>0</v>
      </c>
      <c r="FU20" s="79">
        <f t="shared" si="0"/>
        <v>0.90295147573786894</v>
      </c>
      <c r="FV20" s="29">
        <f t="shared" si="18"/>
        <v>0.84567283641820912</v>
      </c>
      <c r="FW20" s="71">
        <f t="shared" si="19"/>
        <v>0.40970485242621313</v>
      </c>
      <c r="FX20" s="68">
        <f t="shared" si="20"/>
        <v>0.3592057761732852</v>
      </c>
      <c r="FY20" s="74">
        <f t="shared" si="1"/>
        <v>0.9364328867874967</v>
      </c>
      <c r="FZ20" s="31">
        <f t="shared" si="2"/>
        <v>0.88723404255319149</v>
      </c>
      <c r="GA20" s="30">
        <f t="shared" si="3"/>
        <v>1</v>
      </c>
      <c r="GB20" s="32">
        <f t="shared" si="4"/>
        <v>0.77410207939508502</v>
      </c>
      <c r="GC20" s="33">
        <f t="shared" si="5"/>
        <v>1.0090252707581226</v>
      </c>
      <c r="GD20" s="34">
        <f t="shared" si="6"/>
        <v>0.99638989169675085</v>
      </c>
      <c r="GE20" s="34">
        <f t="shared" si="7"/>
        <v>0.90072202166064985</v>
      </c>
      <c r="GF20" s="36">
        <f t="shared" si="21"/>
        <v>0.3592057761732852</v>
      </c>
      <c r="GG20" s="62">
        <f t="shared" si="8"/>
        <v>0.96535458685751474</v>
      </c>
      <c r="GH20" s="34">
        <f t="shared" si="9"/>
        <v>0.92794404684450238</v>
      </c>
      <c r="GI20" s="67">
        <f t="shared" si="22"/>
        <v>1136</v>
      </c>
      <c r="GJ20" s="33">
        <f t="shared" si="10"/>
        <v>0.97010716300056399</v>
      </c>
      <c r="GK20" s="34">
        <f t="shared" si="11"/>
        <v>0.90524534686971225</v>
      </c>
      <c r="GL20" s="35">
        <f t="shared" si="12"/>
        <v>8.4602368866328256E-3</v>
      </c>
      <c r="GM20" s="33">
        <f t="shared" si="13"/>
        <v>0.94288793103448276</v>
      </c>
      <c r="GN20" s="36">
        <f t="shared" si="14"/>
        <v>0.65463362068965514</v>
      </c>
    </row>
    <row r="21" spans="1:196" s="37" customFormat="1" x14ac:dyDescent="0.2">
      <c r="A21" s="20" t="s">
        <v>100</v>
      </c>
      <c r="B21" s="21">
        <v>5215</v>
      </c>
      <c r="C21" s="22">
        <v>639</v>
      </c>
      <c r="D21" s="23">
        <v>531.6</v>
      </c>
      <c r="E21" s="24">
        <v>3051.4</v>
      </c>
      <c r="F21" s="25">
        <v>541</v>
      </c>
      <c r="G21" s="26">
        <v>4518</v>
      </c>
      <c r="H21" s="26">
        <v>4653</v>
      </c>
      <c r="I21" s="26">
        <v>50</v>
      </c>
      <c r="J21" s="26">
        <v>2707</v>
      </c>
      <c r="K21" s="27">
        <f>P21+U21+Z21+AE21+AJ21+AN21+AR21+AV21+AZ21+BD21+BH21+BL21+BP21+BT21+BX21+CB21+CF21+CJ21+CN21+CR21+CV21+CZ21+DD21+DH21+DH21+DL21+DP21+DT21+DX21+EB21+EF21+EK21+EO21+ES21+EW21+FA21+FE21+FI21+FM21+FQ21</f>
        <v>4112</v>
      </c>
      <c r="L21" s="27">
        <f t="shared" si="15"/>
        <v>4034</v>
      </c>
      <c r="M21" s="27">
        <v>50</v>
      </c>
      <c r="N21" s="28">
        <f t="shared" si="16"/>
        <v>2643</v>
      </c>
      <c r="O21" s="28">
        <f t="shared" si="17"/>
        <v>223</v>
      </c>
      <c r="P21" s="66">
        <v>175</v>
      </c>
      <c r="Q21" s="66">
        <v>175</v>
      </c>
      <c r="R21" s="66">
        <v>0</v>
      </c>
      <c r="S21" s="66">
        <v>138</v>
      </c>
      <c r="T21" s="66" t="s">
        <v>222</v>
      </c>
      <c r="U21" s="66">
        <v>78</v>
      </c>
      <c r="V21" s="66">
        <v>72</v>
      </c>
      <c r="W21" s="66">
        <v>0</v>
      </c>
      <c r="X21" s="66">
        <v>91</v>
      </c>
      <c r="Y21" s="66" t="s">
        <v>189</v>
      </c>
      <c r="Z21" s="66">
        <v>156</v>
      </c>
      <c r="AA21" s="66">
        <v>157</v>
      </c>
      <c r="AB21" s="66">
        <v>0</v>
      </c>
      <c r="AC21" s="66">
        <v>159</v>
      </c>
      <c r="AD21" s="66" t="s">
        <v>297</v>
      </c>
      <c r="AE21" s="66">
        <v>252</v>
      </c>
      <c r="AF21" s="66">
        <v>250</v>
      </c>
      <c r="AG21" s="66">
        <v>0</v>
      </c>
      <c r="AH21" s="66">
        <v>293</v>
      </c>
      <c r="AI21" s="66" t="s">
        <v>209</v>
      </c>
      <c r="AJ21" s="66">
        <v>152</v>
      </c>
      <c r="AK21" s="66">
        <v>152</v>
      </c>
      <c r="AL21" s="66">
        <v>0</v>
      </c>
      <c r="AM21" s="66">
        <v>155</v>
      </c>
      <c r="AN21" s="66">
        <v>167</v>
      </c>
      <c r="AO21" s="66">
        <v>190</v>
      </c>
      <c r="AP21" s="66">
        <v>1</v>
      </c>
      <c r="AQ21" s="66">
        <v>198</v>
      </c>
      <c r="AR21" s="66">
        <v>194</v>
      </c>
      <c r="AS21" s="66">
        <v>221</v>
      </c>
      <c r="AT21" s="66">
        <v>3</v>
      </c>
      <c r="AU21" s="66">
        <v>222</v>
      </c>
      <c r="AV21" s="66">
        <v>236</v>
      </c>
      <c r="AW21" s="66">
        <v>242</v>
      </c>
      <c r="AX21" s="66">
        <v>8</v>
      </c>
      <c r="AY21" s="66">
        <v>265</v>
      </c>
      <c r="AZ21" s="66">
        <v>229</v>
      </c>
      <c r="BA21" s="66">
        <v>225</v>
      </c>
      <c r="BB21" s="66">
        <v>38</v>
      </c>
      <c r="BC21" s="66">
        <v>248</v>
      </c>
      <c r="BD21" s="66">
        <v>242</v>
      </c>
      <c r="BE21" s="66">
        <v>272</v>
      </c>
      <c r="BF21" s="66">
        <v>0</v>
      </c>
      <c r="BG21" s="66">
        <v>216</v>
      </c>
      <c r="BH21" s="66">
        <v>164</v>
      </c>
      <c r="BI21" s="66">
        <v>155</v>
      </c>
      <c r="BJ21" s="66">
        <v>0</v>
      </c>
      <c r="BK21" s="66">
        <v>19</v>
      </c>
      <c r="BL21" s="66">
        <v>0</v>
      </c>
      <c r="BM21" s="66">
        <v>0</v>
      </c>
      <c r="BN21" s="66">
        <v>0</v>
      </c>
      <c r="BO21" s="66">
        <v>0</v>
      </c>
      <c r="BP21" s="66">
        <v>0</v>
      </c>
      <c r="BQ21" s="66">
        <v>0</v>
      </c>
      <c r="BR21" s="66">
        <v>0</v>
      </c>
      <c r="BS21" s="66">
        <v>0</v>
      </c>
      <c r="BT21" s="66">
        <v>0</v>
      </c>
      <c r="BU21" s="66">
        <v>0</v>
      </c>
      <c r="BV21" s="66">
        <v>0</v>
      </c>
      <c r="BW21" s="66">
        <v>0</v>
      </c>
      <c r="BX21" s="66">
        <v>0</v>
      </c>
      <c r="BY21" s="66">
        <v>0</v>
      </c>
      <c r="BZ21" s="66">
        <v>0</v>
      </c>
      <c r="CA21" s="66">
        <v>0</v>
      </c>
      <c r="CB21" s="66">
        <v>0</v>
      </c>
      <c r="CC21" s="66">
        <v>0</v>
      </c>
      <c r="CD21" s="66">
        <v>0</v>
      </c>
      <c r="CE21" s="66">
        <v>0</v>
      </c>
      <c r="CF21" s="66">
        <v>39</v>
      </c>
      <c r="CG21" s="66">
        <v>1</v>
      </c>
      <c r="CH21" s="66">
        <v>0</v>
      </c>
      <c r="CI21" s="66">
        <v>0</v>
      </c>
      <c r="CJ21" s="66">
        <v>2</v>
      </c>
      <c r="CK21" s="66">
        <v>2</v>
      </c>
      <c r="CL21" s="66">
        <v>0</v>
      </c>
      <c r="CM21" s="66">
        <v>0</v>
      </c>
      <c r="CN21" s="66">
        <v>44</v>
      </c>
      <c r="CO21" s="66">
        <v>42</v>
      </c>
      <c r="CP21" s="66">
        <v>0</v>
      </c>
      <c r="CQ21" s="66">
        <v>10</v>
      </c>
      <c r="CR21" s="66">
        <v>6</v>
      </c>
      <c r="CS21" s="66">
        <v>6</v>
      </c>
      <c r="CT21" s="66">
        <v>0</v>
      </c>
      <c r="CU21" s="66">
        <v>1</v>
      </c>
      <c r="CV21" s="66">
        <v>0</v>
      </c>
      <c r="CW21" s="66">
        <v>0</v>
      </c>
      <c r="CX21" s="66">
        <v>0</v>
      </c>
      <c r="CY21" s="66">
        <v>0</v>
      </c>
      <c r="CZ21" s="66">
        <v>0</v>
      </c>
      <c r="DA21" s="66">
        <v>0</v>
      </c>
      <c r="DB21" s="66">
        <v>0</v>
      </c>
      <c r="DC21" s="66">
        <v>0</v>
      </c>
      <c r="DD21" s="66">
        <v>184</v>
      </c>
      <c r="DE21" s="66">
        <v>154</v>
      </c>
      <c r="DF21" s="66">
        <v>0</v>
      </c>
      <c r="DG21" s="66">
        <v>23</v>
      </c>
      <c r="DH21" s="66">
        <v>9</v>
      </c>
      <c r="DI21" s="66">
        <v>4</v>
      </c>
      <c r="DJ21" s="66">
        <v>0</v>
      </c>
      <c r="DK21" s="66">
        <v>0</v>
      </c>
      <c r="DL21" s="66">
        <v>13</v>
      </c>
      <c r="DM21" s="66">
        <v>13</v>
      </c>
      <c r="DN21" s="66">
        <v>0</v>
      </c>
      <c r="DO21" s="66">
        <v>3</v>
      </c>
      <c r="DP21" s="66">
        <v>6</v>
      </c>
      <c r="DQ21" s="66">
        <v>6</v>
      </c>
      <c r="DR21" s="66">
        <v>0</v>
      </c>
      <c r="DS21" s="66">
        <v>0</v>
      </c>
      <c r="DT21" s="66">
        <v>0</v>
      </c>
      <c r="DU21" s="66">
        <v>0</v>
      </c>
      <c r="DV21" s="66">
        <v>0</v>
      </c>
      <c r="DW21" s="66">
        <v>0</v>
      </c>
      <c r="DX21" s="66">
        <v>9</v>
      </c>
      <c r="DY21" s="66">
        <v>9</v>
      </c>
      <c r="DZ21" s="66">
        <v>0</v>
      </c>
      <c r="EA21" s="66">
        <v>0</v>
      </c>
      <c r="EB21" s="66">
        <v>37</v>
      </c>
      <c r="EC21" s="66">
        <v>37</v>
      </c>
      <c r="ED21" s="66">
        <v>0</v>
      </c>
      <c r="EE21" s="66">
        <v>1</v>
      </c>
      <c r="EF21" s="66">
        <v>0</v>
      </c>
      <c r="EG21" s="66">
        <v>0</v>
      </c>
      <c r="EH21" s="66">
        <v>0</v>
      </c>
      <c r="EI21" s="66">
        <v>0</v>
      </c>
      <c r="EJ21" s="66" t="s">
        <v>171</v>
      </c>
      <c r="EK21" s="66">
        <v>247</v>
      </c>
      <c r="EL21" s="66">
        <v>258</v>
      </c>
      <c r="EM21" s="66">
        <v>0</v>
      </c>
      <c r="EN21" s="66">
        <v>176</v>
      </c>
      <c r="EO21" s="66">
        <v>299</v>
      </c>
      <c r="EP21" s="66">
        <v>301</v>
      </c>
      <c r="EQ21" s="66">
        <v>0</v>
      </c>
      <c r="ER21" s="66">
        <v>217</v>
      </c>
      <c r="ES21" s="66">
        <v>143</v>
      </c>
      <c r="ET21" s="66">
        <v>140</v>
      </c>
      <c r="EU21" s="66">
        <v>0</v>
      </c>
      <c r="EV21" s="66">
        <v>68</v>
      </c>
      <c r="EW21" s="66">
        <v>234</v>
      </c>
      <c r="EX21" s="66">
        <v>238</v>
      </c>
      <c r="EY21" s="66">
        <v>0</v>
      </c>
      <c r="EZ21" s="66">
        <v>71</v>
      </c>
      <c r="FA21" s="66">
        <v>269</v>
      </c>
      <c r="FB21" s="66">
        <v>253</v>
      </c>
      <c r="FC21" s="66">
        <v>0</v>
      </c>
      <c r="FD21" s="66">
        <v>69</v>
      </c>
      <c r="FE21" s="66">
        <v>24</v>
      </c>
      <c r="FF21" s="66">
        <v>14</v>
      </c>
      <c r="FG21" s="66">
        <v>0</v>
      </c>
      <c r="FH21" s="66">
        <v>0</v>
      </c>
      <c r="FI21" s="66">
        <v>6</v>
      </c>
      <c r="FJ21" s="66">
        <v>8</v>
      </c>
      <c r="FK21" s="66">
        <v>0</v>
      </c>
      <c r="FL21" s="66">
        <v>0</v>
      </c>
      <c r="FM21" s="66">
        <v>335</v>
      </c>
      <c r="FN21" s="66">
        <v>266</v>
      </c>
      <c r="FO21" s="66">
        <v>0</v>
      </c>
      <c r="FP21" s="66">
        <v>0</v>
      </c>
      <c r="FQ21" s="66">
        <v>152</v>
      </c>
      <c r="FR21" s="66">
        <v>171</v>
      </c>
      <c r="FS21" s="66">
        <v>0</v>
      </c>
      <c r="FT21" s="72">
        <v>0</v>
      </c>
      <c r="FU21" s="79">
        <f t="shared" si="0"/>
        <v>0.7980824544582934</v>
      </c>
      <c r="FV21" s="29">
        <f t="shared" si="18"/>
        <v>0.78312559923298175</v>
      </c>
      <c r="FW21" s="71">
        <f t="shared" si="19"/>
        <v>0.50680728667305852</v>
      </c>
      <c r="FX21" s="68">
        <f t="shared" si="20"/>
        <v>0.4121996303142329</v>
      </c>
      <c r="FY21" s="74">
        <f t="shared" si="1"/>
        <v>0.91013722886232851</v>
      </c>
      <c r="FZ21" s="31">
        <f t="shared" si="2"/>
        <v>0.86696754781861163</v>
      </c>
      <c r="GA21" s="30">
        <f t="shared" si="3"/>
        <v>1</v>
      </c>
      <c r="GB21" s="32">
        <f t="shared" si="4"/>
        <v>0.97635759142962686</v>
      </c>
      <c r="GC21" s="33">
        <f t="shared" si="5"/>
        <v>0.8983364140480592</v>
      </c>
      <c r="GD21" s="34">
        <f t="shared" si="6"/>
        <v>0.88539741219963031</v>
      </c>
      <c r="GE21" s="34">
        <f t="shared" si="7"/>
        <v>1.0036968576709797</v>
      </c>
      <c r="GF21" s="36">
        <f t="shared" si="21"/>
        <v>0.4121996303142329</v>
      </c>
      <c r="GG21" s="62">
        <f t="shared" si="8"/>
        <v>0.86747066920102245</v>
      </c>
      <c r="GH21" s="34">
        <f t="shared" si="9"/>
        <v>0.87009241659566094</v>
      </c>
      <c r="GI21" s="67">
        <f t="shared" si="22"/>
        <v>1960</v>
      </c>
      <c r="GJ21" s="33">
        <f t="shared" si="10"/>
        <v>0.94620015048908945</v>
      </c>
      <c r="GK21" s="34">
        <f t="shared" si="11"/>
        <v>0.92362678705793821</v>
      </c>
      <c r="GL21" s="35">
        <f t="shared" si="12"/>
        <v>0.26335590669676445</v>
      </c>
      <c r="GM21" s="33">
        <f t="shared" si="13"/>
        <v>0.80907668231611896</v>
      </c>
      <c r="GN21" s="36">
        <f t="shared" si="14"/>
        <v>0.71830985915492962</v>
      </c>
    </row>
    <row r="22" spans="1:196" s="37" customFormat="1" x14ac:dyDescent="0.2">
      <c r="A22" s="20" t="s">
        <v>101</v>
      </c>
      <c r="B22" s="21">
        <v>69556</v>
      </c>
      <c r="C22" s="22">
        <v>7402</v>
      </c>
      <c r="D22" s="23">
        <v>6465.6</v>
      </c>
      <c r="E22" s="24">
        <v>42557.4</v>
      </c>
      <c r="F22" s="25">
        <v>7945</v>
      </c>
      <c r="G22" s="26">
        <v>61018</v>
      </c>
      <c r="H22" s="39">
        <v>61421</v>
      </c>
      <c r="I22" s="38">
        <v>2500</v>
      </c>
      <c r="J22" s="26">
        <v>32369</v>
      </c>
      <c r="K22" s="27">
        <f>P22+U22+Z22+AE22+AJ22+AN22+AR22+AV22+AZ22+BD22+BH22+BL22+BP22+BT22+BX22+CB22+CF22+CJ22+CN22+CR22+CV22+CZ22+DD22+DH22+DH22+DL22+DP22+DT22+DX22+EB22+EF22+EK22+EO22+ES22+EW22+FA22+FE22+FI22+FM22+FQ22</f>
        <v>56749</v>
      </c>
      <c r="L22" s="27">
        <f t="shared" si="15"/>
        <v>53643</v>
      </c>
      <c r="M22" s="27">
        <v>2510</v>
      </c>
      <c r="N22" s="28">
        <f t="shared" si="16"/>
        <v>27870</v>
      </c>
      <c r="O22" s="28">
        <f t="shared" si="17"/>
        <v>2741</v>
      </c>
      <c r="P22" s="66">
        <v>2224</v>
      </c>
      <c r="Q22" s="66">
        <v>1874</v>
      </c>
      <c r="R22" s="66">
        <v>33</v>
      </c>
      <c r="S22" s="66">
        <v>1051</v>
      </c>
      <c r="T22" s="66" t="s">
        <v>171</v>
      </c>
      <c r="U22" s="66">
        <v>1298</v>
      </c>
      <c r="V22" s="66">
        <v>1396</v>
      </c>
      <c r="W22" s="66">
        <v>0</v>
      </c>
      <c r="X22" s="66">
        <v>773</v>
      </c>
      <c r="Y22" s="66" t="s">
        <v>298</v>
      </c>
      <c r="Z22" s="66">
        <v>2115</v>
      </c>
      <c r="AA22" s="66">
        <v>2229</v>
      </c>
      <c r="AB22" s="66">
        <v>3</v>
      </c>
      <c r="AC22" s="66">
        <v>1854</v>
      </c>
      <c r="AD22" s="66" t="s">
        <v>299</v>
      </c>
      <c r="AE22" s="66">
        <v>4364</v>
      </c>
      <c r="AF22" s="66">
        <v>4573</v>
      </c>
      <c r="AG22" s="66">
        <v>24</v>
      </c>
      <c r="AH22" s="66">
        <v>3754</v>
      </c>
      <c r="AI22" s="66" t="s">
        <v>300</v>
      </c>
      <c r="AJ22" s="66">
        <v>824</v>
      </c>
      <c r="AK22" s="66">
        <v>2567</v>
      </c>
      <c r="AL22" s="66">
        <v>75</v>
      </c>
      <c r="AM22" s="66">
        <v>1863</v>
      </c>
      <c r="AN22" s="66">
        <v>2115</v>
      </c>
      <c r="AO22" s="66">
        <v>3214</v>
      </c>
      <c r="AP22" s="66">
        <v>345</v>
      </c>
      <c r="AQ22" s="66">
        <v>3740</v>
      </c>
      <c r="AR22" s="66">
        <v>1774</v>
      </c>
      <c r="AS22" s="66">
        <v>2136</v>
      </c>
      <c r="AT22" s="66">
        <v>0</v>
      </c>
      <c r="AU22" s="66">
        <v>2337</v>
      </c>
      <c r="AV22" s="66">
        <v>3706</v>
      </c>
      <c r="AW22" s="66">
        <v>3710</v>
      </c>
      <c r="AX22" s="66">
        <v>1565</v>
      </c>
      <c r="AY22" s="66">
        <v>2539</v>
      </c>
      <c r="AZ22" s="66">
        <v>2601</v>
      </c>
      <c r="BA22" s="66">
        <v>3062</v>
      </c>
      <c r="BB22" s="66">
        <v>359</v>
      </c>
      <c r="BC22" s="66">
        <v>2319</v>
      </c>
      <c r="BD22" s="66">
        <v>5123</v>
      </c>
      <c r="BE22" s="66">
        <v>4239</v>
      </c>
      <c r="BF22" s="66">
        <v>0</v>
      </c>
      <c r="BG22" s="66">
        <v>2623</v>
      </c>
      <c r="BH22" s="66">
        <v>954</v>
      </c>
      <c r="BI22" s="66">
        <v>260</v>
      </c>
      <c r="BJ22" s="66">
        <v>11</v>
      </c>
      <c r="BK22" s="66">
        <v>0</v>
      </c>
      <c r="BL22" s="66">
        <v>118</v>
      </c>
      <c r="BM22" s="66">
        <v>236</v>
      </c>
      <c r="BN22" s="66">
        <v>0</v>
      </c>
      <c r="BO22" s="66">
        <v>0</v>
      </c>
      <c r="BP22" s="66">
        <v>2</v>
      </c>
      <c r="BQ22" s="66">
        <v>3</v>
      </c>
      <c r="BR22" s="66">
        <v>0</v>
      </c>
      <c r="BS22" s="66">
        <v>0</v>
      </c>
      <c r="BT22" s="66">
        <v>272</v>
      </c>
      <c r="BU22" s="66">
        <v>261</v>
      </c>
      <c r="BV22" s="66">
        <v>0</v>
      </c>
      <c r="BW22" s="66">
        <v>194</v>
      </c>
      <c r="BX22" s="66">
        <v>0</v>
      </c>
      <c r="BY22" s="66">
        <v>0</v>
      </c>
      <c r="BZ22" s="66">
        <v>0</v>
      </c>
      <c r="CA22" s="66">
        <v>0</v>
      </c>
      <c r="CB22" s="66">
        <v>266</v>
      </c>
      <c r="CC22" s="66">
        <v>241</v>
      </c>
      <c r="CD22" s="66">
        <v>0</v>
      </c>
      <c r="CE22" s="66">
        <v>0</v>
      </c>
      <c r="CF22" s="66">
        <v>106</v>
      </c>
      <c r="CG22" s="66">
        <v>0</v>
      </c>
      <c r="CH22" s="66">
        <v>4</v>
      </c>
      <c r="CI22" s="66">
        <v>0</v>
      </c>
      <c r="CJ22" s="66">
        <v>163</v>
      </c>
      <c r="CK22" s="66">
        <v>45</v>
      </c>
      <c r="CL22" s="66">
        <v>0</v>
      </c>
      <c r="CM22" s="66">
        <v>47</v>
      </c>
      <c r="CN22" s="66">
        <v>453</v>
      </c>
      <c r="CO22" s="66">
        <v>305</v>
      </c>
      <c r="CP22" s="66">
        <v>0</v>
      </c>
      <c r="CQ22" s="66">
        <v>39</v>
      </c>
      <c r="CR22" s="66">
        <v>127</v>
      </c>
      <c r="CS22" s="66">
        <v>38</v>
      </c>
      <c r="CT22" s="66">
        <v>0</v>
      </c>
      <c r="CU22" s="66">
        <v>9</v>
      </c>
      <c r="CV22" s="66">
        <v>0</v>
      </c>
      <c r="CW22" s="66">
        <v>0</v>
      </c>
      <c r="CX22" s="66">
        <v>0</v>
      </c>
      <c r="CY22" s="66">
        <v>0</v>
      </c>
      <c r="CZ22" s="66">
        <v>3</v>
      </c>
      <c r="DA22" s="66">
        <v>0</v>
      </c>
      <c r="DB22" s="66">
        <v>0</v>
      </c>
      <c r="DC22" s="66">
        <v>0</v>
      </c>
      <c r="DD22" s="66">
        <v>4280</v>
      </c>
      <c r="DE22" s="66">
        <v>3619</v>
      </c>
      <c r="DF22" s="66">
        <v>119</v>
      </c>
      <c r="DG22" s="66">
        <v>106</v>
      </c>
      <c r="DH22" s="66">
        <v>176</v>
      </c>
      <c r="DI22" s="66">
        <v>22</v>
      </c>
      <c r="DJ22" s="66">
        <v>6</v>
      </c>
      <c r="DK22" s="66">
        <v>2</v>
      </c>
      <c r="DL22" s="66">
        <v>300</v>
      </c>
      <c r="DM22" s="66">
        <v>181</v>
      </c>
      <c r="DN22" s="66">
        <v>1</v>
      </c>
      <c r="DO22" s="66">
        <v>8</v>
      </c>
      <c r="DP22" s="66">
        <v>469</v>
      </c>
      <c r="DQ22" s="66">
        <v>293</v>
      </c>
      <c r="DR22" s="66">
        <v>11</v>
      </c>
      <c r="DS22" s="66">
        <v>0</v>
      </c>
      <c r="DT22" s="66">
        <v>118</v>
      </c>
      <c r="DU22" s="66">
        <v>24</v>
      </c>
      <c r="DV22" s="66">
        <v>0</v>
      </c>
      <c r="DW22" s="66">
        <v>1</v>
      </c>
      <c r="DX22" s="66">
        <v>45</v>
      </c>
      <c r="DY22" s="66">
        <v>0</v>
      </c>
      <c r="DZ22" s="66">
        <v>0</v>
      </c>
      <c r="EA22" s="66">
        <v>0</v>
      </c>
      <c r="EB22" s="66">
        <v>0</v>
      </c>
      <c r="EC22" s="66">
        <v>0</v>
      </c>
      <c r="ED22" s="66">
        <v>0</v>
      </c>
      <c r="EE22" s="66">
        <v>0</v>
      </c>
      <c r="EF22" s="66">
        <v>33</v>
      </c>
      <c r="EG22" s="66">
        <v>33</v>
      </c>
      <c r="EH22" s="66">
        <v>0</v>
      </c>
      <c r="EI22" s="66">
        <v>33</v>
      </c>
      <c r="EJ22" s="66" t="s">
        <v>171</v>
      </c>
      <c r="EK22" s="66">
        <v>2591</v>
      </c>
      <c r="EL22" s="66">
        <v>3058</v>
      </c>
      <c r="EM22" s="66">
        <v>0</v>
      </c>
      <c r="EN22" s="66">
        <v>1804</v>
      </c>
      <c r="EO22" s="66">
        <v>5518</v>
      </c>
      <c r="EP22" s="66">
        <v>5196</v>
      </c>
      <c r="EQ22" s="66">
        <v>0</v>
      </c>
      <c r="ER22" s="66">
        <v>2158</v>
      </c>
      <c r="ES22" s="66">
        <v>2301</v>
      </c>
      <c r="ET22" s="66">
        <v>1812</v>
      </c>
      <c r="EU22" s="66">
        <v>1</v>
      </c>
      <c r="EV22" s="66">
        <v>602</v>
      </c>
      <c r="EW22" s="66">
        <v>3299</v>
      </c>
      <c r="EX22" s="66">
        <v>2645</v>
      </c>
      <c r="EY22" s="66">
        <v>0</v>
      </c>
      <c r="EZ22" s="66">
        <v>1</v>
      </c>
      <c r="FA22" s="66">
        <v>3172</v>
      </c>
      <c r="FB22" s="66">
        <v>2591</v>
      </c>
      <c r="FC22" s="66">
        <v>0</v>
      </c>
      <c r="FD22" s="66">
        <v>13</v>
      </c>
      <c r="FE22" s="66">
        <v>35</v>
      </c>
      <c r="FF22" s="66">
        <v>0</v>
      </c>
      <c r="FG22" s="66">
        <v>0</v>
      </c>
      <c r="FH22" s="66">
        <v>0</v>
      </c>
      <c r="FI22" s="66">
        <v>9</v>
      </c>
      <c r="FJ22" s="66">
        <v>1</v>
      </c>
      <c r="FK22" s="66">
        <v>0</v>
      </c>
      <c r="FL22" s="66">
        <v>0</v>
      </c>
      <c r="FM22" s="66">
        <v>3706</v>
      </c>
      <c r="FN22" s="66">
        <v>2286</v>
      </c>
      <c r="FO22" s="66">
        <v>0</v>
      </c>
      <c r="FP22" s="66">
        <v>0</v>
      </c>
      <c r="FQ22" s="66">
        <v>1913</v>
      </c>
      <c r="FR22" s="66">
        <v>1493</v>
      </c>
      <c r="FS22" s="66">
        <v>0</v>
      </c>
      <c r="FT22" s="72">
        <v>0</v>
      </c>
      <c r="FU22" s="79">
        <f t="shared" si="0"/>
        <v>0.85196100983380296</v>
      </c>
      <c r="FV22" s="29">
        <f t="shared" si="18"/>
        <v>0.80730634309045946</v>
      </c>
      <c r="FW22" s="71">
        <f t="shared" si="19"/>
        <v>0.40068434067513947</v>
      </c>
      <c r="FX22" s="68">
        <f t="shared" si="20"/>
        <v>0.34499685336689739</v>
      </c>
      <c r="FY22" s="74">
        <f t="shared" si="1"/>
        <v>0.93003703825100792</v>
      </c>
      <c r="FZ22" s="31">
        <f t="shared" si="2"/>
        <v>0.87336578694583289</v>
      </c>
      <c r="GA22" s="30">
        <f t="shared" si="3"/>
        <v>1.004</v>
      </c>
      <c r="GB22" s="32">
        <f t="shared" si="4"/>
        <v>0.86100899008310416</v>
      </c>
      <c r="GC22" s="33">
        <f t="shared" si="5"/>
        <v>0.98640654499685332</v>
      </c>
      <c r="GD22" s="34">
        <f t="shared" si="6"/>
        <v>1.0393958464443045</v>
      </c>
      <c r="GE22" s="34">
        <f t="shared" si="7"/>
        <v>0.80730018879798615</v>
      </c>
      <c r="GF22" s="36">
        <f t="shared" si="21"/>
        <v>0.34499685336689739</v>
      </c>
      <c r="GG22" s="62">
        <f t="shared" si="8"/>
        <v>0.9201454976102863</v>
      </c>
      <c r="GH22" s="34">
        <f t="shared" si="9"/>
        <v>0.91467053908368456</v>
      </c>
      <c r="GI22" s="67">
        <f t="shared" si="22"/>
        <v>21442</v>
      </c>
      <c r="GJ22" s="33">
        <f t="shared" si="10"/>
        <v>1.0008351893095768</v>
      </c>
      <c r="GK22" s="34">
        <f t="shared" si="11"/>
        <v>0.80982430091561486</v>
      </c>
      <c r="GL22" s="35">
        <f t="shared" si="12"/>
        <v>2.1653056174214301E-3</v>
      </c>
      <c r="GM22" s="33">
        <f t="shared" si="13"/>
        <v>0.76506349635233717</v>
      </c>
      <c r="GN22" s="36">
        <f t="shared" si="14"/>
        <v>0.51067279113753039</v>
      </c>
    </row>
    <row r="23" spans="1:196" s="37" customFormat="1" x14ac:dyDescent="0.2">
      <c r="A23" s="20" t="s">
        <v>102</v>
      </c>
      <c r="B23" s="21">
        <v>5601</v>
      </c>
      <c r="C23" s="22">
        <v>592.79999999999995</v>
      </c>
      <c r="D23" s="23">
        <v>537</v>
      </c>
      <c r="E23" s="24">
        <v>3351.2</v>
      </c>
      <c r="F23" s="25">
        <v>700</v>
      </c>
      <c r="G23" s="39">
        <v>5285</v>
      </c>
      <c r="H23" s="39">
        <v>5632</v>
      </c>
      <c r="I23" s="38">
        <v>55</v>
      </c>
      <c r="J23" s="38">
        <v>3266</v>
      </c>
      <c r="K23" s="27">
        <f>P23+U23+Z23+AE23+AJ23+AN23+AR23+AV23+AZ23+BD23+BH23+BL23+BP23+BT23+BX23+CB23+CF23+CJ23+CN23+CR23+CV23+CZ23+DD23+DH23+DH23+DL23+DP23+DT23+DX23+EB23+EF23+EK23+EO23+ES23+EW23+FA23+FE23+FI23+FM23+FQ23</f>
        <v>5137</v>
      </c>
      <c r="L23" s="27">
        <f t="shared" si="15"/>
        <v>4606</v>
      </c>
      <c r="M23" s="27">
        <v>57</v>
      </c>
      <c r="N23" s="28">
        <f t="shared" si="16"/>
        <v>2066</v>
      </c>
      <c r="O23" s="28">
        <f t="shared" si="17"/>
        <v>21</v>
      </c>
      <c r="P23" s="66">
        <v>91</v>
      </c>
      <c r="Q23" s="66">
        <v>100</v>
      </c>
      <c r="R23" s="66">
        <v>2</v>
      </c>
      <c r="S23" s="66">
        <v>60</v>
      </c>
      <c r="T23" s="66" t="s">
        <v>171</v>
      </c>
      <c r="U23" s="66">
        <v>111</v>
      </c>
      <c r="V23" s="66">
        <v>113</v>
      </c>
      <c r="W23" s="66">
        <v>0</v>
      </c>
      <c r="X23" s="66">
        <v>77</v>
      </c>
      <c r="Y23" s="66" t="s">
        <v>191</v>
      </c>
      <c r="Z23" s="66">
        <v>220</v>
      </c>
      <c r="AA23" s="66">
        <v>228</v>
      </c>
      <c r="AB23" s="66">
        <v>0</v>
      </c>
      <c r="AC23" s="66">
        <v>159</v>
      </c>
      <c r="AD23" s="66" t="s">
        <v>192</v>
      </c>
      <c r="AE23" s="66">
        <v>391</v>
      </c>
      <c r="AF23" s="66">
        <v>428</v>
      </c>
      <c r="AG23" s="66">
        <v>0</v>
      </c>
      <c r="AH23" s="66">
        <v>265</v>
      </c>
      <c r="AI23" s="66" t="s">
        <v>193</v>
      </c>
      <c r="AJ23" s="66">
        <v>180</v>
      </c>
      <c r="AK23" s="66">
        <v>211</v>
      </c>
      <c r="AL23" s="66">
        <v>1</v>
      </c>
      <c r="AM23" s="66">
        <v>177</v>
      </c>
      <c r="AN23" s="66">
        <v>218</v>
      </c>
      <c r="AO23" s="66">
        <v>226</v>
      </c>
      <c r="AP23" s="66">
        <v>3</v>
      </c>
      <c r="AQ23" s="66">
        <v>186</v>
      </c>
      <c r="AR23" s="66">
        <v>272</v>
      </c>
      <c r="AS23" s="66">
        <v>261</v>
      </c>
      <c r="AT23" s="66">
        <v>5</v>
      </c>
      <c r="AU23" s="66">
        <v>179</v>
      </c>
      <c r="AV23" s="66">
        <v>285</v>
      </c>
      <c r="AW23" s="66">
        <v>264</v>
      </c>
      <c r="AX23" s="66">
        <v>40</v>
      </c>
      <c r="AY23" s="66">
        <v>204</v>
      </c>
      <c r="AZ23" s="66">
        <v>365</v>
      </c>
      <c r="BA23" s="66">
        <v>347</v>
      </c>
      <c r="BB23" s="66">
        <v>2</v>
      </c>
      <c r="BC23" s="66">
        <v>187</v>
      </c>
      <c r="BD23" s="66">
        <v>355</v>
      </c>
      <c r="BE23" s="66">
        <v>315</v>
      </c>
      <c r="BF23" s="66">
        <v>0</v>
      </c>
      <c r="BG23" s="66">
        <v>151</v>
      </c>
      <c r="BH23" s="66">
        <v>117</v>
      </c>
      <c r="BI23" s="66">
        <v>83</v>
      </c>
      <c r="BJ23" s="66">
        <v>0</v>
      </c>
      <c r="BK23" s="66">
        <v>3</v>
      </c>
      <c r="BL23" s="66">
        <v>0</v>
      </c>
      <c r="BM23" s="66">
        <v>0</v>
      </c>
      <c r="BN23" s="66">
        <v>0</v>
      </c>
      <c r="BO23" s="66">
        <v>0</v>
      </c>
      <c r="BP23" s="66">
        <v>0</v>
      </c>
      <c r="BQ23" s="66">
        <v>0</v>
      </c>
      <c r="BR23" s="66">
        <v>0</v>
      </c>
      <c r="BS23" s="66">
        <v>0</v>
      </c>
      <c r="BT23" s="66">
        <v>0</v>
      </c>
      <c r="BU23" s="66">
        <v>2</v>
      </c>
      <c r="BV23" s="66">
        <v>0</v>
      </c>
      <c r="BW23" s="66">
        <v>0</v>
      </c>
      <c r="BX23" s="66">
        <v>0</v>
      </c>
      <c r="BY23" s="66">
        <v>0</v>
      </c>
      <c r="BZ23" s="66">
        <v>0</v>
      </c>
      <c r="CA23" s="66">
        <v>0</v>
      </c>
      <c r="CB23" s="66">
        <v>0</v>
      </c>
      <c r="CC23" s="66">
        <v>1</v>
      </c>
      <c r="CD23" s="66">
        <v>0</v>
      </c>
      <c r="CE23" s="66">
        <v>0</v>
      </c>
      <c r="CF23" s="66">
        <v>41</v>
      </c>
      <c r="CG23" s="66">
        <v>24</v>
      </c>
      <c r="CH23" s="66">
        <v>2</v>
      </c>
      <c r="CI23" s="66">
        <v>2</v>
      </c>
      <c r="CJ23" s="66">
        <v>5</v>
      </c>
      <c r="CK23" s="66">
        <v>0</v>
      </c>
      <c r="CL23" s="66">
        <v>0</v>
      </c>
      <c r="CM23" s="66">
        <v>0</v>
      </c>
      <c r="CN23" s="66">
        <v>45</v>
      </c>
      <c r="CO23" s="66">
        <v>30</v>
      </c>
      <c r="CP23" s="66">
        <v>0</v>
      </c>
      <c r="CQ23" s="66">
        <v>8</v>
      </c>
      <c r="CR23" s="66">
        <v>3</v>
      </c>
      <c r="CS23" s="66">
        <v>3</v>
      </c>
      <c r="CT23" s="66">
        <v>0</v>
      </c>
      <c r="CU23" s="66">
        <v>0</v>
      </c>
      <c r="CV23" s="66">
        <v>0</v>
      </c>
      <c r="CW23" s="66">
        <v>0</v>
      </c>
      <c r="CX23" s="66">
        <v>0</v>
      </c>
      <c r="CY23" s="66">
        <v>0</v>
      </c>
      <c r="CZ23" s="66">
        <v>0</v>
      </c>
      <c r="DA23" s="66">
        <v>0</v>
      </c>
      <c r="DB23" s="66">
        <v>0</v>
      </c>
      <c r="DC23" s="66">
        <v>0</v>
      </c>
      <c r="DD23" s="66">
        <v>224</v>
      </c>
      <c r="DE23" s="66">
        <v>210</v>
      </c>
      <c r="DF23" s="66">
        <v>2</v>
      </c>
      <c r="DG23" s="66">
        <v>1</v>
      </c>
      <c r="DH23" s="66">
        <v>52</v>
      </c>
      <c r="DI23" s="66">
        <v>41</v>
      </c>
      <c r="DJ23" s="66">
        <v>0</v>
      </c>
      <c r="DK23" s="66">
        <v>1</v>
      </c>
      <c r="DL23" s="66">
        <v>8</v>
      </c>
      <c r="DM23" s="66">
        <v>8</v>
      </c>
      <c r="DN23" s="66">
        <v>0</v>
      </c>
      <c r="DO23" s="66">
        <v>2</v>
      </c>
      <c r="DP23" s="66">
        <v>0</v>
      </c>
      <c r="DQ23" s="66">
        <v>0</v>
      </c>
      <c r="DR23" s="66">
        <v>0</v>
      </c>
      <c r="DS23" s="66">
        <v>0</v>
      </c>
      <c r="DT23" s="66">
        <v>0</v>
      </c>
      <c r="DU23" s="66">
        <v>0</v>
      </c>
      <c r="DV23" s="66">
        <v>0</v>
      </c>
      <c r="DW23" s="66">
        <v>2</v>
      </c>
      <c r="DX23" s="66">
        <v>8</v>
      </c>
      <c r="DY23" s="66">
        <v>7</v>
      </c>
      <c r="DZ23" s="66">
        <v>0</v>
      </c>
      <c r="EA23" s="66">
        <v>0</v>
      </c>
      <c r="EB23" s="66">
        <v>15</v>
      </c>
      <c r="EC23" s="66">
        <v>13</v>
      </c>
      <c r="ED23" s="66">
        <v>0</v>
      </c>
      <c r="EE23" s="66">
        <v>4</v>
      </c>
      <c r="EF23" s="66">
        <v>1</v>
      </c>
      <c r="EG23" s="66">
        <v>2</v>
      </c>
      <c r="EH23" s="66">
        <v>0</v>
      </c>
      <c r="EI23" s="66">
        <v>0</v>
      </c>
      <c r="EJ23" s="66" t="s">
        <v>171</v>
      </c>
      <c r="EK23" s="66">
        <v>376</v>
      </c>
      <c r="EL23" s="66">
        <v>352</v>
      </c>
      <c r="EM23" s="66">
        <v>0</v>
      </c>
      <c r="EN23" s="66">
        <v>167</v>
      </c>
      <c r="EO23" s="66">
        <v>454</v>
      </c>
      <c r="EP23" s="66">
        <v>410</v>
      </c>
      <c r="EQ23" s="66">
        <v>0</v>
      </c>
      <c r="ER23" s="66">
        <v>170</v>
      </c>
      <c r="ES23" s="66">
        <v>180</v>
      </c>
      <c r="ET23" s="66">
        <v>163</v>
      </c>
      <c r="EU23" s="66">
        <v>0</v>
      </c>
      <c r="EV23" s="66">
        <v>52</v>
      </c>
      <c r="EW23" s="66">
        <v>306</v>
      </c>
      <c r="EX23" s="66">
        <v>260</v>
      </c>
      <c r="EY23" s="66">
        <v>0</v>
      </c>
      <c r="EZ23" s="66">
        <v>4</v>
      </c>
      <c r="FA23" s="66">
        <v>254</v>
      </c>
      <c r="FB23" s="66">
        <v>221</v>
      </c>
      <c r="FC23" s="66">
        <v>0</v>
      </c>
      <c r="FD23" s="66">
        <v>5</v>
      </c>
      <c r="FE23" s="66">
        <v>20</v>
      </c>
      <c r="FF23" s="66">
        <v>4</v>
      </c>
      <c r="FG23" s="66">
        <v>0</v>
      </c>
      <c r="FH23" s="66">
        <v>0</v>
      </c>
      <c r="FI23" s="66">
        <v>5</v>
      </c>
      <c r="FJ23" s="66">
        <v>4</v>
      </c>
      <c r="FK23" s="66">
        <v>0</v>
      </c>
      <c r="FL23" s="66">
        <v>0</v>
      </c>
      <c r="FM23" s="66">
        <v>326</v>
      </c>
      <c r="FN23" s="66">
        <v>207</v>
      </c>
      <c r="FO23" s="66">
        <v>0</v>
      </c>
      <c r="FP23" s="66">
        <v>0</v>
      </c>
      <c r="FQ23" s="66">
        <v>157</v>
      </c>
      <c r="FR23" s="66">
        <v>68</v>
      </c>
      <c r="FS23" s="66">
        <v>0</v>
      </c>
      <c r="FT23" s="72">
        <v>0</v>
      </c>
      <c r="FU23" s="79">
        <f t="shared" si="0"/>
        <v>0.92733440457061234</v>
      </c>
      <c r="FV23" s="29">
        <f t="shared" si="18"/>
        <v>0.83252990537404037</v>
      </c>
      <c r="FW23" s="71">
        <f t="shared" si="19"/>
        <v>0.36886270308873415</v>
      </c>
      <c r="FX23" s="68">
        <f t="shared" si="20"/>
        <v>0.03</v>
      </c>
      <c r="FY23" s="74">
        <f t="shared" si="1"/>
        <v>0.97199621570482497</v>
      </c>
      <c r="FZ23" s="31">
        <f t="shared" si="2"/>
        <v>0.81782670454545459</v>
      </c>
      <c r="GA23" s="30">
        <f t="shared" si="3"/>
        <v>1.0363636363636364</v>
      </c>
      <c r="GB23" s="32">
        <f t="shared" si="4"/>
        <v>0.63257807715860381</v>
      </c>
      <c r="GC23" s="33">
        <f t="shared" si="5"/>
        <v>1.0328571428571429</v>
      </c>
      <c r="GD23" s="34">
        <f t="shared" si="6"/>
        <v>1.1014285714285714</v>
      </c>
      <c r="GE23" s="34">
        <f t="shared" si="7"/>
        <v>0.71571428571428575</v>
      </c>
      <c r="GF23" s="36">
        <f t="shared" si="21"/>
        <v>0.03</v>
      </c>
      <c r="GG23" s="62">
        <f t="shared" si="8"/>
        <v>0.99994031988541421</v>
      </c>
      <c r="GH23" s="34">
        <f t="shared" si="9"/>
        <v>0.93339699212222493</v>
      </c>
      <c r="GI23" s="67">
        <f t="shared" si="22"/>
        <v>1556</v>
      </c>
      <c r="GJ23" s="33">
        <f t="shared" si="10"/>
        <v>1.042830540037244</v>
      </c>
      <c r="GK23" s="34">
        <f t="shared" si="11"/>
        <v>0.8957169459962756</v>
      </c>
      <c r="GL23" s="35">
        <f t="shared" si="12"/>
        <v>1.6759776536312849E-2</v>
      </c>
      <c r="GM23" s="33">
        <f t="shared" si="13"/>
        <v>0.85695006747638336</v>
      </c>
      <c r="GN23" s="36">
        <f t="shared" si="14"/>
        <v>0.47739541160593796</v>
      </c>
    </row>
    <row r="24" spans="1:196" s="37" customFormat="1" x14ac:dyDescent="0.2">
      <c r="A24" s="20" t="s">
        <v>103</v>
      </c>
      <c r="B24" s="21">
        <v>15556</v>
      </c>
      <c r="C24" s="22">
        <v>1612.6</v>
      </c>
      <c r="D24" s="23">
        <v>1402.8</v>
      </c>
      <c r="E24" s="24">
        <v>9497.6</v>
      </c>
      <c r="F24" s="25">
        <v>1896</v>
      </c>
      <c r="G24" s="39">
        <v>13567</v>
      </c>
      <c r="H24" s="39">
        <v>13845</v>
      </c>
      <c r="I24" s="38">
        <v>150</v>
      </c>
      <c r="J24" s="38">
        <v>7065</v>
      </c>
      <c r="K24" s="27">
        <f>P24+U24+Z24+AE24+AJ24+AN24+AR24+AV24+AZ24+BD24+BH24+BL24+BP24+BT24+BX24+CB24+CF24+CJ24+CN24+CR24+CV24+CZ24+DD24+DH24+DH24+DL24+DP24+DT24+DX24+EB24+EF24+EK24+EO24+ES24+EW24+FA24+FE24+FI24+FM24+FQ24</f>
        <v>13602</v>
      </c>
      <c r="L24" s="27">
        <f t="shared" si="15"/>
        <v>12720</v>
      </c>
      <c r="M24" s="27">
        <v>150</v>
      </c>
      <c r="N24" s="28">
        <f t="shared" si="16"/>
        <v>5842</v>
      </c>
      <c r="O24" s="28">
        <f t="shared" si="17"/>
        <v>497</v>
      </c>
      <c r="P24" s="66">
        <v>253</v>
      </c>
      <c r="Q24" s="66">
        <v>251</v>
      </c>
      <c r="R24" s="66">
        <v>1</v>
      </c>
      <c r="S24" s="66">
        <v>197</v>
      </c>
      <c r="T24" s="66" t="s">
        <v>259</v>
      </c>
      <c r="U24" s="66">
        <v>316</v>
      </c>
      <c r="V24" s="66">
        <v>308</v>
      </c>
      <c r="W24" s="66">
        <v>0</v>
      </c>
      <c r="X24" s="66">
        <v>264</v>
      </c>
      <c r="Y24" s="66" t="s">
        <v>194</v>
      </c>
      <c r="Z24" s="66">
        <v>619</v>
      </c>
      <c r="AA24" s="66">
        <v>623</v>
      </c>
      <c r="AB24" s="66">
        <v>2</v>
      </c>
      <c r="AC24" s="66">
        <v>539</v>
      </c>
      <c r="AD24" s="66" t="s">
        <v>301</v>
      </c>
      <c r="AE24" s="66">
        <v>1055</v>
      </c>
      <c r="AF24" s="66">
        <v>1052</v>
      </c>
      <c r="AG24" s="66">
        <v>2</v>
      </c>
      <c r="AH24" s="66">
        <v>790</v>
      </c>
      <c r="AI24" s="66" t="s">
        <v>302</v>
      </c>
      <c r="AJ24" s="66">
        <v>549</v>
      </c>
      <c r="AK24" s="66">
        <v>469</v>
      </c>
      <c r="AL24" s="66">
        <v>5</v>
      </c>
      <c r="AM24" s="66">
        <v>353</v>
      </c>
      <c r="AN24" s="66">
        <v>515</v>
      </c>
      <c r="AO24" s="66">
        <v>557</v>
      </c>
      <c r="AP24" s="66">
        <v>14</v>
      </c>
      <c r="AQ24" s="66">
        <v>401</v>
      </c>
      <c r="AR24" s="66">
        <v>678</v>
      </c>
      <c r="AS24" s="66">
        <v>662</v>
      </c>
      <c r="AT24" s="66">
        <v>20</v>
      </c>
      <c r="AU24" s="66">
        <v>345</v>
      </c>
      <c r="AV24" s="66">
        <v>664</v>
      </c>
      <c r="AW24" s="66">
        <v>693</v>
      </c>
      <c r="AX24" s="66">
        <v>42</v>
      </c>
      <c r="AY24" s="66">
        <v>420</v>
      </c>
      <c r="AZ24" s="66">
        <v>775</v>
      </c>
      <c r="BA24" s="66">
        <v>805</v>
      </c>
      <c r="BB24" s="66">
        <v>75</v>
      </c>
      <c r="BC24" s="66">
        <v>403</v>
      </c>
      <c r="BD24" s="66">
        <v>993</v>
      </c>
      <c r="BE24" s="66">
        <v>990</v>
      </c>
      <c r="BF24" s="66">
        <v>8</v>
      </c>
      <c r="BG24" s="66">
        <v>492</v>
      </c>
      <c r="BH24" s="66">
        <v>264</v>
      </c>
      <c r="BI24" s="66">
        <v>254</v>
      </c>
      <c r="BJ24" s="66">
        <v>0</v>
      </c>
      <c r="BK24" s="66">
        <v>136</v>
      </c>
      <c r="BL24" s="66">
        <v>0</v>
      </c>
      <c r="BM24" s="66">
        <v>0</v>
      </c>
      <c r="BN24" s="66">
        <v>0</v>
      </c>
      <c r="BO24" s="66">
        <v>0</v>
      </c>
      <c r="BP24" s="66">
        <v>0</v>
      </c>
      <c r="BQ24" s="66">
        <v>0</v>
      </c>
      <c r="BR24" s="66">
        <v>0</v>
      </c>
      <c r="BS24" s="66">
        <v>0</v>
      </c>
      <c r="BT24" s="66">
        <v>0</v>
      </c>
      <c r="BU24" s="66">
        <v>0</v>
      </c>
      <c r="BV24" s="66">
        <v>0</v>
      </c>
      <c r="BW24" s="66">
        <v>1</v>
      </c>
      <c r="BX24" s="66">
        <v>0</v>
      </c>
      <c r="BY24" s="66">
        <v>0</v>
      </c>
      <c r="BZ24" s="66">
        <v>0</v>
      </c>
      <c r="CA24" s="66">
        <v>0</v>
      </c>
      <c r="CB24" s="66">
        <v>183</v>
      </c>
      <c r="CC24" s="66">
        <v>174</v>
      </c>
      <c r="CD24" s="66">
        <v>0</v>
      </c>
      <c r="CE24" s="66">
        <v>106</v>
      </c>
      <c r="CF24" s="66">
        <v>161</v>
      </c>
      <c r="CG24" s="66">
        <v>161</v>
      </c>
      <c r="CH24" s="66">
        <v>0</v>
      </c>
      <c r="CI24" s="66">
        <v>17</v>
      </c>
      <c r="CJ24" s="66">
        <v>35</v>
      </c>
      <c r="CK24" s="66">
        <v>11</v>
      </c>
      <c r="CL24" s="66">
        <v>0</v>
      </c>
      <c r="CM24" s="66">
        <v>3</v>
      </c>
      <c r="CN24" s="66">
        <v>94</v>
      </c>
      <c r="CO24" s="66">
        <v>70</v>
      </c>
      <c r="CP24" s="66">
        <v>0</v>
      </c>
      <c r="CQ24" s="66">
        <v>2</v>
      </c>
      <c r="CR24" s="66">
        <v>24</v>
      </c>
      <c r="CS24" s="66">
        <v>15</v>
      </c>
      <c r="CT24" s="66">
        <v>0</v>
      </c>
      <c r="CU24" s="66">
        <v>19</v>
      </c>
      <c r="CV24" s="66">
        <v>0</v>
      </c>
      <c r="CW24" s="66">
        <v>0</v>
      </c>
      <c r="CX24" s="66">
        <v>0</v>
      </c>
      <c r="CY24" s="66">
        <v>0</v>
      </c>
      <c r="CZ24" s="66">
        <v>0</v>
      </c>
      <c r="DA24" s="66">
        <v>0</v>
      </c>
      <c r="DB24" s="66">
        <v>0</v>
      </c>
      <c r="DC24" s="66">
        <v>0</v>
      </c>
      <c r="DD24" s="66">
        <v>638</v>
      </c>
      <c r="DE24" s="66">
        <v>601</v>
      </c>
      <c r="DF24" s="66">
        <v>3</v>
      </c>
      <c r="DG24" s="66">
        <v>309</v>
      </c>
      <c r="DH24" s="66">
        <v>100</v>
      </c>
      <c r="DI24" s="66">
        <v>92</v>
      </c>
      <c r="DJ24" s="66">
        <v>1</v>
      </c>
      <c r="DK24" s="66">
        <v>20</v>
      </c>
      <c r="DL24" s="66">
        <v>14</v>
      </c>
      <c r="DM24" s="66">
        <v>14</v>
      </c>
      <c r="DN24" s="66">
        <v>0</v>
      </c>
      <c r="DO24" s="66">
        <v>15</v>
      </c>
      <c r="DP24" s="66">
        <v>11</v>
      </c>
      <c r="DQ24" s="66">
        <v>11</v>
      </c>
      <c r="DR24" s="66">
        <v>0</v>
      </c>
      <c r="DS24" s="66">
        <v>11</v>
      </c>
      <c r="DT24" s="66">
        <v>0</v>
      </c>
      <c r="DU24" s="66">
        <v>0</v>
      </c>
      <c r="DV24" s="66">
        <v>0</v>
      </c>
      <c r="DW24" s="66">
        <v>0</v>
      </c>
      <c r="DX24" s="66">
        <v>290</v>
      </c>
      <c r="DY24" s="66">
        <v>207</v>
      </c>
      <c r="DZ24" s="66">
        <v>0</v>
      </c>
      <c r="EA24" s="66">
        <v>47</v>
      </c>
      <c r="EB24" s="66">
        <v>61</v>
      </c>
      <c r="EC24" s="66">
        <v>60</v>
      </c>
      <c r="ED24" s="66">
        <v>0</v>
      </c>
      <c r="EE24" s="66">
        <v>14</v>
      </c>
      <c r="EF24" s="66">
        <v>0</v>
      </c>
      <c r="EG24" s="66">
        <v>0</v>
      </c>
      <c r="EH24" s="66">
        <v>0</v>
      </c>
      <c r="EI24" s="66">
        <v>0</v>
      </c>
      <c r="EJ24" s="66" t="s">
        <v>171</v>
      </c>
      <c r="EK24" s="66">
        <v>1072</v>
      </c>
      <c r="EL24" s="66">
        <v>1056</v>
      </c>
      <c r="EM24" s="66">
        <v>8</v>
      </c>
      <c r="EN24" s="66">
        <v>425</v>
      </c>
      <c r="EO24" s="66">
        <v>1103</v>
      </c>
      <c r="EP24" s="66">
        <v>1016</v>
      </c>
      <c r="EQ24" s="66">
        <v>4</v>
      </c>
      <c r="ER24" s="66">
        <v>380</v>
      </c>
      <c r="ES24" s="66">
        <v>440</v>
      </c>
      <c r="ET24" s="66">
        <v>483</v>
      </c>
      <c r="EU24" s="66">
        <v>2</v>
      </c>
      <c r="EV24" s="66">
        <v>133</v>
      </c>
      <c r="EW24" s="66">
        <v>704</v>
      </c>
      <c r="EX24" s="66">
        <v>720</v>
      </c>
      <c r="EY24" s="66">
        <v>0</v>
      </c>
      <c r="EZ24" s="66">
        <v>0</v>
      </c>
      <c r="FA24" s="66">
        <v>688</v>
      </c>
      <c r="FB24" s="66">
        <v>710</v>
      </c>
      <c r="FC24" s="66">
        <v>0</v>
      </c>
      <c r="FD24" s="66">
        <v>0</v>
      </c>
      <c r="FE24" s="66">
        <v>102</v>
      </c>
      <c r="FF24" s="66">
        <v>7</v>
      </c>
      <c r="FG24" s="66">
        <v>0</v>
      </c>
      <c r="FH24" s="66">
        <v>0</v>
      </c>
      <c r="FI24" s="66">
        <v>38</v>
      </c>
      <c r="FJ24" s="66">
        <v>10</v>
      </c>
      <c r="FK24" s="66">
        <v>0</v>
      </c>
      <c r="FL24" s="66">
        <v>0</v>
      </c>
      <c r="FM24" s="66">
        <v>748</v>
      </c>
      <c r="FN24" s="66">
        <v>414</v>
      </c>
      <c r="FO24" s="66">
        <v>0</v>
      </c>
      <c r="FP24" s="66">
        <v>0</v>
      </c>
      <c r="FQ24" s="66">
        <v>315</v>
      </c>
      <c r="FR24" s="66">
        <v>224</v>
      </c>
      <c r="FS24" s="66">
        <v>0</v>
      </c>
      <c r="FT24" s="72">
        <v>0</v>
      </c>
      <c r="FU24" s="79">
        <f t="shared" si="0"/>
        <v>0.88403188480329131</v>
      </c>
      <c r="FV24" s="29">
        <f t="shared" si="18"/>
        <v>0.82733350475700695</v>
      </c>
      <c r="FW24" s="71">
        <f t="shared" si="19"/>
        <v>0.37554641295962971</v>
      </c>
      <c r="FX24" s="68">
        <f t="shared" si="20"/>
        <v>0.2621308016877637</v>
      </c>
      <c r="FY24" s="74">
        <f t="shared" si="1"/>
        <v>1.0025797891943686</v>
      </c>
      <c r="FZ24" s="31">
        <f t="shared" si="2"/>
        <v>0.91874322860238355</v>
      </c>
      <c r="GA24" s="30">
        <f t="shared" si="3"/>
        <v>1</v>
      </c>
      <c r="GB24" s="32">
        <f t="shared" si="4"/>
        <v>0.82689313517338991</v>
      </c>
      <c r="GC24" s="33">
        <f t="shared" si="5"/>
        <v>1.0516877637130801</v>
      </c>
      <c r="GD24" s="34">
        <f t="shared" si="6"/>
        <v>1.0479957805907174</v>
      </c>
      <c r="GE24" s="34">
        <f t="shared" si="7"/>
        <v>0.84018987341772156</v>
      </c>
      <c r="GF24" s="36">
        <f t="shared" si="21"/>
        <v>0.2621308016877637</v>
      </c>
      <c r="GG24" s="62">
        <f t="shared" si="8"/>
        <v>0.95813679245283012</v>
      </c>
      <c r="GH24" s="34">
        <f t="shared" si="9"/>
        <v>0.93023500673854442</v>
      </c>
      <c r="GI24" s="67">
        <f t="shared" si="22"/>
        <v>4249</v>
      </c>
      <c r="GJ24" s="33">
        <f t="shared" si="10"/>
        <v>0.99230111206159111</v>
      </c>
      <c r="GK24" s="34">
        <f t="shared" si="11"/>
        <v>1.0193897918448818</v>
      </c>
      <c r="GL24" s="35">
        <f t="shared" si="12"/>
        <v>0</v>
      </c>
      <c r="GM24" s="33">
        <f t="shared" si="13"/>
        <v>0.74600024804663279</v>
      </c>
      <c r="GN24" s="36">
        <f t="shared" si="14"/>
        <v>0.40617636115589734</v>
      </c>
    </row>
    <row r="25" spans="1:196" s="37" customFormat="1" x14ac:dyDescent="0.2">
      <c r="A25" s="20" t="s">
        <v>104</v>
      </c>
      <c r="B25" s="21">
        <v>11601</v>
      </c>
      <c r="C25" s="22">
        <v>1242.5999999999999</v>
      </c>
      <c r="D25" s="23">
        <v>1068.5999999999999</v>
      </c>
      <c r="E25" s="24">
        <v>7013.8</v>
      </c>
      <c r="F25" s="25">
        <v>1352</v>
      </c>
      <c r="G25" s="39">
        <v>10190</v>
      </c>
      <c r="H25" s="39">
        <v>10757</v>
      </c>
      <c r="I25" s="38">
        <v>120</v>
      </c>
      <c r="J25" s="38">
        <v>5885</v>
      </c>
      <c r="K25" s="27">
        <f>P25+U25+Z25+AE25+AJ25+AN25+AR25+AV25+AZ25+BD25+BH25+BL25+BP25+BT25+BX25+CB25+CF25+CJ25+CN25+CR25+CV25+CZ25+DD25+DH25+DH25+DL25+DP25+DT25+DX25+EB25+EF25+EK25+EO25+ES25+EW25+FA25+FE25+FI25+FM25+FQ25</f>
        <v>9953</v>
      </c>
      <c r="L25" s="27">
        <f t="shared" si="15"/>
        <v>9223</v>
      </c>
      <c r="M25" s="27">
        <v>115</v>
      </c>
      <c r="N25" s="28">
        <f t="shared" si="16"/>
        <v>5375</v>
      </c>
      <c r="O25" s="28">
        <f t="shared" si="17"/>
        <v>354</v>
      </c>
      <c r="P25" s="66">
        <v>174</v>
      </c>
      <c r="Q25" s="66">
        <v>148</v>
      </c>
      <c r="R25" s="66">
        <v>0</v>
      </c>
      <c r="S25" s="66">
        <v>99</v>
      </c>
      <c r="T25" s="66" t="s">
        <v>254</v>
      </c>
      <c r="U25" s="66">
        <v>258</v>
      </c>
      <c r="V25" s="66">
        <v>251</v>
      </c>
      <c r="W25" s="66">
        <v>0</v>
      </c>
      <c r="X25" s="66">
        <v>214</v>
      </c>
      <c r="Y25" s="66" t="s">
        <v>195</v>
      </c>
      <c r="Z25" s="66">
        <v>528</v>
      </c>
      <c r="AA25" s="66">
        <v>523</v>
      </c>
      <c r="AB25" s="66">
        <v>1</v>
      </c>
      <c r="AC25" s="66">
        <v>453</v>
      </c>
      <c r="AD25" s="66" t="s">
        <v>196</v>
      </c>
      <c r="AE25" s="66">
        <v>770</v>
      </c>
      <c r="AF25" s="66">
        <v>770</v>
      </c>
      <c r="AG25" s="66">
        <v>0</v>
      </c>
      <c r="AH25" s="66">
        <v>681</v>
      </c>
      <c r="AI25" s="66" t="s">
        <v>260</v>
      </c>
      <c r="AJ25" s="66">
        <v>507</v>
      </c>
      <c r="AK25" s="66">
        <v>493</v>
      </c>
      <c r="AL25" s="66">
        <v>3</v>
      </c>
      <c r="AM25" s="66">
        <v>442</v>
      </c>
      <c r="AN25" s="66">
        <v>548</v>
      </c>
      <c r="AO25" s="66">
        <v>559</v>
      </c>
      <c r="AP25" s="66">
        <v>25</v>
      </c>
      <c r="AQ25" s="66">
        <v>455</v>
      </c>
      <c r="AR25" s="66">
        <v>627</v>
      </c>
      <c r="AS25" s="66">
        <v>617</v>
      </c>
      <c r="AT25" s="66">
        <v>40</v>
      </c>
      <c r="AU25" s="66">
        <v>560</v>
      </c>
      <c r="AV25" s="66">
        <v>672</v>
      </c>
      <c r="AW25" s="66">
        <v>659</v>
      </c>
      <c r="AX25" s="66">
        <v>39</v>
      </c>
      <c r="AY25" s="66">
        <v>534</v>
      </c>
      <c r="AZ25" s="66">
        <v>722</v>
      </c>
      <c r="BA25" s="66">
        <v>755</v>
      </c>
      <c r="BB25" s="66">
        <v>2</v>
      </c>
      <c r="BC25" s="66">
        <v>509</v>
      </c>
      <c r="BD25" s="66">
        <v>615</v>
      </c>
      <c r="BE25" s="66">
        <v>642</v>
      </c>
      <c r="BF25" s="66">
        <v>0</v>
      </c>
      <c r="BG25" s="66">
        <v>419</v>
      </c>
      <c r="BH25" s="66">
        <v>232</v>
      </c>
      <c r="BI25" s="66">
        <v>146</v>
      </c>
      <c r="BJ25" s="66">
        <v>0</v>
      </c>
      <c r="BK25" s="66">
        <v>0</v>
      </c>
      <c r="BL25" s="66">
        <v>0</v>
      </c>
      <c r="BM25" s="66">
        <v>0</v>
      </c>
      <c r="BN25" s="66">
        <v>0</v>
      </c>
      <c r="BO25" s="66">
        <v>0</v>
      </c>
      <c r="BP25" s="66">
        <v>0</v>
      </c>
      <c r="BQ25" s="66">
        <v>0</v>
      </c>
      <c r="BR25" s="66">
        <v>0</v>
      </c>
      <c r="BS25" s="66">
        <v>0</v>
      </c>
      <c r="BT25" s="66">
        <v>0</v>
      </c>
      <c r="BU25" s="66">
        <v>0</v>
      </c>
      <c r="BV25" s="66">
        <v>0</v>
      </c>
      <c r="BW25" s="66">
        <v>0</v>
      </c>
      <c r="BX25" s="66">
        <v>0</v>
      </c>
      <c r="BY25" s="66">
        <v>0</v>
      </c>
      <c r="BZ25" s="66">
        <v>0</v>
      </c>
      <c r="CA25" s="66">
        <v>0</v>
      </c>
      <c r="CB25" s="66">
        <v>0</v>
      </c>
      <c r="CC25" s="66">
        <v>0</v>
      </c>
      <c r="CD25" s="66">
        <v>0</v>
      </c>
      <c r="CE25" s="66">
        <v>0</v>
      </c>
      <c r="CF25" s="66">
        <v>12</v>
      </c>
      <c r="CG25" s="66">
        <v>5</v>
      </c>
      <c r="CH25" s="66">
        <v>0</v>
      </c>
      <c r="CI25" s="66">
        <v>0</v>
      </c>
      <c r="CJ25" s="66">
        <v>1</v>
      </c>
      <c r="CK25" s="66">
        <v>10</v>
      </c>
      <c r="CL25" s="66">
        <v>0</v>
      </c>
      <c r="CM25" s="66">
        <v>0</v>
      </c>
      <c r="CN25" s="66">
        <v>50</v>
      </c>
      <c r="CO25" s="66">
        <v>31</v>
      </c>
      <c r="CP25" s="66">
        <v>0</v>
      </c>
      <c r="CQ25" s="66">
        <v>5</v>
      </c>
      <c r="CR25" s="66">
        <v>13</v>
      </c>
      <c r="CS25" s="66">
        <v>5</v>
      </c>
      <c r="CT25" s="66">
        <v>0</v>
      </c>
      <c r="CU25" s="66">
        <v>1</v>
      </c>
      <c r="CV25" s="66">
        <v>0</v>
      </c>
      <c r="CW25" s="66">
        <v>0</v>
      </c>
      <c r="CX25" s="66">
        <v>0</v>
      </c>
      <c r="CY25" s="66">
        <v>0</v>
      </c>
      <c r="CZ25" s="66">
        <v>0</v>
      </c>
      <c r="DA25" s="66">
        <v>0</v>
      </c>
      <c r="DB25" s="66">
        <v>0</v>
      </c>
      <c r="DC25" s="66">
        <v>0</v>
      </c>
      <c r="DD25" s="66">
        <v>276</v>
      </c>
      <c r="DE25" s="66">
        <v>44</v>
      </c>
      <c r="DF25" s="66">
        <v>5</v>
      </c>
      <c r="DG25" s="66">
        <v>2</v>
      </c>
      <c r="DH25" s="66">
        <v>6</v>
      </c>
      <c r="DI25" s="66">
        <v>1</v>
      </c>
      <c r="DJ25" s="66">
        <v>0</v>
      </c>
      <c r="DK25" s="66">
        <v>0</v>
      </c>
      <c r="DL25" s="66">
        <v>15</v>
      </c>
      <c r="DM25" s="66">
        <v>13</v>
      </c>
      <c r="DN25" s="66">
        <v>0</v>
      </c>
      <c r="DO25" s="66">
        <v>1</v>
      </c>
      <c r="DP25" s="66">
        <v>15</v>
      </c>
      <c r="DQ25" s="66">
        <v>0</v>
      </c>
      <c r="DR25" s="66">
        <v>0</v>
      </c>
      <c r="DS25" s="66">
        <v>0</v>
      </c>
      <c r="DT25" s="66">
        <v>0</v>
      </c>
      <c r="DU25" s="66">
        <v>0</v>
      </c>
      <c r="DV25" s="66">
        <v>0</v>
      </c>
      <c r="DW25" s="66">
        <v>0</v>
      </c>
      <c r="DX25" s="66">
        <v>53</v>
      </c>
      <c r="DY25" s="66">
        <v>25</v>
      </c>
      <c r="DZ25" s="66">
        <v>0</v>
      </c>
      <c r="EA25" s="66">
        <v>0</v>
      </c>
      <c r="EB25" s="66">
        <v>14</v>
      </c>
      <c r="EC25" s="66">
        <v>0</v>
      </c>
      <c r="ED25" s="66">
        <v>0</v>
      </c>
      <c r="EE25" s="66">
        <v>0</v>
      </c>
      <c r="EF25" s="66">
        <v>0</v>
      </c>
      <c r="EG25" s="66">
        <v>0</v>
      </c>
      <c r="EH25" s="66">
        <v>0</v>
      </c>
      <c r="EI25" s="66">
        <v>0</v>
      </c>
      <c r="EJ25" s="66" t="s">
        <v>171</v>
      </c>
      <c r="EK25" s="66">
        <v>610</v>
      </c>
      <c r="EL25" s="66">
        <v>648</v>
      </c>
      <c r="EM25" s="66">
        <v>0</v>
      </c>
      <c r="EN25" s="66">
        <v>415</v>
      </c>
      <c r="EO25" s="66">
        <v>808</v>
      </c>
      <c r="EP25" s="66">
        <v>765</v>
      </c>
      <c r="EQ25" s="66">
        <v>0</v>
      </c>
      <c r="ER25" s="66">
        <v>433</v>
      </c>
      <c r="ES25" s="66">
        <v>367</v>
      </c>
      <c r="ET25" s="66">
        <v>345</v>
      </c>
      <c r="EU25" s="66">
        <v>0</v>
      </c>
      <c r="EV25" s="66">
        <v>148</v>
      </c>
      <c r="EW25" s="66">
        <v>401</v>
      </c>
      <c r="EX25" s="66">
        <v>346</v>
      </c>
      <c r="EY25" s="66">
        <v>0</v>
      </c>
      <c r="EZ25" s="66">
        <v>4</v>
      </c>
      <c r="FA25" s="66">
        <v>724</v>
      </c>
      <c r="FB25" s="66">
        <v>730</v>
      </c>
      <c r="FC25" s="66">
        <v>0</v>
      </c>
      <c r="FD25" s="66">
        <v>0</v>
      </c>
      <c r="FE25" s="66">
        <v>7</v>
      </c>
      <c r="FF25" s="66">
        <v>0</v>
      </c>
      <c r="FG25" s="66">
        <v>0</v>
      </c>
      <c r="FH25" s="66">
        <v>0</v>
      </c>
      <c r="FI25" s="66">
        <v>1</v>
      </c>
      <c r="FJ25" s="66">
        <v>0</v>
      </c>
      <c r="FK25" s="66">
        <v>0</v>
      </c>
      <c r="FL25" s="66">
        <v>0</v>
      </c>
      <c r="FM25" s="66">
        <v>613</v>
      </c>
      <c r="FN25" s="66">
        <v>431</v>
      </c>
      <c r="FO25" s="66">
        <v>0</v>
      </c>
      <c r="FP25" s="66">
        <v>0</v>
      </c>
      <c r="FQ25" s="66">
        <v>308</v>
      </c>
      <c r="FR25" s="66">
        <v>261</v>
      </c>
      <c r="FS25" s="66">
        <v>0</v>
      </c>
      <c r="FT25" s="72">
        <v>0</v>
      </c>
      <c r="FU25" s="79">
        <f t="shared" si="0"/>
        <v>0.86785621929144041</v>
      </c>
      <c r="FV25" s="29">
        <f t="shared" si="18"/>
        <v>0.80493060943022154</v>
      </c>
      <c r="FW25" s="71">
        <f t="shared" si="19"/>
        <v>0.46332212740281009</v>
      </c>
      <c r="FX25" s="68">
        <f t="shared" si="20"/>
        <v>0.26183431952662722</v>
      </c>
      <c r="FY25" s="74">
        <f t="shared" si="1"/>
        <v>0.97674190382728165</v>
      </c>
      <c r="FZ25" s="31">
        <f t="shared" si="2"/>
        <v>0.85739518453100305</v>
      </c>
      <c r="GA25" s="30">
        <f t="shared" si="3"/>
        <v>0.95833333333333337</v>
      </c>
      <c r="GB25" s="32">
        <f t="shared" si="4"/>
        <v>0.91333899745114699</v>
      </c>
      <c r="GC25" s="33">
        <f t="shared" si="5"/>
        <v>1.1516272189349113</v>
      </c>
      <c r="GD25" s="34">
        <f t="shared" si="6"/>
        <v>1.1427514792899409</v>
      </c>
      <c r="GE25" s="34">
        <f t="shared" si="7"/>
        <v>0.99704142011834318</v>
      </c>
      <c r="GF25" s="36">
        <f t="shared" si="21"/>
        <v>0.26183431952662722</v>
      </c>
      <c r="GG25" s="62">
        <f t="shared" si="8"/>
        <v>0.91975819099489575</v>
      </c>
      <c r="GH25" s="34">
        <f t="shared" si="9"/>
        <v>0.8590207875901793</v>
      </c>
      <c r="GI25" s="67">
        <f t="shared" si="22"/>
        <v>4023</v>
      </c>
      <c r="GJ25" s="33">
        <f t="shared" si="10"/>
        <v>1.0527793374508705</v>
      </c>
      <c r="GK25" s="34">
        <f t="shared" si="11"/>
        <v>1.0069249485307881</v>
      </c>
      <c r="GL25" s="35">
        <f t="shared" si="12"/>
        <v>3.7432154220475391E-3</v>
      </c>
      <c r="GM25" s="33">
        <f t="shared" si="13"/>
        <v>0.74762594559793982</v>
      </c>
      <c r="GN25" s="36">
        <f t="shared" si="14"/>
        <v>0.55689682922903594</v>
      </c>
    </row>
    <row r="26" spans="1:196" s="37" customFormat="1" x14ac:dyDescent="0.2">
      <c r="A26" s="20" t="s">
        <v>105</v>
      </c>
      <c r="B26" s="21">
        <v>3384</v>
      </c>
      <c r="C26" s="22">
        <v>353.2</v>
      </c>
      <c r="D26" s="23">
        <v>318</v>
      </c>
      <c r="E26" s="24">
        <v>2099.8000000000002</v>
      </c>
      <c r="F26" s="25">
        <v>363</v>
      </c>
      <c r="G26" s="26">
        <v>3002</v>
      </c>
      <c r="H26" s="26">
        <v>2925</v>
      </c>
      <c r="I26" s="26">
        <v>35</v>
      </c>
      <c r="J26" s="26">
        <v>2067</v>
      </c>
      <c r="K26" s="27">
        <v>2644</v>
      </c>
      <c r="L26" s="27">
        <v>2501</v>
      </c>
      <c r="M26" s="27">
        <v>116</v>
      </c>
      <c r="N26" s="28">
        <v>1692</v>
      </c>
      <c r="O26" s="28">
        <f t="shared" si="17"/>
        <v>275</v>
      </c>
      <c r="P26" s="66">
        <v>136</v>
      </c>
      <c r="Q26" s="66">
        <v>137</v>
      </c>
      <c r="R26" s="66">
        <v>0</v>
      </c>
      <c r="S26" s="66">
        <v>130</v>
      </c>
      <c r="T26" s="66" t="s">
        <v>171</v>
      </c>
      <c r="U26" s="66">
        <v>53</v>
      </c>
      <c r="V26" s="66">
        <v>51</v>
      </c>
      <c r="W26" s="66">
        <v>0</v>
      </c>
      <c r="X26" s="66">
        <v>48</v>
      </c>
      <c r="Y26" s="66" t="s">
        <v>197</v>
      </c>
      <c r="Z26" s="66">
        <v>107</v>
      </c>
      <c r="AA26" s="66">
        <v>107</v>
      </c>
      <c r="AB26" s="66">
        <v>0</v>
      </c>
      <c r="AC26" s="66">
        <v>106</v>
      </c>
      <c r="AD26" s="66" t="s">
        <v>198</v>
      </c>
      <c r="AE26" s="66">
        <v>217</v>
      </c>
      <c r="AF26" s="66">
        <v>217</v>
      </c>
      <c r="AG26" s="66">
        <v>0</v>
      </c>
      <c r="AH26" s="66">
        <v>209</v>
      </c>
      <c r="AI26" s="66" t="s">
        <v>199</v>
      </c>
      <c r="AJ26" s="66">
        <v>95</v>
      </c>
      <c r="AK26" s="66">
        <v>89</v>
      </c>
      <c r="AL26" s="66">
        <v>0</v>
      </c>
      <c r="AM26" s="66">
        <v>91</v>
      </c>
      <c r="AN26" s="66">
        <v>127</v>
      </c>
      <c r="AO26" s="66">
        <v>122</v>
      </c>
      <c r="AP26" s="66">
        <v>0</v>
      </c>
      <c r="AQ26" s="66">
        <v>117</v>
      </c>
      <c r="AR26" s="66">
        <v>126</v>
      </c>
      <c r="AS26" s="66">
        <v>128</v>
      </c>
      <c r="AT26" s="66">
        <v>3</v>
      </c>
      <c r="AU26" s="66">
        <v>117</v>
      </c>
      <c r="AV26" s="66">
        <v>110</v>
      </c>
      <c r="AW26" s="66">
        <v>109</v>
      </c>
      <c r="AX26" s="66">
        <v>29</v>
      </c>
      <c r="AY26" s="66">
        <v>128</v>
      </c>
      <c r="AZ26" s="66">
        <v>154</v>
      </c>
      <c r="BA26" s="66">
        <v>153</v>
      </c>
      <c r="BB26" s="66">
        <v>0</v>
      </c>
      <c r="BC26" s="66">
        <v>137</v>
      </c>
      <c r="BD26" s="66">
        <v>124</v>
      </c>
      <c r="BE26" s="66">
        <v>128</v>
      </c>
      <c r="BF26" s="66">
        <v>0</v>
      </c>
      <c r="BG26" s="66">
        <v>94</v>
      </c>
      <c r="BH26" s="66">
        <v>78</v>
      </c>
      <c r="BI26" s="66">
        <v>78</v>
      </c>
      <c r="BJ26" s="66">
        <v>0</v>
      </c>
      <c r="BK26" s="66">
        <v>65</v>
      </c>
      <c r="BL26" s="66">
        <v>0</v>
      </c>
      <c r="BM26" s="66">
        <v>0</v>
      </c>
      <c r="BN26" s="66">
        <v>0</v>
      </c>
      <c r="BO26" s="66">
        <v>0</v>
      </c>
      <c r="BP26" s="66">
        <v>0</v>
      </c>
      <c r="BQ26" s="66">
        <v>0</v>
      </c>
      <c r="BR26" s="66">
        <v>0</v>
      </c>
      <c r="BS26" s="66">
        <v>0</v>
      </c>
      <c r="BT26" s="66">
        <v>0</v>
      </c>
      <c r="BU26" s="66">
        <v>0</v>
      </c>
      <c r="BV26" s="66">
        <v>0</v>
      </c>
      <c r="BW26" s="66">
        <v>0</v>
      </c>
      <c r="BX26" s="66">
        <v>0</v>
      </c>
      <c r="BY26" s="66">
        <v>0</v>
      </c>
      <c r="BZ26" s="66">
        <v>0</v>
      </c>
      <c r="CA26" s="66">
        <v>0</v>
      </c>
      <c r="CB26" s="66">
        <v>0</v>
      </c>
      <c r="CC26" s="66">
        <v>0</v>
      </c>
      <c r="CD26" s="66">
        <v>0</v>
      </c>
      <c r="CE26" s="66">
        <v>0</v>
      </c>
      <c r="CF26" s="66">
        <v>60</v>
      </c>
      <c r="CG26" s="66">
        <v>60</v>
      </c>
      <c r="CH26" s="66">
        <v>0</v>
      </c>
      <c r="CI26" s="66">
        <v>53</v>
      </c>
      <c r="CJ26" s="66">
        <v>18</v>
      </c>
      <c r="CK26" s="66">
        <v>18</v>
      </c>
      <c r="CL26" s="66">
        <v>0</v>
      </c>
      <c r="CM26" s="66">
        <v>14</v>
      </c>
      <c r="CN26" s="66">
        <v>17</v>
      </c>
      <c r="CO26" s="66">
        <v>15</v>
      </c>
      <c r="CP26" s="66">
        <v>0</v>
      </c>
      <c r="CQ26" s="66">
        <v>12</v>
      </c>
      <c r="CR26" s="66">
        <v>7</v>
      </c>
      <c r="CS26" s="66">
        <v>7</v>
      </c>
      <c r="CT26" s="66">
        <v>0</v>
      </c>
      <c r="CU26" s="66">
        <v>5</v>
      </c>
      <c r="CV26" s="66">
        <v>0</v>
      </c>
      <c r="CW26" s="66">
        <v>0</v>
      </c>
      <c r="CX26" s="66">
        <v>0</v>
      </c>
      <c r="CY26" s="66">
        <v>0</v>
      </c>
      <c r="CZ26" s="66">
        <v>0</v>
      </c>
      <c r="DA26" s="66">
        <v>0</v>
      </c>
      <c r="DB26" s="66">
        <v>0</v>
      </c>
      <c r="DC26" s="66">
        <v>0</v>
      </c>
      <c r="DD26" s="66">
        <v>157</v>
      </c>
      <c r="DE26" s="66">
        <v>153</v>
      </c>
      <c r="DF26" s="66">
        <v>0</v>
      </c>
      <c r="DG26" s="66">
        <v>154</v>
      </c>
      <c r="DH26" s="66">
        <v>7</v>
      </c>
      <c r="DI26" s="66">
        <v>7</v>
      </c>
      <c r="DJ26" s="66">
        <v>2</v>
      </c>
      <c r="DK26" s="66">
        <v>10</v>
      </c>
      <c r="DL26" s="66">
        <v>28</v>
      </c>
      <c r="DM26" s="66">
        <v>28</v>
      </c>
      <c r="DN26" s="66">
        <v>0</v>
      </c>
      <c r="DO26" s="66">
        <v>20</v>
      </c>
      <c r="DP26" s="66">
        <v>0</v>
      </c>
      <c r="DQ26" s="66">
        <v>0</v>
      </c>
      <c r="DR26" s="66">
        <v>0</v>
      </c>
      <c r="DS26" s="66">
        <v>0</v>
      </c>
      <c r="DT26" s="66">
        <v>0</v>
      </c>
      <c r="DU26" s="66">
        <v>0</v>
      </c>
      <c r="DV26" s="66">
        <v>0</v>
      </c>
      <c r="DW26" s="66">
        <v>0</v>
      </c>
      <c r="DX26" s="66">
        <v>0</v>
      </c>
      <c r="DY26" s="66">
        <v>0</v>
      </c>
      <c r="DZ26" s="66">
        <v>0</v>
      </c>
      <c r="EA26" s="66">
        <v>0</v>
      </c>
      <c r="EB26" s="66">
        <v>35</v>
      </c>
      <c r="EC26" s="66">
        <v>34</v>
      </c>
      <c r="ED26" s="66">
        <v>1</v>
      </c>
      <c r="EE26" s="66">
        <v>34</v>
      </c>
      <c r="EF26" s="66">
        <v>0</v>
      </c>
      <c r="EG26" s="66">
        <v>0</v>
      </c>
      <c r="EH26" s="66">
        <v>0</v>
      </c>
      <c r="EI26" s="66">
        <v>0</v>
      </c>
      <c r="EJ26" s="66" t="s">
        <v>171</v>
      </c>
      <c r="EK26" s="66">
        <v>187</v>
      </c>
      <c r="EL26" s="66">
        <v>178</v>
      </c>
      <c r="EM26" s="66">
        <v>0</v>
      </c>
      <c r="EN26" s="66">
        <v>131</v>
      </c>
      <c r="EO26" s="66">
        <v>189</v>
      </c>
      <c r="EP26" s="66">
        <v>188</v>
      </c>
      <c r="EQ26" s="66">
        <v>0</v>
      </c>
      <c r="ER26" s="66">
        <v>132</v>
      </c>
      <c r="ES26" s="66">
        <v>67</v>
      </c>
      <c r="ET26" s="66">
        <v>63</v>
      </c>
      <c r="EU26" s="66">
        <v>0</v>
      </c>
      <c r="EV26" s="66">
        <v>62</v>
      </c>
      <c r="EW26" s="66">
        <v>135</v>
      </c>
      <c r="EX26" s="66">
        <v>132</v>
      </c>
      <c r="EY26" s="66">
        <v>0</v>
      </c>
      <c r="EZ26" s="66">
        <v>0</v>
      </c>
      <c r="FA26" s="66">
        <v>144</v>
      </c>
      <c r="FB26" s="66">
        <v>143</v>
      </c>
      <c r="FC26" s="66">
        <v>0</v>
      </c>
      <c r="FD26" s="66">
        <v>0</v>
      </c>
      <c r="FE26" s="66">
        <v>3</v>
      </c>
      <c r="FF26" s="66">
        <v>2</v>
      </c>
      <c r="FG26" s="66">
        <v>0</v>
      </c>
      <c r="FH26" s="66">
        <v>0</v>
      </c>
      <c r="FI26" s="66">
        <v>4</v>
      </c>
      <c r="FJ26" s="66">
        <v>3</v>
      </c>
      <c r="FK26" s="66">
        <v>0</v>
      </c>
      <c r="FL26" s="66">
        <v>0</v>
      </c>
      <c r="FM26" s="66">
        <v>219</v>
      </c>
      <c r="FN26" s="66">
        <v>200</v>
      </c>
      <c r="FO26" s="66">
        <v>0</v>
      </c>
      <c r="FP26" s="66">
        <v>0</v>
      </c>
      <c r="FQ26" s="66">
        <v>83</v>
      </c>
      <c r="FR26" s="66">
        <v>80</v>
      </c>
      <c r="FS26" s="66">
        <v>0</v>
      </c>
      <c r="FT26" s="72">
        <v>0</v>
      </c>
      <c r="FU26" s="79">
        <f t="shared" si="0"/>
        <v>0.81560283687943258</v>
      </c>
      <c r="FV26" s="29">
        <f t="shared" si="18"/>
        <v>0.77334515366430256</v>
      </c>
      <c r="FW26" s="71">
        <f t="shared" si="19"/>
        <v>0.5</v>
      </c>
      <c r="FX26" s="68">
        <f t="shared" si="20"/>
        <v>0.75757575757575757</v>
      </c>
      <c r="FY26" s="74">
        <f t="shared" si="1"/>
        <v>0.88074616922051963</v>
      </c>
      <c r="FZ26" s="31">
        <f t="shared" si="2"/>
        <v>0.85504273504273509</v>
      </c>
      <c r="GA26" s="30">
        <f t="shared" si="3"/>
        <v>3.3142857142857145</v>
      </c>
      <c r="GB26" s="32">
        <f t="shared" si="4"/>
        <v>0.81857764876632799</v>
      </c>
      <c r="GC26" s="33">
        <f t="shared" si="5"/>
        <v>1.0385674931129476</v>
      </c>
      <c r="GD26" s="34">
        <f t="shared" si="6"/>
        <v>1.0330578512396693</v>
      </c>
      <c r="GE26" s="34">
        <f t="shared" si="7"/>
        <v>1</v>
      </c>
      <c r="GF26" s="36">
        <f t="shared" si="21"/>
        <v>0.75757575757575757</v>
      </c>
      <c r="GG26" s="62">
        <f t="shared" si="8"/>
        <v>0.83674635679588527</v>
      </c>
      <c r="GH26" s="34">
        <f t="shared" si="9"/>
        <v>0.82388798933231733</v>
      </c>
      <c r="GI26" s="67">
        <f t="shared" si="22"/>
        <v>1506</v>
      </c>
      <c r="GJ26" s="33">
        <f t="shared" si="10"/>
        <v>0.87735849056603776</v>
      </c>
      <c r="GK26" s="34">
        <f t="shared" si="11"/>
        <v>0.86477987421383651</v>
      </c>
      <c r="GL26" s="35">
        <f t="shared" si="12"/>
        <v>0</v>
      </c>
      <c r="GM26" s="33">
        <f t="shared" si="13"/>
        <v>0.8748584371460929</v>
      </c>
      <c r="GN26" s="36">
        <f t="shared" si="14"/>
        <v>0.80690826727066822</v>
      </c>
    </row>
    <row r="27" spans="1:196" s="37" customFormat="1" x14ac:dyDescent="0.2">
      <c r="A27" s="20" t="s">
        <v>106</v>
      </c>
      <c r="B27" s="21">
        <v>5824</v>
      </c>
      <c r="C27" s="22">
        <v>585.4</v>
      </c>
      <c r="D27" s="23">
        <v>489.6</v>
      </c>
      <c r="E27" s="24">
        <v>3435</v>
      </c>
      <c r="F27" s="25">
        <v>900</v>
      </c>
      <c r="G27" s="26">
        <v>5317</v>
      </c>
      <c r="H27" s="26">
        <v>5461</v>
      </c>
      <c r="I27" s="26">
        <v>65</v>
      </c>
      <c r="J27" s="26">
        <v>3675</v>
      </c>
      <c r="K27" s="27">
        <f t="shared" ref="K27:K34" si="24">P27+U27+Z27+AE27+AJ27+AN27+AR27+AV27+AZ27+BD27+BH27+BL27+BP27+BT27+BX27+CB27+CF27+CJ27+CN27+CR27+CV27+CZ27+DD27+DH27+DH27+DL27+DP27+DT27+DX27+EB27+EF27+EK27+EO27+ES27+EW27+FA27+FE27+FI27+FM27+FQ27</f>
        <v>5692</v>
      </c>
      <c r="L27" s="27">
        <f t="shared" ref="L27:L58" si="25">Q27+V27+AA27+AF27+AK27+AO27+AS27+AW27+BA27+BE27+BI27+BM27+BQ27+BU27+BY27+CC27+CG27+CO27+CS27+CW27+DA27+DE27+DI27+DM27+DQ27+DU27+DY27+EC27+CK27+EL27+EP27+ET27+EX27+FB27+EG27+FF27+FJ27+FN27+FR27</f>
        <v>5085</v>
      </c>
      <c r="M27" s="27">
        <v>71</v>
      </c>
      <c r="N27" s="28">
        <f t="shared" ref="N27:N58" si="26">S27+X27+AC27+AH27+DG27+EI27+AM27+AQ27+AU27+AY27+BC27+BG27+BK27+BO27+BS27+BW27+CA27+CE27+CI27+CQ27+CU27+CY27+DC27+DK27+DO27+DS27+DW27+EA27+EE27+EN27+ER27+EV27+EZ27+FD27+CM27+FH27+FL27+FP27+FT27</f>
        <v>2838</v>
      </c>
      <c r="O27" s="28">
        <f t="shared" si="17"/>
        <v>287</v>
      </c>
      <c r="P27" s="66">
        <v>156</v>
      </c>
      <c r="Q27" s="66">
        <v>134</v>
      </c>
      <c r="R27" s="66">
        <v>5</v>
      </c>
      <c r="S27" s="66">
        <v>92</v>
      </c>
      <c r="T27" s="66" t="s">
        <v>171</v>
      </c>
      <c r="U27" s="66">
        <v>172</v>
      </c>
      <c r="V27" s="66">
        <v>172</v>
      </c>
      <c r="W27" s="66">
        <v>0</v>
      </c>
      <c r="X27" s="66">
        <v>161</v>
      </c>
      <c r="Y27" s="66" t="s">
        <v>200</v>
      </c>
      <c r="Z27" s="66">
        <v>289</v>
      </c>
      <c r="AA27" s="66">
        <v>293</v>
      </c>
      <c r="AB27" s="66">
        <v>0</v>
      </c>
      <c r="AC27" s="66">
        <v>286</v>
      </c>
      <c r="AD27" s="66" t="s">
        <v>201</v>
      </c>
      <c r="AE27" s="66">
        <v>490</v>
      </c>
      <c r="AF27" s="66">
        <v>511</v>
      </c>
      <c r="AG27" s="66">
        <v>0</v>
      </c>
      <c r="AH27" s="66">
        <v>426</v>
      </c>
      <c r="AI27" s="66" t="s">
        <v>171</v>
      </c>
      <c r="AJ27" s="66">
        <v>167</v>
      </c>
      <c r="AK27" s="66">
        <v>225</v>
      </c>
      <c r="AL27" s="66">
        <v>3</v>
      </c>
      <c r="AM27" s="66">
        <v>220</v>
      </c>
      <c r="AN27" s="66">
        <v>226</v>
      </c>
      <c r="AO27" s="66">
        <v>262</v>
      </c>
      <c r="AP27" s="66">
        <v>4</v>
      </c>
      <c r="AQ27" s="66">
        <v>239</v>
      </c>
      <c r="AR27" s="66">
        <v>228</v>
      </c>
      <c r="AS27" s="66">
        <v>229</v>
      </c>
      <c r="AT27" s="66">
        <v>48</v>
      </c>
      <c r="AU27" s="66">
        <v>256</v>
      </c>
      <c r="AV27" s="66">
        <v>312</v>
      </c>
      <c r="AW27" s="66">
        <v>336</v>
      </c>
      <c r="AX27" s="66">
        <v>7</v>
      </c>
      <c r="AY27" s="66">
        <v>252</v>
      </c>
      <c r="AZ27" s="66">
        <v>325</v>
      </c>
      <c r="BA27" s="66">
        <v>343</v>
      </c>
      <c r="BB27" s="66">
        <v>0</v>
      </c>
      <c r="BC27" s="66">
        <v>226</v>
      </c>
      <c r="BD27" s="66">
        <v>318</v>
      </c>
      <c r="BE27" s="66">
        <v>336</v>
      </c>
      <c r="BF27" s="66">
        <v>0</v>
      </c>
      <c r="BG27" s="66">
        <v>212</v>
      </c>
      <c r="BH27" s="66">
        <v>107</v>
      </c>
      <c r="BI27" s="66">
        <v>37</v>
      </c>
      <c r="BJ27" s="66">
        <v>0</v>
      </c>
      <c r="BK27" s="66">
        <v>3</v>
      </c>
      <c r="BL27" s="66">
        <v>0</v>
      </c>
      <c r="BM27" s="66">
        <v>0</v>
      </c>
      <c r="BN27" s="66">
        <v>0</v>
      </c>
      <c r="BO27" s="66">
        <v>0</v>
      </c>
      <c r="BP27" s="66">
        <v>0</v>
      </c>
      <c r="BQ27" s="66">
        <v>0</v>
      </c>
      <c r="BR27" s="66">
        <v>1</v>
      </c>
      <c r="BS27" s="66">
        <v>0</v>
      </c>
      <c r="BT27" s="66">
        <v>0</v>
      </c>
      <c r="BU27" s="66">
        <v>0</v>
      </c>
      <c r="BV27" s="66">
        <v>0</v>
      </c>
      <c r="BW27" s="66">
        <v>0</v>
      </c>
      <c r="BX27" s="66">
        <v>0</v>
      </c>
      <c r="BY27" s="66">
        <v>0</v>
      </c>
      <c r="BZ27" s="66">
        <v>0</v>
      </c>
      <c r="CA27" s="66">
        <v>0</v>
      </c>
      <c r="CB27" s="66">
        <v>0</v>
      </c>
      <c r="CC27" s="66">
        <v>2</v>
      </c>
      <c r="CD27" s="66">
        <v>0</v>
      </c>
      <c r="CE27" s="66">
        <v>0</v>
      </c>
      <c r="CF27" s="66">
        <v>83</v>
      </c>
      <c r="CG27" s="66">
        <v>41</v>
      </c>
      <c r="CH27" s="66">
        <v>0</v>
      </c>
      <c r="CI27" s="66">
        <v>3</v>
      </c>
      <c r="CJ27" s="66">
        <v>5</v>
      </c>
      <c r="CK27" s="66">
        <v>2</v>
      </c>
      <c r="CL27" s="66">
        <v>0</v>
      </c>
      <c r="CM27" s="66">
        <v>0</v>
      </c>
      <c r="CN27" s="66">
        <v>53</v>
      </c>
      <c r="CO27" s="66">
        <v>39</v>
      </c>
      <c r="CP27" s="66">
        <v>0</v>
      </c>
      <c r="CQ27" s="66">
        <v>10</v>
      </c>
      <c r="CR27" s="66">
        <v>11</v>
      </c>
      <c r="CS27" s="66">
        <v>4</v>
      </c>
      <c r="CT27" s="66">
        <v>0</v>
      </c>
      <c r="CU27" s="66">
        <v>4</v>
      </c>
      <c r="CV27" s="66">
        <v>0</v>
      </c>
      <c r="CW27" s="66">
        <v>0</v>
      </c>
      <c r="CX27" s="66">
        <v>0</v>
      </c>
      <c r="CY27" s="66">
        <v>0</v>
      </c>
      <c r="CZ27" s="66">
        <v>0</v>
      </c>
      <c r="DA27" s="66">
        <v>0</v>
      </c>
      <c r="DB27" s="66">
        <v>0</v>
      </c>
      <c r="DC27" s="66">
        <v>0</v>
      </c>
      <c r="DD27" s="66">
        <v>466</v>
      </c>
      <c r="DE27" s="66">
        <v>357</v>
      </c>
      <c r="DF27" s="66">
        <v>3</v>
      </c>
      <c r="DG27" s="66">
        <v>4</v>
      </c>
      <c r="DH27" s="66">
        <v>11</v>
      </c>
      <c r="DI27" s="66">
        <v>3</v>
      </c>
      <c r="DJ27" s="66">
        <v>0</v>
      </c>
      <c r="DK27" s="66">
        <v>0</v>
      </c>
      <c r="DL27" s="66">
        <v>14</v>
      </c>
      <c r="DM27" s="66">
        <v>17</v>
      </c>
      <c r="DN27" s="66">
        <v>0</v>
      </c>
      <c r="DO27" s="66">
        <v>8</v>
      </c>
      <c r="DP27" s="66">
        <v>3</v>
      </c>
      <c r="DQ27" s="66">
        <v>2</v>
      </c>
      <c r="DR27" s="66">
        <v>0</v>
      </c>
      <c r="DS27" s="66">
        <v>0</v>
      </c>
      <c r="DT27" s="66">
        <v>0</v>
      </c>
      <c r="DU27" s="66">
        <v>0</v>
      </c>
      <c r="DV27" s="66">
        <v>0</v>
      </c>
      <c r="DW27" s="66">
        <v>0</v>
      </c>
      <c r="DX27" s="66">
        <v>4</v>
      </c>
      <c r="DY27" s="66">
        <v>1</v>
      </c>
      <c r="DZ27" s="66">
        <v>0</v>
      </c>
      <c r="EA27" s="66">
        <v>0</v>
      </c>
      <c r="EB27" s="66">
        <v>26</v>
      </c>
      <c r="EC27" s="66">
        <v>17</v>
      </c>
      <c r="ED27" s="66">
        <v>0</v>
      </c>
      <c r="EE27" s="66">
        <v>1</v>
      </c>
      <c r="EF27" s="66">
        <v>0</v>
      </c>
      <c r="EG27" s="66">
        <v>0</v>
      </c>
      <c r="EH27" s="66">
        <v>0</v>
      </c>
      <c r="EI27" s="66">
        <v>0</v>
      </c>
      <c r="EJ27" s="66" t="s">
        <v>171</v>
      </c>
      <c r="EK27" s="66">
        <v>336</v>
      </c>
      <c r="EL27" s="66">
        <v>335</v>
      </c>
      <c r="EM27" s="66">
        <v>0</v>
      </c>
      <c r="EN27" s="66">
        <v>182</v>
      </c>
      <c r="EO27" s="66">
        <v>347</v>
      </c>
      <c r="EP27" s="66">
        <v>352</v>
      </c>
      <c r="EQ27" s="66">
        <v>0</v>
      </c>
      <c r="ER27" s="66">
        <v>180</v>
      </c>
      <c r="ES27" s="66">
        <v>182</v>
      </c>
      <c r="ET27" s="66">
        <v>156</v>
      </c>
      <c r="EU27" s="66">
        <v>0</v>
      </c>
      <c r="EV27" s="66">
        <v>72</v>
      </c>
      <c r="EW27" s="66">
        <v>480</v>
      </c>
      <c r="EX27" s="66">
        <v>253</v>
      </c>
      <c r="EY27" s="66">
        <v>0</v>
      </c>
      <c r="EZ27" s="66">
        <v>1</v>
      </c>
      <c r="FA27" s="66">
        <v>301</v>
      </c>
      <c r="FB27" s="66">
        <v>253</v>
      </c>
      <c r="FC27" s="66">
        <v>0</v>
      </c>
      <c r="FD27" s="66">
        <v>0</v>
      </c>
      <c r="FE27" s="66">
        <v>10</v>
      </c>
      <c r="FF27" s="66">
        <v>0</v>
      </c>
      <c r="FG27" s="66">
        <v>0</v>
      </c>
      <c r="FH27" s="66">
        <v>0</v>
      </c>
      <c r="FI27" s="66">
        <v>4</v>
      </c>
      <c r="FJ27" s="66">
        <v>2</v>
      </c>
      <c r="FK27" s="66">
        <v>0</v>
      </c>
      <c r="FL27" s="66">
        <v>0</v>
      </c>
      <c r="FM27" s="66">
        <v>395</v>
      </c>
      <c r="FN27" s="66">
        <v>260</v>
      </c>
      <c r="FO27" s="66">
        <v>0</v>
      </c>
      <c r="FP27" s="66">
        <v>0</v>
      </c>
      <c r="FQ27" s="66">
        <v>160</v>
      </c>
      <c r="FR27" s="66">
        <v>111</v>
      </c>
      <c r="FS27" s="66">
        <v>0</v>
      </c>
      <c r="FT27" s="72">
        <v>0</v>
      </c>
      <c r="FU27" s="79">
        <f t="shared" si="0"/>
        <v>0.98952609890109888</v>
      </c>
      <c r="FV27" s="29">
        <f t="shared" si="18"/>
        <v>0.88530219780219777</v>
      </c>
      <c r="FW27" s="71">
        <f t="shared" si="19"/>
        <v>0.48729395604395603</v>
      </c>
      <c r="FX27" s="68">
        <f t="shared" si="20"/>
        <v>0.31888888888888889</v>
      </c>
      <c r="FY27" s="74">
        <f t="shared" si="1"/>
        <v>1.0705284935113786</v>
      </c>
      <c r="FZ27" s="31">
        <f t="shared" si="2"/>
        <v>0.93114814136605017</v>
      </c>
      <c r="GA27" s="30">
        <f t="shared" si="3"/>
        <v>1.0923076923076922</v>
      </c>
      <c r="GB27" s="32">
        <f t="shared" si="4"/>
        <v>0.77224489795918372</v>
      </c>
      <c r="GC27" s="33">
        <f t="shared" si="5"/>
        <v>1.0566666666666666</v>
      </c>
      <c r="GD27" s="34">
        <f t="shared" si="6"/>
        <v>1.0844444444444445</v>
      </c>
      <c r="GE27" s="34">
        <f t="shared" si="7"/>
        <v>0.97</v>
      </c>
      <c r="GF27" s="36">
        <f t="shared" si="21"/>
        <v>0.31888888888888889</v>
      </c>
      <c r="GG27" s="62">
        <f t="shared" si="8"/>
        <v>1.0046579330422125</v>
      </c>
      <c r="GH27" s="34">
        <f t="shared" si="9"/>
        <v>0.96098981077147017</v>
      </c>
      <c r="GI27" s="67">
        <f t="shared" si="22"/>
        <v>1964</v>
      </c>
      <c r="GJ27" s="33">
        <f t="shared" si="10"/>
        <v>1.5951797385620914</v>
      </c>
      <c r="GK27" s="34">
        <f t="shared" si="11"/>
        <v>1.0334967320261437</v>
      </c>
      <c r="GL27" s="35">
        <f t="shared" si="12"/>
        <v>2.0424836601307191E-3</v>
      </c>
      <c r="GM27" s="33">
        <f t="shared" si="13"/>
        <v>0.97198496754356001</v>
      </c>
      <c r="GN27" s="36">
        <f t="shared" si="14"/>
        <v>0.63717116501537407</v>
      </c>
    </row>
    <row r="28" spans="1:196" s="37" customFormat="1" x14ac:dyDescent="0.2">
      <c r="A28" s="20" t="s">
        <v>107</v>
      </c>
      <c r="B28" s="21">
        <v>8521</v>
      </c>
      <c r="C28" s="22">
        <v>1093.5999999999999</v>
      </c>
      <c r="D28" s="23">
        <v>848.4</v>
      </c>
      <c r="E28" s="24">
        <v>4870</v>
      </c>
      <c r="F28" s="25">
        <v>897</v>
      </c>
      <c r="G28" s="26">
        <v>7602</v>
      </c>
      <c r="H28" s="26">
        <v>7647</v>
      </c>
      <c r="I28" s="26">
        <v>80</v>
      </c>
      <c r="J28" s="26">
        <v>3920</v>
      </c>
      <c r="K28" s="27">
        <f t="shared" si="24"/>
        <v>7221</v>
      </c>
      <c r="L28" s="27">
        <f t="shared" si="25"/>
        <v>6373</v>
      </c>
      <c r="M28" s="27">
        <v>80</v>
      </c>
      <c r="N28" s="28">
        <f t="shared" si="26"/>
        <v>3218</v>
      </c>
      <c r="O28" s="28">
        <f t="shared" si="17"/>
        <v>251</v>
      </c>
      <c r="P28" s="66">
        <v>161</v>
      </c>
      <c r="Q28" s="66">
        <v>159</v>
      </c>
      <c r="R28" s="66">
        <v>0</v>
      </c>
      <c r="S28" s="66">
        <v>105</v>
      </c>
      <c r="T28" s="66" t="s">
        <v>171</v>
      </c>
      <c r="U28" s="66">
        <v>196</v>
      </c>
      <c r="V28" s="66">
        <v>187</v>
      </c>
      <c r="W28" s="66">
        <v>0</v>
      </c>
      <c r="X28" s="66">
        <v>152</v>
      </c>
      <c r="Y28" s="66" t="s">
        <v>186</v>
      </c>
      <c r="Z28" s="66">
        <v>296</v>
      </c>
      <c r="AA28" s="66">
        <v>297</v>
      </c>
      <c r="AB28" s="66">
        <v>0</v>
      </c>
      <c r="AC28" s="66">
        <v>268</v>
      </c>
      <c r="AD28" s="66" t="s">
        <v>261</v>
      </c>
      <c r="AE28" s="66">
        <v>553</v>
      </c>
      <c r="AF28" s="66">
        <v>516</v>
      </c>
      <c r="AG28" s="66">
        <v>0</v>
      </c>
      <c r="AH28" s="66">
        <v>410</v>
      </c>
      <c r="AI28" s="66" t="s">
        <v>262</v>
      </c>
      <c r="AJ28" s="66">
        <v>230</v>
      </c>
      <c r="AK28" s="66">
        <v>194</v>
      </c>
      <c r="AL28" s="66">
        <v>2</v>
      </c>
      <c r="AM28" s="66">
        <v>216</v>
      </c>
      <c r="AN28" s="66">
        <v>261</v>
      </c>
      <c r="AO28" s="66">
        <v>248</v>
      </c>
      <c r="AP28" s="66">
        <v>5</v>
      </c>
      <c r="AQ28" s="66">
        <v>223</v>
      </c>
      <c r="AR28" s="66">
        <v>293</v>
      </c>
      <c r="AS28" s="66">
        <v>273</v>
      </c>
      <c r="AT28" s="66">
        <v>14</v>
      </c>
      <c r="AU28" s="66">
        <v>202</v>
      </c>
      <c r="AV28" s="66">
        <v>334</v>
      </c>
      <c r="AW28" s="66">
        <v>333</v>
      </c>
      <c r="AX28" s="66">
        <v>61</v>
      </c>
      <c r="AY28" s="66">
        <v>225</v>
      </c>
      <c r="AZ28" s="66">
        <v>402</v>
      </c>
      <c r="BA28" s="66">
        <v>390</v>
      </c>
      <c r="BB28" s="66">
        <v>7</v>
      </c>
      <c r="BC28" s="66">
        <v>229</v>
      </c>
      <c r="BD28" s="66">
        <v>419</v>
      </c>
      <c r="BE28" s="66">
        <v>388</v>
      </c>
      <c r="BF28" s="66">
        <v>2</v>
      </c>
      <c r="BG28" s="66">
        <v>224</v>
      </c>
      <c r="BH28" s="66">
        <v>191</v>
      </c>
      <c r="BI28" s="66">
        <v>166</v>
      </c>
      <c r="BJ28" s="66">
        <v>0</v>
      </c>
      <c r="BK28" s="66">
        <v>63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1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346</v>
      </c>
      <c r="CC28" s="66">
        <v>358</v>
      </c>
      <c r="CD28" s="66">
        <v>0</v>
      </c>
      <c r="CE28" s="66">
        <v>234</v>
      </c>
      <c r="CF28" s="66">
        <v>81</v>
      </c>
      <c r="CG28" s="66">
        <v>58</v>
      </c>
      <c r="CH28" s="66">
        <v>0</v>
      </c>
      <c r="CI28" s="66">
        <v>15</v>
      </c>
      <c r="CJ28" s="66">
        <v>17</v>
      </c>
      <c r="CK28" s="66">
        <v>1</v>
      </c>
      <c r="CL28" s="66">
        <v>0</v>
      </c>
      <c r="CM28" s="66">
        <v>0</v>
      </c>
      <c r="CN28" s="66">
        <v>57</v>
      </c>
      <c r="CO28" s="66">
        <v>37</v>
      </c>
      <c r="CP28" s="66">
        <v>0</v>
      </c>
      <c r="CQ28" s="66">
        <v>6</v>
      </c>
      <c r="CR28" s="66">
        <v>17</v>
      </c>
      <c r="CS28" s="66">
        <v>13</v>
      </c>
      <c r="CT28" s="66">
        <v>0</v>
      </c>
      <c r="CU28" s="66">
        <v>0</v>
      </c>
      <c r="CV28" s="66">
        <v>0</v>
      </c>
      <c r="CW28" s="66">
        <v>0</v>
      </c>
      <c r="CX28" s="66">
        <v>0</v>
      </c>
      <c r="CY28" s="66">
        <v>0</v>
      </c>
      <c r="CZ28" s="66">
        <v>0</v>
      </c>
      <c r="DA28" s="66">
        <v>0</v>
      </c>
      <c r="DB28" s="66">
        <v>0</v>
      </c>
      <c r="DC28" s="66">
        <v>0</v>
      </c>
      <c r="DD28" s="66">
        <v>412</v>
      </c>
      <c r="DE28" s="66">
        <v>352</v>
      </c>
      <c r="DF28" s="66">
        <v>0</v>
      </c>
      <c r="DG28" s="66">
        <v>98</v>
      </c>
      <c r="DH28" s="66">
        <v>7</v>
      </c>
      <c r="DI28" s="66">
        <v>6</v>
      </c>
      <c r="DJ28" s="66">
        <v>0</v>
      </c>
      <c r="DK28" s="66">
        <v>0</v>
      </c>
      <c r="DL28" s="66">
        <v>13</v>
      </c>
      <c r="DM28" s="66">
        <v>12</v>
      </c>
      <c r="DN28" s="66">
        <v>0</v>
      </c>
      <c r="DO28" s="66">
        <v>8</v>
      </c>
      <c r="DP28" s="66">
        <v>5</v>
      </c>
      <c r="DQ28" s="66">
        <v>6</v>
      </c>
      <c r="DR28" s="66">
        <v>0</v>
      </c>
      <c r="DS28" s="66">
        <v>2</v>
      </c>
      <c r="DT28" s="66">
        <v>0</v>
      </c>
      <c r="DU28" s="66">
        <v>1</v>
      </c>
      <c r="DV28" s="66">
        <v>0</v>
      </c>
      <c r="DW28" s="66">
        <v>0</v>
      </c>
      <c r="DX28" s="66">
        <v>0</v>
      </c>
      <c r="DY28" s="66">
        <v>0</v>
      </c>
      <c r="DZ28" s="66">
        <v>0</v>
      </c>
      <c r="EA28" s="66">
        <v>0</v>
      </c>
      <c r="EB28" s="66">
        <v>15</v>
      </c>
      <c r="EC28" s="66">
        <v>12</v>
      </c>
      <c r="ED28" s="66">
        <v>0</v>
      </c>
      <c r="EE28" s="66">
        <v>2</v>
      </c>
      <c r="EF28" s="66">
        <v>0</v>
      </c>
      <c r="EG28" s="66">
        <v>0</v>
      </c>
      <c r="EH28" s="66">
        <v>0</v>
      </c>
      <c r="EI28" s="66">
        <v>1</v>
      </c>
      <c r="EJ28" s="66" t="s">
        <v>171</v>
      </c>
      <c r="EK28" s="66">
        <v>482</v>
      </c>
      <c r="EL28" s="66">
        <v>455</v>
      </c>
      <c r="EM28" s="66">
        <v>1</v>
      </c>
      <c r="EN28" s="66">
        <v>210</v>
      </c>
      <c r="EO28" s="66">
        <v>550</v>
      </c>
      <c r="EP28" s="66">
        <v>510</v>
      </c>
      <c r="EQ28" s="66">
        <v>3</v>
      </c>
      <c r="ER28" s="66">
        <v>207</v>
      </c>
      <c r="ES28" s="66">
        <v>287</v>
      </c>
      <c r="ET28" s="66">
        <v>228</v>
      </c>
      <c r="EU28" s="66">
        <v>0</v>
      </c>
      <c r="EV28" s="66">
        <v>98</v>
      </c>
      <c r="EW28" s="66">
        <v>407</v>
      </c>
      <c r="EX28" s="66">
        <v>324</v>
      </c>
      <c r="EY28" s="66">
        <v>0</v>
      </c>
      <c r="EZ28" s="66">
        <v>12</v>
      </c>
      <c r="FA28" s="66">
        <v>424</v>
      </c>
      <c r="FB28" s="66">
        <v>332</v>
      </c>
      <c r="FC28" s="66">
        <v>0</v>
      </c>
      <c r="FD28" s="66">
        <v>8</v>
      </c>
      <c r="FE28" s="66">
        <v>17</v>
      </c>
      <c r="FF28" s="66">
        <v>1</v>
      </c>
      <c r="FG28" s="66">
        <v>0</v>
      </c>
      <c r="FH28" s="66">
        <v>0</v>
      </c>
      <c r="FI28" s="66">
        <v>12</v>
      </c>
      <c r="FJ28" s="66">
        <v>10</v>
      </c>
      <c r="FK28" s="66">
        <v>0</v>
      </c>
      <c r="FL28" s="66">
        <v>0</v>
      </c>
      <c r="FM28" s="66">
        <v>480</v>
      </c>
      <c r="FN28" s="66">
        <v>321</v>
      </c>
      <c r="FO28" s="66">
        <v>0</v>
      </c>
      <c r="FP28" s="66">
        <v>0</v>
      </c>
      <c r="FQ28" s="66">
        <v>249</v>
      </c>
      <c r="FR28" s="66">
        <v>184</v>
      </c>
      <c r="FS28" s="66">
        <v>0</v>
      </c>
      <c r="FT28" s="72">
        <v>0</v>
      </c>
      <c r="FU28" s="79">
        <f t="shared" si="0"/>
        <v>0.8568243163947894</v>
      </c>
      <c r="FV28" s="29">
        <f t="shared" si="18"/>
        <v>0.75730548057739699</v>
      </c>
      <c r="FW28" s="71">
        <f t="shared" si="19"/>
        <v>0.37765520478817038</v>
      </c>
      <c r="FX28" s="68">
        <f t="shared" si="20"/>
        <v>0.27982162764771462</v>
      </c>
      <c r="FY28" s="74">
        <f t="shared" si="1"/>
        <v>0.94988161010260452</v>
      </c>
      <c r="FZ28" s="31">
        <f t="shared" si="2"/>
        <v>0.83339871845168034</v>
      </c>
      <c r="GA28" s="30">
        <f t="shared" si="3"/>
        <v>1</v>
      </c>
      <c r="GB28" s="32">
        <f t="shared" si="4"/>
        <v>0.82091836734693879</v>
      </c>
      <c r="GC28" s="33">
        <f t="shared" si="5"/>
        <v>1.164994425863991</v>
      </c>
      <c r="GD28" s="34">
        <f t="shared" si="6"/>
        <v>1.1148272017837235</v>
      </c>
      <c r="GE28" s="34">
        <f t="shared" si="7"/>
        <v>0.9264214046822743</v>
      </c>
      <c r="GF28" s="36">
        <f t="shared" si="21"/>
        <v>0.27982162764771462</v>
      </c>
      <c r="GG28" s="62">
        <f t="shared" si="8"/>
        <v>0.95995893223819306</v>
      </c>
      <c r="GH28" s="34">
        <f t="shared" si="9"/>
        <v>0.88213552361396308</v>
      </c>
      <c r="GI28" s="67">
        <f t="shared" si="22"/>
        <v>2367</v>
      </c>
      <c r="GJ28" s="33">
        <f t="shared" si="10"/>
        <v>0.9794908062234795</v>
      </c>
      <c r="GK28" s="34">
        <f t="shared" si="11"/>
        <v>0.77322017916077324</v>
      </c>
      <c r="GL28" s="35">
        <f t="shared" si="12"/>
        <v>2.3573785950023574E-2</v>
      </c>
      <c r="GM28" s="33">
        <f t="shared" si="13"/>
        <v>0.6931236283833212</v>
      </c>
      <c r="GN28" s="36">
        <f t="shared" si="14"/>
        <v>0.47183613752743236</v>
      </c>
    </row>
    <row r="29" spans="1:196" s="37" customFormat="1" x14ac:dyDescent="0.2">
      <c r="A29" s="20" t="s">
        <v>108</v>
      </c>
      <c r="B29" s="21">
        <v>18149</v>
      </c>
      <c r="C29" s="22">
        <v>2415.4</v>
      </c>
      <c r="D29" s="23">
        <v>1992.6</v>
      </c>
      <c r="E29" s="24">
        <v>10376</v>
      </c>
      <c r="F29" s="25">
        <v>1524</v>
      </c>
      <c r="G29" s="39">
        <v>15515</v>
      </c>
      <c r="H29" s="39">
        <v>16284</v>
      </c>
      <c r="I29" s="38">
        <v>145</v>
      </c>
      <c r="J29" s="38">
        <v>6630</v>
      </c>
      <c r="K29" s="27">
        <f t="shared" si="24"/>
        <v>15005</v>
      </c>
      <c r="L29" s="27">
        <f t="shared" si="25"/>
        <v>14232</v>
      </c>
      <c r="M29" s="27">
        <v>147</v>
      </c>
      <c r="N29" s="28">
        <f t="shared" si="26"/>
        <v>6135</v>
      </c>
      <c r="O29" s="28">
        <f t="shared" si="17"/>
        <v>485</v>
      </c>
      <c r="P29" s="66">
        <v>288</v>
      </c>
      <c r="Q29" s="66">
        <v>230</v>
      </c>
      <c r="R29" s="66">
        <v>0</v>
      </c>
      <c r="S29" s="66">
        <v>132</v>
      </c>
      <c r="T29" s="66" t="s">
        <v>254</v>
      </c>
      <c r="U29" s="66">
        <v>298</v>
      </c>
      <c r="V29" s="66">
        <v>259</v>
      </c>
      <c r="W29" s="66">
        <v>0</v>
      </c>
      <c r="X29" s="66">
        <v>247</v>
      </c>
      <c r="Y29" s="66" t="s">
        <v>188</v>
      </c>
      <c r="Z29" s="66">
        <v>462</v>
      </c>
      <c r="AA29" s="66">
        <v>462</v>
      </c>
      <c r="AB29" s="66">
        <v>3</v>
      </c>
      <c r="AC29" s="66">
        <v>486</v>
      </c>
      <c r="AD29" s="66" t="s">
        <v>303</v>
      </c>
      <c r="AE29" s="66">
        <v>834</v>
      </c>
      <c r="AF29" s="66">
        <v>893</v>
      </c>
      <c r="AG29" s="66">
        <v>3</v>
      </c>
      <c r="AH29" s="66">
        <v>817</v>
      </c>
      <c r="AI29" s="66" t="s">
        <v>194</v>
      </c>
      <c r="AJ29" s="66">
        <v>537</v>
      </c>
      <c r="AK29" s="66">
        <v>638</v>
      </c>
      <c r="AL29" s="66">
        <v>5</v>
      </c>
      <c r="AM29" s="66">
        <v>519</v>
      </c>
      <c r="AN29" s="66">
        <v>620</v>
      </c>
      <c r="AO29" s="66">
        <v>761</v>
      </c>
      <c r="AP29" s="66">
        <v>13</v>
      </c>
      <c r="AQ29" s="66">
        <v>591</v>
      </c>
      <c r="AR29" s="66">
        <v>699</v>
      </c>
      <c r="AS29" s="66">
        <v>884</v>
      </c>
      <c r="AT29" s="66">
        <v>14</v>
      </c>
      <c r="AU29" s="66">
        <v>566</v>
      </c>
      <c r="AV29" s="66">
        <v>812</v>
      </c>
      <c r="AW29" s="66">
        <v>1016</v>
      </c>
      <c r="AX29" s="66">
        <v>29</v>
      </c>
      <c r="AY29" s="66">
        <v>559</v>
      </c>
      <c r="AZ29" s="66">
        <v>812</v>
      </c>
      <c r="BA29" s="66">
        <v>1105</v>
      </c>
      <c r="BB29" s="66">
        <v>83</v>
      </c>
      <c r="BC29" s="66">
        <v>550</v>
      </c>
      <c r="BD29" s="66">
        <v>910</v>
      </c>
      <c r="BE29" s="66">
        <v>1075</v>
      </c>
      <c r="BF29" s="66">
        <v>3</v>
      </c>
      <c r="BG29" s="66">
        <v>471</v>
      </c>
      <c r="BH29" s="66">
        <v>380</v>
      </c>
      <c r="BI29" s="66">
        <v>230</v>
      </c>
      <c r="BJ29" s="66">
        <v>0</v>
      </c>
      <c r="BK29" s="66">
        <v>22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140</v>
      </c>
      <c r="CC29" s="66">
        <v>140</v>
      </c>
      <c r="CD29" s="66">
        <v>0</v>
      </c>
      <c r="CE29" s="66">
        <v>0</v>
      </c>
      <c r="CF29" s="66">
        <v>46</v>
      </c>
      <c r="CG29" s="66">
        <v>2</v>
      </c>
      <c r="CH29" s="66">
        <v>0</v>
      </c>
      <c r="CI29" s="66">
        <v>0</v>
      </c>
      <c r="CJ29" s="66">
        <v>12</v>
      </c>
      <c r="CK29" s="66">
        <v>0</v>
      </c>
      <c r="CL29" s="66">
        <v>0</v>
      </c>
      <c r="CM29" s="66">
        <v>0</v>
      </c>
      <c r="CN29" s="66">
        <v>61</v>
      </c>
      <c r="CO29" s="66">
        <v>12</v>
      </c>
      <c r="CP29" s="66">
        <v>0</v>
      </c>
      <c r="CQ29" s="66">
        <v>0</v>
      </c>
      <c r="CR29" s="66">
        <v>20</v>
      </c>
      <c r="CS29" s="66">
        <v>3</v>
      </c>
      <c r="CT29" s="66">
        <v>0</v>
      </c>
      <c r="CU29" s="66">
        <v>0</v>
      </c>
      <c r="CV29" s="66">
        <v>0</v>
      </c>
      <c r="CW29" s="66">
        <v>0</v>
      </c>
      <c r="CX29" s="66">
        <v>0</v>
      </c>
      <c r="CY29" s="66">
        <v>0</v>
      </c>
      <c r="CZ29" s="66">
        <v>0</v>
      </c>
      <c r="DA29" s="66">
        <v>0</v>
      </c>
      <c r="DB29" s="66">
        <v>0</v>
      </c>
      <c r="DC29" s="66">
        <v>0</v>
      </c>
      <c r="DD29" s="66">
        <v>462</v>
      </c>
      <c r="DE29" s="66">
        <v>68</v>
      </c>
      <c r="DF29" s="66">
        <v>0</v>
      </c>
      <c r="DG29" s="66">
        <v>1</v>
      </c>
      <c r="DH29" s="66">
        <v>1</v>
      </c>
      <c r="DI29" s="66">
        <v>0</v>
      </c>
      <c r="DJ29" s="66">
        <v>0</v>
      </c>
      <c r="DK29" s="66">
        <v>0</v>
      </c>
      <c r="DL29" s="66">
        <v>57</v>
      </c>
      <c r="DM29" s="66">
        <v>42</v>
      </c>
      <c r="DN29" s="66">
        <v>0</v>
      </c>
      <c r="DO29" s="66">
        <v>0</v>
      </c>
      <c r="DP29" s="66">
        <v>5</v>
      </c>
      <c r="DQ29" s="66">
        <v>0</v>
      </c>
      <c r="DR29" s="66">
        <v>0</v>
      </c>
      <c r="DS29" s="66">
        <v>0</v>
      </c>
      <c r="DT29" s="66">
        <v>4</v>
      </c>
      <c r="DU29" s="66">
        <v>0</v>
      </c>
      <c r="DV29" s="66">
        <v>0</v>
      </c>
      <c r="DW29" s="66">
        <v>0</v>
      </c>
      <c r="DX29" s="66">
        <v>5</v>
      </c>
      <c r="DY29" s="66">
        <v>0</v>
      </c>
      <c r="DZ29" s="66">
        <v>0</v>
      </c>
      <c r="EA29" s="66">
        <v>0</v>
      </c>
      <c r="EB29" s="66">
        <v>28</v>
      </c>
      <c r="EC29" s="66">
        <v>0</v>
      </c>
      <c r="ED29" s="66">
        <v>0</v>
      </c>
      <c r="EE29" s="66">
        <v>0</v>
      </c>
      <c r="EF29" s="66">
        <v>0</v>
      </c>
      <c r="EG29" s="66">
        <v>0</v>
      </c>
      <c r="EH29" s="66">
        <v>0</v>
      </c>
      <c r="EI29" s="66">
        <v>0</v>
      </c>
      <c r="EJ29" s="66" t="s">
        <v>171</v>
      </c>
      <c r="EK29" s="66">
        <v>717</v>
      </c>
      <c r="EL29" s="66">
        <v>943</v>
      </c>
      <c r="EM29" s="66">
        <v>0</v>
      </c>
      <c r="EN29" s="66">
        <v>402</v>
      </c>
      <c r="EO29" s="66">
        <v>1521</v>
      </c>
      <c r="EP29" s="66">
        <v>1292</v>
      </c>
      <c r="EQ29" s="66">
        <v>0</v>
      </c>
      <c r="ER29" s="66">
        <v>506</v>
      </c>
      <c r="ES29" s="66">
        <v>1019</v>
      </c>
      <c r="ET29" s="66">
        <v>647</v>
      </c>
      <c r="EU29" s="66">
        <v>0</v>
      </c>
      <c r="EV29" s="66">
        <v>265</v>
      </c>
      <c r="EW29" s="66">
        <v>993</v>
      </c>
      <c r="EX29" s="66">
        <v>1075</v>
      </c>
      <c r="EY29" s="66">
        <v>0</v>
      </c>
      <c r="EZ29" s="66">
        <v>1</v>
      </c>
      <c r="FA29" s="66">
        <v>1056</v>
      </c>
      <c r="FB29" s="66">
        <v>1040</v>
      </c>
      <c r="FC29" s="66">
        <v>0</v>
      </c>
      <c r="FD29" s="66">
        <v>0</v>
      </c>
      <c r="FE29" s="66">
        <v>0</v>
      </c>
      <c r="FF29" s="66">
        <v>0</v>
      </c>
      <c r="FG29" s="66">
        <v>0</v>
      </c>
      <c r="FH29" s="66">
        <v>0</v>
      </c>
      <c r="FI29" s="66">
        <v>0</v>
      </c>
      <c r="FJ29" s="66">
        <v>0</v>
      </c>
      <c r="FK29" s="66">
        <v>0</v>
      </c>
      <c r="FL29" s="66">
        <v>0</v>
      </c>
      <c r="FM29" s="66">
        <v>1446</v>
      </c>
      <c r="FN29" s="66">
        <v>864</v>
      </c>
      <c r="FO29" s="66">
        <v>0</v>
      </c>
      <c r="FP29" s="66">
        <v>0</v>
      </c>
      <c r="FQ29" s="66">
        <v>759</v>
      </c>
      <c r="FR29" s="66">
        <v>551</v>
      </c>
      <c r="FS29" s="66">
        <v>0</v>
      </c>
      <c r="FT29" s="72">
        <v>0</v>
      </c>
      <c r="FU29" s="79">
        <f t="shared" si="0"/>
        <v>0.83486693481734531</v>
      </c>
      <c r="FV29" s="29">
        <f t="shared" si="18"/>
        <v>0.79227505647694085</v>
      </c>
      <c r="FW29" s="71">
        <f t="shared" si="19"/>
        <v>0.33803515345198082</v>
      </c>
      <c r="FX29" s="68">
        <f t="shared" si="20"/>
        <v>0.31824146981627299</v>
      </c>
      <c r="FY29" s="74">
        <f t="shared" si="1"/>
        <v>0.96712858524009027</v>
      </c>
      <c r="FZ29" s="31">
        <f t="shared" si="2"/>
        <v>0.87398673544583638</v>
      </c>
      <c r="GA29" s="30">
        <f t="shared" si="3"/>
        <v>1.0137931034482759</v>
      </c>
      <c r="GB29" s="32">
        <f t="shared" si="4"/>
        <v>0.92533936651583715</v>
      </c>
      <c r="GC29" s="33">
        <f t="shared" si="5"/>
        <v>1.0498687664041995</v>
      </c>
      <c r="GD29" s="34">
        <f t="shared" si="6"/>
        <v>1.0629921259842521</v>
      </c>
      <c r="GE29" s="34">
        <f t="shared" si="7"/>
        <v>1.0170603674540681</v>
      </c>
      <c r="GF29" s="36">
        <f t="shared" si="21"/>
        <v>0.31824146981627299</v>
      </c>
      <c r="GG29" s="62">
        <f t="shared" si="8"/>
        <v>0.89658828064764839</v>
      </c>
      <c r="GH29" s="34">
        <f t="shared" si="9"/>
        <v>0.89003469545104086</v>
      </c>
      <c r="GI29" s="67">
        <f t="shared" si="22"/>
        <v>4584</v>
      </c>
      <c r="GJ29" s="33">
        <f t="shared" si="10"/>
        <v>1.0283047274917194</v>
      </c>
      <c r="GK29" s="34">
        <f t="shared" si="11"/>
        <v>1.061427280939476</v>
      </c>
      <c r="GL29" s="35">
        <f t="shared" si="12"/>
        <v>5.0185687042055612E-4</v>
      </c>
      <c r="GM29" s="33">
        <f t="shared" si="13"/>
        <v>0.91289227457149946</v>
      </c>
      <c r="GN29" s="36">
        <f t="shared" si="14"/>
        <v>0.58582429411277637</v>
      </c>
    </row>
    <row r="30" spans="1:196" s="37" customFormat="1" x14ac:dyDescent="0.2">
      <c r="A30" s="20" t="s">
        <v>109</v>
      </c>
      <c r="B30" s="21">
        <v>96142</v>
      </c>
      <c r="C30" s="22">
        <v>9855</v>
      </c>
      <c r="D30" s="23">
        <v>9175.2000000000007</v>
      </c>
      <c r="E30" s="24">
        <v>59486.8</v>
      </c>
      <c r="F30" s="25">
        <v>10762</v>
      </c>
      <c r="G30" s="26">
        <v>84026</v>
      </c>
      <c r="H30" s="26">
        <v>81561</v>
      </c>
      <c r="I30" s="26">
        <v>2400</v>
      </c>
      <c r="J30" s="26">
        <v>57394</v>
      </c>
      <c r="K30" s="27">
        <f t="shared" si="24"/>
        <v>87291</v>
      </c>
      <c r="L30" s="27">
        <f t="shared" si="25"/>
        <v>77710</v>
      </c>
      <c r="M30" s="27">
        <v>2519</v>
      </c>
      <c r="N30" s="28">
        <f t="shared" si="26"/>
        <v>45669</v>
      </c>
      <c r="O30" s="28">
        <f t="shared" si="17"/>
        <v>4527</v>
      </c>
      <c r="P30" s="66">
        <v>3289</v>
      </c>
      <c r="Q30" s="66">
        <v>3141</v>
      </c>
      <c r="R30" s="66">
        <v>17</v>
      </c>
      <c r="S30" s="66">
        <v>2423</v>
      </c>
      <c r="T30" s="66" t="s">
        <v>171</v>
      </c>
      <c r="U30" s="66">
        <v>1971</v>
      </c>
      <c r="V30" s="66">
        <v>1755</v>
      </c>
      <c r="W30" s="66">
        <v>0</v>
      </c>
      <c r="X30" s="66">
        <v>1804</v>
      </c>
      <c r="Y30" s="66" t="s">
        <v>304</v>
      </c>
      <c r="Z30" s="66">
        <v>3512</v>
      </c>
      <c r="AA30" s="66">
        <v>3601</v>
      </c>
      <c r="AB30" s="66">
        <v>28</v>
      </c>
      <c r="AC30" s="66">
        <v>3409</v>
      </c>
      <c r="AD30" s="66" t="s">
        <v>305</v>
      </c>
      <c r="AE30" s="66">
        <v>6687</v>
      </c>
      <c r="AF30" s="66">
        <v>6272</v>
      </c>
      <c r="AG30" s="66">
        <v>13</v>
      </c>
      <c r="AH30" s="66">
        <v>5489</v>
      </c>
      <c r="AI30" s="66" t="s">
        <v>306</v>
      </c>
      <c r="AJ30" s="66">
        <v>3094</v>
      </c>
      <c r="AK30" s="66">
        <v>3088</v>
      </c>
      <c r="AL30" s="66">
        <v>90</v>
      </c>
      <c r="AM30" s="66">
        <v>2826</v>
      </c>
      <c r="AN30" s="66">
        <v>3558</v>
      </c>
      <c r="AO30" s="66">
        <v>3469</v>
      </c>
      <c r="AP30" s="66">
        <v>413</v>
      </c>
      <c r="AQ30" s="66">
        <v>3118</v>
      </c>
      <c r="AR30" s="66">
        <v>3374</v>
      </c>
      <c r="AS30" s="66">
        <v>3332</v>
      </c>
      <c r="AT30" s="66">
        <v>1180</v>
      </c>
      <c r="AU30" s="66">
        <v>3248</v>
      </c>
      <c r="AV30" s="66">
        <v>4755</v>
      </c>
      <c r="AW30" s="66">
        <v>4565</v>
      </c>
      <c r="AX30" s="66">
        <v>601</v>
      </c>
      <c r="AY30" s="66">
        <v>3646</v>
      </c>
      <c r="AZ30" s="66">
        <v>5548</v>
      </c>
      <c r="BA30" s="66">
        <v>5397</v>
      </c>
      <c r="BB30" s="66">
        <v>1</v>
      </c>
      <c r="BC30" s="66">
        <v>3311</v>
      </c>
      <c r="BD30" s="66">
        <v>5498</v>
      </c>
      <c r="BE30" s="66">
        <v>5271</v>
      </c>
      <c r="BF30" s="66">
        <v>1</v>
      </c>
      <c r="BG30" s="66">
        <v>3064</v>
      </c>
      <c r="BH30" s="66">
        <v>1199</v>
      </c>
      <c r="BI30" s="66">
        <v>1523</v>
      </c>
      <c r="BJ30" s="66">
        <v>14</v>
      </c>
      <c r="BK30" s="66">
        <v>1202</v>
      </c>
      <c r="BL30" s="66">
        <v>772</v>
      </c>
      <c r="BM30" s="66">
        <v>425</v>
      </c>
      <c r="BN30" s="66">
        <v>2</v>
      </c>
      <c r="BO30" s="66">
        <v>182</v>
      </c>
      <c r="BP30" s="66">
        <v>20</v>
      </c>
      <c r="BQ30" s="66">
        <v>10</v>
      </c>
      <c r="BR30" s="66">
        <v>7</v>
      </c>
      <c r="BS30" s="66">
        <v>0</v>
      </c>
      <c r="BT30" s="66">
        <v>0</v>
      </c>
      <c r="BU30" s="66">
        <v>9</v>
      </c>
      <c r="BV30" s="66">
        <v>0</v>
      </c>
      <c r="BW30" s="66">
        <v>5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357</v>
      </c>
      <c r="CG30" s="66">
        <v>303</v>
      </c>
      <c r="CH30" s="66">
        <v>13</v>
      </c>
      <c r="CI30" s="66">
        <v>249</v>
      </c>
      <c r="CJ30" s="66">
        <v>89</v>
      </c>
      <c r="CK30" s="66">
        <v>51</v>
      </c>
      <c r="CL30" s="66">
        <v>0</v>
      </c>
      <c r="CM30" s="66">
        <v>12</v>
      </c>
      <c r="CN30" s="66">
        <v>610</v>
      </c>
      <c r="CO30" s="66">
        <v>480</v>
      </c>
      <c r="CP30" s="66">
        <v>0</v>
      </c>
      <c r="CQ30" s="66">
        <v>196</v>
      </c>
      <c r="CR30" s="66">
        <v>95</v>
      </c>
      <c r="CS30" s="66">
        <v>75</v>
      </c>
      <c r="CT30" s="66">
        <v>0</v>
      </c>
      <c r="CU30" s="66">
        <v>30</v>
      </c>
      <c r="CV30" s="66">
        <v>0</v>
      </c>
      <c r="CW30" s="66">
        <v>0</v>
      </c>
      <c r="CX30" s="66">
        <v>0</v>
      </c>
      <c r="CY30" s="66">
        <v>0</v>
      </c>
      <c r="CZ30" s="66">
        <v>0</v>
      </c>
      <c r="DA30" s="66">
        <v>0</v>
      </c>
      <c r="DB30" s="66">
        <v>0</v>
      </c>
      <c r="DC30" s="66">
        <v>0</v>
      </c>
      <c r="DD30" s="66">
        <v>4691</v>
      </c>
      <c r="DE30" s="66">
        <v>4474</v>
      </c>
      <c r="DF30" s="66">
        <v>39</v>
      </c>
      <c r="DG30" s="66">
        <v>2703</v>
      </c>
      <c r="DH30" s="66">
        <v>1998</v>
      </c>
      <c r="DI30" s="66">
        <v>1714</v>
      </c>
      <c r="DJ30" s="66">
        <v>22</v>
      </c>
      <c r="DK30" s="66">
        <v>727</v>
      </c>
      <c r="DL30" s="66">
        <v>248</v>
      </c>
      <c r="DM30" s="66">
        <v>246</v>
      </c>
      <c r="DN30" s="66">
        <v>0</v>
      </c>
      <c r="DO30" s="66">
        <v>178</v>
      </c>
      <c r="DP30" s="66">
        <v>78</v>
      </c>
      <c r="DQ30" s="66">
        <v>79</v>
      </c>
      <c r="DR30" s="66">
        <v>3</v>
      </c>
      <c r="DS30" s="66">
        <v>46</v>
      </c>
      <c r="DT30" s="66">
        <v>0</v>
      </c>
      <c r="DU30" s="66">
        <v>1</v>
      </c>
      <c r="DV30" s="66">
        <v>0</v>
      </c>
      <c r="DW30" s="66">
        <v>0</v>
      </c>
      <c r="DX30" s="66">
        <v>1396</v>
      </c>
      <c r="DY30" s="66">
        <v>1046</v>
      </c>
      <c r="DZ30" s="66">
        <v>0</v>
      </c>
      <c r="EA30" s="66">
        <v>455</v>
      </c>
      <c r="EB30" s="66">
        <v>274</v>
      </c>
      <c r="EC30" s="66">
        <v>234</v>
      </c>
      <c r="ED30" s="66">
        <v>9</v>
      </c>
      <c r="EE30" s="66">
        <v>107</v>
      </c>
      <c r="EF30" s="66">
        <v>253</v>
      </c>
      <c r="EG30" s="66">
        <v>257</v>
      </c>
      <c r="EH30" s="66">
        <v>9</v>
      </c>
      <c r="EI30" s="66">
        <v>248</v>
      </c>
      <c r="EJ30" s="66" t="s">
        <v>171</v>
      </c>
      <c r="EK30" s="66">
        <v>6156</v>
      </c>
      <c r="EL30" s="66">
        <v>5875</v>
      </c>
      <c r="EM30" s="66">
        <v>0</v>
      </c>
      <c r="EN30" s="66">
        <v>3098</v>
      </c>
      <c r="EO30" s="66">
        <v>6582</v>
      </c>
      <c r="EP30" s="66">
        <v>6059</v>
      </c>
      <c r="EQ30" s="66">
        <v>0</v>
      </c>
      <c r="ER30" s="66">
        <v>2893</v>
      </c>
      <c r="ES30" s="66">
        <v>2586</v>
      </c>
      <c r="ET30" s="66">
        <v>2445</v>
      </c>
      <c r="EU30" s="66">
        <v>0</v>
      </c>
      <c r="EV30" s="66">
        <v>968</v>
      </c>
      <c r="EW30" s="66">
        <v>4354</v>
      </c>
      <c r="EX30" s="66">
        <v>3689</v>
      </c>
      <c r="EY30" s="66">
        <v>0</v>
      </c>
      <c r="EZ30" s="66">
        <v>5</v>
      </c>
      <c r="FA30" s="66">
        <v>4355</v>
      </c>
      <c r="FB30" s="66">
        <v>4008</v>
      </c>
      <c r="FC30" s="66">
        <v>0</v>
      </c>
      <c r="FD30" s="66">
        <v>27</v>
      </c>
      <c r="FE30" s="66">
        <v>98</v>
      </c>
      <c r="FF30" s="66">
        <v>9</v>
      </c>
      <c r="FG30" s="66">
        <v>0</v>
      </c>
      <c r="FH30" s="66">
        <v>0</v>
      </c>
      <c r="FI30" s="66">
        <v>14</v>
      </c>
      <c r="FJ30" s="66">
        <v>2</v>
      </c>
      <c r="FK30" s="66">
        <v>0</v>
      </c>
      <c r="FL30" s="66">
        <v>0</v>
      </c>
      <c r="FM30" s="66">
        <v>5448</v>
      </c>
      <c r="FN30" s="66">
        <v>3197</v>
      </c>
      <c r="FO30" s="66">
        <v>0</v>
      </c>
      <c r="FP30" s="66">
        <v>0</v>
      </c>
      <c r="FQ30" s="66">
        <v>2334</v>
      </c>
      <c r="FR30" s="66">
        <v>1608</v>
      </c>
      <c r="FS30" s="66">
        <v>0</v>
      </c>
      <c r="FT30" s="72">
        <v>0</v>
      </c>
      <c r="FU30" s="79">
        <f t="shared" si="0"/>
        <v>0.93413908593538719</v>
      </c>
      <c r="FV30" s="29">
        <f t="shared" si="18"/>
        <v>0.83448440847912464</v>
      </c>
      <c r="FW30" s="71">
        <f t="shared" si="19"/>
        <v>0.47501612198622872</v>
      </c>
      <c r="FX30" s="68">
        <f t="shared" si="20"/>
        <v>0.42064671994053149</v>
      </c>
      <c r="FY30" s="74">
        <f t="shared" si="1"/>
        <v>1.0388570204460523</v>
      </c>
      <c r="FZ30" s="31">
        <f t="shared" si="2"/>
        <v>0.952783805985704</v>
      </c>
      <c r="GA30" s="30">
        <f t="shared" si="3"/>
        <v>1.0495833333333333</v>
      </c>
      <c r="GB30" s="32">
        <f t="shared" si="4"/>
        <v>0.79571035299857129</v>
      </c>
      <c r="GC30" s="33">
        <f t="shared" si="5"/>
        <v>1.1589853187139936</v>
      </c>
      <c r="GD30" s="34">
        <f t="shared" si="6"/>
        <v>1.1089946106671622</v>
      </c>
      <c r="GE30" s="34">
        <f t="shared" si="7"/>
        <v>1.0174688719568854</v>
      </c>
      <c r="GF30" s="36">
        <f t="shared" si="21"/>
        <v>0.42064671994053149</v>
      </c>
      <c r="GG30" s="62">
        <f t="shared" si="8"/>
        <v>0.98642051682053833</v>
      </c>
      <c r="GH30" s="34">
        <f t="shared" si="9"/>
        <v>0.93674563096350782</v>
      </c>
      <c r="GI30" s="67">
        <f t="shared" si="22"/>
        <v>34687</v>
      </c>
      <c r="GJ30" s="33">
        <f t="shared" si="10"/>
        <v>0.94918911849332976</v>
      </c>
      <c r="GK30" s="34">
        <f t="shared" si="11"/>
        <v>0.83889179527421742</v>
      </c>
      <c r="GL30" s="35">
        <f t="shared" si="12"/>
        <v>3.4876623942802333E-3</v>
      </c>
      <c r="GM30" s="33">
        <f t="shared" si="13"/>
        <v>0.80101471334348051</v>
      </c>
      <c r="GN30" s="36">
        <f t="shared" si="14"/>
        <v>0.48868594622019279</v>
      </c>
    </row>
    <row r="31" spans="1:196" s="37" customFormat="1" x14ac:dyDescent="0.2">
      <c r="A31" s="20" t="s">
        <v>110</v>
      </c>
      <c r="B31" s="21">
        <v>42166</v>
      </c>
      <c r="C31" s="22">
        <v>4993</v>
      </c>
      <c r="D31" s="23">
        <v>4291.8</v>
      </c>
      <c r="E31" s="24">
        <v>24727.200000000001</v>
      </c>
      <c r="F31" s="25">
        <v>4477</v>
      </c>
      <c r="G31" s="39">
        <v>36845</v>
      </c>
      <c r="H31" s="39">
        <v>37937</v>
      </c>
      <c r="I31" s="38">
        <v>370</v>
      </c>
      <c r="J31" s="38">
        <v>13772</v>
      </c>
      <c r="K31" s="27">
        <f t="shared" si="24"/>
        <v>33728</v>
      </c>
      <c r="L31" s="27">
        <f t="shared" si="25"/>
        <v>29424</v>
      </c>
      <c r="M31" s="27">
        <v>370</v>
      </c>
      <c r="N31" s="28">
        <f t="shared" si="26"/>
        <v>11217</v>
      </c>
      <c r="O31" s="28">
        <f t="shared" si="17"/>
        <v>477</v>
      </c>
      <c r="P31" s="66">
        <v>843</v>
      </c>
      <c r="Q31" s="66">
        <v>793</v>
      </c>
      <c r="R31" s="66">
        <v>2</v>
      </c>
      <c r="S31" s="66">
        <v>480</v>
      </c>
      <c r="T31" s="66" t="s">
        <v>307</v>
      </c>
      <c r="U31" s="66">
        <v>723</v>
      </c>
      <c r="V31" s="66">
        <v>674</v>
      </c>
      <c r="W31" s="66">
        <v>0</v>
      </c>
      <c r="X31" s="66">
        <v>573</v>
      </c>
      <c r="Y31" s="66" t="s">
        <v>233</v>
      </c>
      <c r="Z31" s="66">
        <v>1491</v>
      </c>
      <c r="AA31" s="66">
        <v>1456</v>
      </c>
      <c r="AB31" s="66">
        <v>0</v>
      </c>
      <c r="AC31" s="66">
        <v>1155</v>
      </c>
      <c r="AD31" s="66" t="s">
        <v>253</v>
      </c>
      <c r="AE31" s="66">
        <v>2459</v>
      </c>
      <c r="AF31" s="66">
        <v>2472</v>
      </c>
      <c r="AG31" s="66">
        <v>7</v>
      </c>
      <c r="AH31" s="66">
        <v>1766</v>
      </c>
      <c r="AI31" s="66" t="s">
        <v>190</v>
      </c>
      <c r="AJ31" s="66">
        <v>988</v>
      </c>
      <c r="AK31" s="66">
        <v>975</v>
      </c>
      <c r="AL31" s="66">
        <v>19</v>
      </c>
      <c r="AM31" s="66">
        <v>821</v>
      </c>
      <c r="AN31" s="66">
        <v>1301</v>
      </c>
      <c r="AO31" s="66">
        <v>1226</v>
      </c>
      <c r="AP31" s="66">
        <v>17</v>
      </c>
      <c r="AQ31" s="66">
        <v>830</v>
      </c>
      <c r="AR31" s="66">
        <v>1499</v>
      </c>
      <c r="AS31" s="66">
        <v>1426</v>
      </c>
      <c r="AT31" s="66">
        <v>36</v>
      </c>
      <c r="AU31" s="66">
        <v>824</v>
      </c>
      <c r="AV31" s="66">
        <v>2000</v>
      </c>
      <c r="AW31" s="66">
        <v>1801</v>
      </c>
      <c r="AX31" s="66">
        <v>57</v>
      </c>
      <c r="AY31" s="66">
        <v>925</v>
      </c>
      <c r="AZ31" s="66">
        <v>2110</v>
      </c>
      <c r="BA31" s="66">
        <v>1940</v>
      </c>
      <c r="BB31" s="66">
        <v>128</v>
      </c>
      <c r="BC31" s="66">
        <v>875</v>
      </c>
      <c r="BD31" s="66">
        <v>2087</v>
      </c>
      <c r="BE31" s="66">
        <v>1888</v>
      </c>
      <c r="BF31" s="66">
        <v>48</v>
      </c>
      <c r="BG31" s="66">
        <v>721</v>
      </c>
      <c r="BH31" s="66">
        <v>625</v>
      </c>
      <c r="BI31" s="66">
        <v>587</v>
      </c>
      <c r="BJ31" s="66">
        <v>2</v>
      </c>
      <c r="BK31" s="66">
        <v>87</v>
      </c>
      <c r="BL31" s="66">
        <v>8</v>
      </c>
      <c r="BM31" s="66">
        <v>4</v>
      </c>
      <c r="BN31" s="66">
        <v>0</v>
      </c>
      <c r="BO31" s="66">
        <v>0</v>
      </c>
      <c r="BP31" s="66">
        <v>2</v>
      </c>
      <c r="BQ31" s="66">
        <v>0</v>
      </c>
      <c r="BR31" s="66">
        <v>30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300</v>
      </c>
      <c r="CG31" s="66">
        <v>300</v>
      </c>
      <c r="CH31" s="66">
        <v>1</v>
      </c>
      <c r="CI31" s="66">
        <v>19</v>
      </c>
      <c r="CJ31" s="66">
        <v>15</v>
      </c>
      <c r="CK31" s="66">
        <v>6</v>
      </c>
      <c r="CL31" s="66">
        <v>0</v>
      </c>
      <c r="CM31" s="66">
        <v>0</v>
      </c>
      <c r="CN31" s="66">
        <v>273</v>
      </c>
      <c r="CO31" s="66">
        <v>241</v>
      </c>
      <c r="CP31" s="66">
        <v>0</v>
      </c>
      <c r="CQ31" s="66">
        <v>52</v>
      </c>
      <c r="CR31" s="66">
        <v>56</v>
      </c>
      <c r="CS31" s="66">
        <v>46</v>
      </c>
      <c r="CT31" s="66">
        <v>0</v>
      </c>
      <c r="CU31" s="66">
        <v>5</v>
      </c>
      <c r="CV31" s="66">
        <v>0</v>
      </c>
      <c r="CW31" s="66">
        <v>0</v>
      </c>
      <c r="CX31" s="66">
        <v>0</v>
      </c>
      <c r="CY31" s="66">
        <v>0</v>
      </c>
      <c r="CZ31" s="66">
        <v>0</v>
      </c>
      <c r="DA31" s="66">
        <v>0</v>
      </c>
      <c r="DB31" s="66">
        <v>0</v>
      </c>
      <c r="DC31" s="66">
        <v>0</v>
      </c>
      <c r="DD31" s="66">
        <v>2559</v>
      </c>
      <c r="DE31" s="66">
        <v>2351</v>
      </c>
      <c r="DF31" s="66">
        <v>8</v>
      </c>
      <c r="DG31" s="66">
        <v>276</v>
      </c>
      <c r="DH31" s="66">
        <v>156</v>
      </c>
      <c r="DI31" s="66">
        <v>64</v>
      </c>
      <c r="DJ31" s="66">
        <v>2</v>
      </c>
      <c r="DK31" s="66">
        <v>8</v>
      </c>
      <c r="DL31" s="66">
        <v>68</v>
      </c>
      <c r="DM31" s="66">
        <v>48</v>
      </c>
      <c r="DN31" s="66">
        <v>0</v>
      </c>
      <c r="DO31" s="66">
        <v>5</v>
      </c>
      <c r="DP31" s="66">
        <v>72</v>
      </c>
      <c r="DQ31" s="66">
        <v>88</v>
      </c>
      <c r="DR31" s="66">
        <v>1</v>
      </c>
      <c r="DS31" s="66">
        <v>1</v>
      </c>
      <c r="DT31" s="66">
        <v>0</v>
      </c>
      <c r="DU31" s="66">
        <v>0</v>
      </c>
      <c r="DV31" s="66">
        <v>0</v>
      </c>
      <c r="DW31" s="66">
        <v>0</v>
      </c>
      <c r="DX31" s="66">
        <v>1151</v>
      </c>
      <c r="DY31" s="66">
        <v>973</v>
      </c>
      <c r="DZ31" s="66">
        <v>12</v>
      </c>
      <c r="EA31" s="66">
        <v>281</v>
      </c>
      <c r="EB31" s="66">
        <v>19</v>
      </c>
      <c r="EC31" s="66">
        <v>19</v>
      </c>
      <c r="ED31" s="66">
        <v>0</v>
      </c>
      <c r="EE31" s="66">
        <v>0</v>
      </c>
      <c r="EF31" s="66">
        <v>0</v>
      </c>
      <c r="EG31" s="66">
        <v>0</v>
      </c>
      <c r="EH31" s="66">
        <v>0</v>
      </c>
      <c r="EI31" s="66">
        <v>0</v>
      </c>
      <c r="EJ31" s="66" t="s">
        <v>171</v>
      </c>
      <c r="EK31" s="66">
        <v>2369</v>
      </c>
      <c r="EL31" s="66">
        <v>2165</v>
      </c>
      <c r="EM31" s="66">
        <v>0</v>
      </c>
      <c r="EN31" s="66">
        <v>665</v>
      </c>
      <c r="EO31" s="66">
        <v>2820</v>
      </c>
      <c r="EP31" s="66">
        <v>2418</v>
      </c>
      <c r="EQ31" s="66">
        <v>0</v>
      </c>
      <c r="ER31" s="66">
        <v>618</v>
      </c>
      <c r="ES31" s="66">
        <v>1296</v>
      </c>
      <c r="ET31" s="66">
        <v>1097</v>
      </c>
      <c r="EU31" s="66">
        <v>0</v>
      </c>
      <c r="EV31" s="66">
        <v>203</v>
      </c>
      <c r="EW31" s="66">
        <v>2064</v>
      </c>
      <c r="EX31" s="66">
        <v>1725</v>
      </c>
      <c r="EY31" s="66">
        <v>0</v>
      </c>
      <c r="EZ31" s="66">
        <v>1</v>
      </c>
      <c r="FA31" s="66">
        <v>2155</v>
      </c>
      <c r="FB31" s="66">
        <v>1713</v>
      </c>
      <c r="FC31" s="66">
        <v>0</v>
      </c>
      <c r="FD31" s="66">
        <v>26</v>
      </c>
      <c r="FE31" s="66">
        <v>9</v>
      </c>
      <c r="FF31" s="66">
        <v>3</v>
      </c>
      <c r="FG31" s="66">
        <v>0</v>
      </c>
      <c r="FH31" s="66">
        <v>0</v>
      </c>
      <c r="FI31" s="66">
        <v>4</v>
      </c>
      <c r="FJ31" s="66">
        <v>13</v>
      </c>
      <c r="FK31" s="66">
        <v>0</v>
      </c>
      <c r="FL31" s="66">
        <v>0</v>
      </c>
      <c r="FM31" s="66">
        <v>1366</v>
      </c>
      <c r="FN31" s="66">
        <v>567</v>
      </c>
      <c r="FO31" s="66">
        <v>0</v>
      </c>
      <c r="FP31" s="66">
        <v>0</v>
      </c>
      <c r="FQ31" s="66">
        <v>684</v>
      </c>
      <c r="FR31" s="66">
        <v>345</v>
      </c>
      <c r="FS31" s="66">
        <v>0</v>
      </c>
      <c r="FT31" s="72">
        <v>0</v>
      </c>
      <c r="FU31" s="79">
        <f t="shared" si="0"/>
        <v>0.80866100649812644</v>
      </c>
      <c r="FV31" s="29">
        <f t="shared" si="18"/>
        <v>0.70658824645448937</v>
      </c>
      <c r="FW31" s="71">
        <f t="shared" si="19"/>
        <v>0.2660200161267372</v>
      </c>
      <c r="FX31" s="68">
        <f t="shared" si="20"/>
        <v>0.10654456109001563</v>
      </c>
      <c r="FY31" s="74">
        <f t="shared" si="1"/>
        <v>0.91540236124304519</v>
      </c>
      <c r="FZ31" s="31">
        <f t="shared" si="2"/>
        <v>0.77560165537601811</v>
      </c>
      <c r="GA31" s="30">
        <f t="shared" si="3"/>
        <v>1</v>
      </c>
      <c r="GB31" s="32">
        <f t="shared" si="4"/>
        <v>0.81447865233807726</v>
      </c>
      <c r="GC31" s="33">
        <f t="shared" si="5"/>
        <v>1.0453428635246818</v>
      </c>
      <c r="GD31" s="34">
        <f t="shared" si="6"/>
        <v>1.0294840294840295</v>
      </c>
      <c r="GE31" s="34">
        <f t="shared" si="7"/>
        <v>0.78043332588787129</v>
      </c>
      <c r="GF31" s="36">
        <f t="shared" si="21"/>
        <v>0.10654456109001563</v>
      </c>
      <c r="GG31" s="62">
        <f t="shared" si="8"/>
        <v>0.92934096864990778</v>
      </c>
      <c r="GH31" s="34">
        <f t="shared" si="9"/>
        <v>0.84194732925685078</v>
      </c>
      <c r="GI31" s="67">
        <f t="shared" si="22"/>
        <v>7696</v>
      </c>
      <c r="GJ31" s="33">
        <f t="shared" si="10"/>
        <v>0.98303742019665408</v>
      </c>
      <c r="GK31" s="34">
        <f t="shared" si="11"/>
        <v>0.80106249126240736</v>
      </c>
      <c r="GL31" s="35">
        <f t="shared" si="12"/>
        <v>6.2910666853068639E-3</v>
      </c>
      <c r="GM31" s="33">
        <f t="shared" si="13"/>
        <v>0.41317844982976165</v>
      </c>
      <c r="GN31" s="36">
        <f t="shared" si="14"/>
        <v>0.18586020428600039</v>
      </c>
    </row>
    <row r="32" spans="1:196" s="37" customFormat="1" x14ac:dyDescent="0.2">
      <c r="A32" s="20" t="s">
        <v>111</v>
      </c>
      <c r="B32" s="21">
        <v>4886</v>
      </c>
      <c r="C32" s="22">
        <v>439.2</v>
      </c>
      <c r="D32" s="23">
        <v>375.6</v>
      </c>
      <c r="E32" s="24">
        <v>2944.2</v>
      </c>
      <c r="F32" s="25">
        <v>825</v>
      </c>
      <c r="G32" s="26">
        <v>4604</v>
      </c>
      <c r="H32" s="26">
        <v>4695</v>
      </c>
      <c r="I32" s="26">
        <v>55</v>
      </c>
      <c r="J32" s="26">
        <v>2579</v>
      </c>
      <c r="K32" s="27">
        <f t="shared" si="24"/>
        <v>4497</v>
      </c>
      <c r="L32" s="27">
        <f t="shared" si="25"/>
        <v>4131</v>
      </c>
      <c r="M32" s="27">
        <v>56</v>
      </c>
      <c r="N32" s="28">
        <f t="shared" si="26"/>
        <v>2174</v>
      </c>
      <c r="O32" s="28">
        <f t="shared" si="17"/>
        <v>301</v>
      </c>
      <c r="P32" s="66">
        <v>134</v>
      </c>
      <c r="Q32" s="66">
        <v>130</v>
      </c>
      <c r="R32" s="66">
        <v>1</v>
      </c>
      <c r="S32" s="66">
        <v>128</v>
      </c>
      <c r="T32" s="66" t="s">
        <v>171</v>
      </c>
      <c r="U32" s="66">
        <v>106</v>
      </c>
      <c r="V32" s="66">
        <v>107</v>
      </c>
      <c r="W32" s="66">
        <v>0</v>
      </c>
      <c r="X32" s="66">
        <v>116</v>
      </c>
      <c r="Y32" s="66" t="s">
        <v>204</v>
      </c>
      <c r="Z32" s="66">
        <v>289</v>
      </c>
      <c r="AA32" s="66">
        <v>289</v>
      </c>
      <c r="AB32" s="66">
        <v>1</v>
      </c>
      <c r="AC32" s="66">
        <v>256</v>
      </c>
      <c r="AD32" s="66" t="s">
        <v>205</v>
      </c>
      <c r="AE32" s="66">
        <v>417</v>
      </c>
      <c r="AF32" s="66">
        <v>444</v>
      </c>
      <c r="AG32" s="66">
        <v>2</v>
      </c>
      <c r="AH32" s="66">
        <v>331</v>
      </c>
      <c r="AI32" s="66" t="s">
        <v>206</v>
      </c>
      <c r="AJ32" s="66">
        <v>170</v>
      </c>
      <c r="AK32" s="66">
        <v>179</v>
      </c>
      <c r="AL32" s="66">
        <v>0</v>
      </c>
      <c r="AM32" s="66">
        <v>130</v>
      </c>
      <c r="AN32" s="66">
        <v>191</v>
      </c>
      <c r="AO32" s="66">
        <v>224</v>
      </c>
      <c r="AP32" s="66">
        <v>4</v>
      </c>
      <c r="AQ32" s="66">
        <v>132</v>
      </c>
      <c r="AR32" s="66">
        <v>238</v>
      </c>
      <c r="AS32" s="66">
        <v>249</v>
      </c>
      <c r="AT32" s="66">
        <v>17</v>
      </c>
      <c r="AU32" s="66">
        <v>146</v>
      </c>
      <c r="AV32" s="66">
        <v>252</v>
      </c>
      <c r="AW32" s="66">
        <v>269</v>
      </c>
      <c r="AX32" s="66">
        <v>28</v>
      </c>
      <c r="AY32" s="66">
        <v>124</v>
      </c>
      <c r="AZ32" s="66">
        <v>261</v>
      </c>
      <c r="BA32" s="66">
        <v>241</v>
      </c>
      <c r="BB32" s="66">
        <v>0</v>
      </c>
      <c r="BC32" s="66">
        <v>121</v>
      </c>
      <c r="BD32" s="66">
        <v>242</v>
      </c>
      <c r="BE32" s="66">
        <v>203</v>
      </c>
      <c r="BF32" s="66">
        <v>0</v>
      </c>
      <c r="BG32" s="66">
        <v>106</v>
      </c>
      <c r="BH32" s="66">
        <v>119</v>
      </c>
      <c r="BI32" s="66">
        <v>111</v>
      </c>
      <c r="BJ32" s="66">
        <v>0</v>
      </c>
      <c r="BK32" s="66">
        <v>76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66</v>
      </c>
      <c r="CG32" s="66">
        <v>68</v>
      </c>
      <c r="CH32" s="66">
        <v>0</v>
      </c>
      <c r="CI32" s="66">
        <v>40</v>
      </c>
      <c r="CJ32" s="66">
        <v>3</v>
      </c>
      <c r="CK32" s="66">
        <v>3</v>
      </c>
      <c r="CL32" s="66">
        <v>0</v>
      </c>
      <c r="CM32" s="66">
        <v>3</v>
      </c>
      <c r="CN32" s="66">
        <v>26</v>
      </c>
      <c r="CO32" s="66">
        <v>22</v>
      </c>
      <c r="CP32" s="66">
        <v>0</v>
      </c>
      <c r="CQ32" s="66">
        <v>7</v>
      </c>
      <c r="CR32" s="66">
        <v>6</v>
      </c>
      <c r="CS32" s="66">
        <v>10</v>
      </c>
      <c r="CT32" s="66">
        <v>0</v>
      </c>
      <c r="CU32" s="66">
        <v>2</v>
      </c>
      <c r="CV32" s="66">
        <v>0</v>
      </c>
      <c r="CW32" s="66">
        <v>0</v>
      </c>
      <c r="CX32" s="66">
        <v>0</v>
      </c>
      <c r="CY32" s="66">
        <v>0</v>
      </c>
      <c r="CZ32" s="66">
        <v>0</v>
      </c>
      <c r="DA32" s="66">
        <v>0</v>
      </c>
      <c r="DB32" s="66">
        <v>0</v>
      </c>
      <c r="DC32" s="66">
        <v>0</v>
      </c>
      <c r="DD32" s="66">
        <v>304</v>
      </c>
      <c r="DE32" s="66">
        <v>294</v>
      </c>
      <c r="DF32" s="66">
        <v>3</v>
      </c>
      <c r="DG32" s="66">
        <v>214</v>
      </c>
      <c r="DH32" s="66">
        <v>9</v>
      </c>
      <c r="DI32" s="66">
        <v>7</v>
      </c>
      <c r="DJ32" s="66">
        <v>0</v>
      </c>
      <c r="DK32" s="66">
        <v>0</v>
      </c>
      <c r="DL32" s="66">
        <v>8</v>
      </c>
      <c r="DM32" s="66">
        <v>6</v>
      </c>
      <c r="DN32" s="66">
        <v>0</v>
      </c>
      <c r="DO32" s="66">
        <v>2</v>
      </c>
      <c r="DP32" s="66">
        <v>2</v>
      </c>
      <c r="DQ32" s="66">
        <v>2</v>
      </c>
      <c r="DR32" s="66">
        <v>0</v>
      </c>
      <c r="DS32" s="66">
        <v>1</v>
      </c>
      <c r="DT32" s="66">
        <v>0</v>
      </c>
      <c r="DU32" s="66">
        <v>0</v>
      </c>
      <c r="DV32" s="66">
        <v>0</v>
      </c>
      <c r="DW32" s="66">
        <v>0</v>
      </c>
      <c r="DX32" s="66">
        <v>2</v>
      </c>
      <c r="DY32" s="66">
        <v>4</v>
      </c>
      <c r="DZ32" s="66">
        <v>3</v>
      </c>
      <c r="EA32" s="66">
        <v>0</v>
      </c>
      <c r="EB32" s="66">
        <v>0</v>
      </c>
      <c r="EC32" s="66">
        <v>0</v>
      </c>
      <c r="ED32" s="66">
        <v>0</v>
      </c>
      <c r="EE32" s="66">
        <v>0</v>
      </c>
      <c r="EF32" s="66">
        <v>0</v>
      </c>
      <c r="EG32" s="66">
        <v>0</v>
      </c>
      <c r="EH32" s="66">
        <v>0</v>
      </c>
      <c r="EI32" s="66">
        <v>0</v>
      </c>
      <c r="EJ32" s="66" t="s">
        <v>171</v>
      </c>
      <c r="EK32" s="66">
        <v>273</v>
      </c>
      <c r="EL32" s="66">
        <v>249</v>
      </c>
      <c r="EM32" s="66">
        <v>0</v>
      </c>
      <c r="EN32" s="66">
        <v>91</v>
      </c>
      <c r="EO32" s="66">
        <v>299</v>
      </c>
      <c r="EP32" s="66">
        <v>272</v>
      </c>
      <c r="EQ32" s="66">
        <v>0</v>
      </c>
      <c r="ER32" s="66">
        <v>110</v>
      </c>
      <c r="ES32" s="66">
        <v>139</v>
      </c>
      <c r="ET32" s="66">
        <v>126</v>
      </c>
      <c r="EU32" s="66">
        <v>0</v>
      </c>
      <c r="EV32" s="66">
        <v>38</v>
      </c>
      <c r="EW32" s="66">
        <v>234</v>
      </c>
      <c r="EX32" s="66">
        <v>193</v>
      </c>
      <c r="EY32" s="66">
        <v>0</v>
      </c>
      <c r="EZ32" s="66">
        <v>0</v>
      </c>
      <c r="FA32" s="66">
        <v>239</v>
      </c>
      <c r="FB32" s="66">
        <v>179</v>
      </c>
      <c r="FC32" s="66">
        <v>0</v>
      </c>
      <c r="FD32" s="66">
        <v>0</v>
      </c>
      <c r="FE32" s="66">
        <v>8</v>
      </c>
      <c r="FF32" s="66">
        <v>8</v>
      </c>
      <c r="FG32" s="66">
        <v>0</v>
      </c>
      <c r="FH32" s="66">
        <v>0</v>
      </c>
      <c r="FI32" s="66">
        <v>8</v>
      </c>
      <c r="FJ32" s="66">
        <v>0</v>
      </c>
      <c r="FK32" s="66">
        <v>0</v>
      </c>
      <c r="FL32" s="66">
        <v>0</v>
      </c>
      <c r="FM32" s="66">
        <v>319</v>
      </c>
      <c r="FN32" s="66">
        <v>175</v>
      </c>
      <c r="FO32" s="66">
        <v>0</v>
      </c>
      <c r="FP32" s="66">
        <v>0</v>
      </c>
      <c r="FQ32" s="66">
        <v>124</v>
      </c>
      <c r="FR32" s="66">
        <v>67</v>
      </c>
      <c r="FS32" s="66">
        <v>0</v>
      </c>
      <c r="FT32" s="72">
        <v>0</v>
      </c>
      <c r="FU32" s="79">
        <f t="shared" si="0"/>
        <v>0.93184609087187886</v>
      </c>
      <c r="FV32" s="29">
        <f t="shared" si="18"/>
        <v>0.85693819074907895</v>
      </c>
      <c r="FW32" s="71">
        <f t="shared" si="19"/>
        <v>0.4449447400736799</v>
      </c>
      <c r="FX32" s="68">
        <f t="shared" si="20"/>
        <v>0.36484848484848487</v>
      </c>
      <c r="FY32" s="74">
        <f t="shared" si="1"/>
        <v>0.97675933970460471</v>
      </c>
      <c r="FZ32" s="31">
        <f t="shared" si="2"/>
        <v>0.87987220447284342</v>
      </c>
      <c r="GA32" s="30">
        <f t="shared" si="3"/>
        <v>1.0181818181818181</v>
      </c>
      <c r="GB32" s="32">
        <f t="shared" si="4"/>
        <v>0.84296238852268324</v>
      </c>
      <c r="GC32" s="33">
        <f t="shared" si="5"/>
        <v>0.98787878787878791</v>
      </c>
      <c r="GD32" s="34">
        <f t="shared" si="6"/>
        <v>1.0218181818181817</v>
      </c>
      <c r="GE32" s="34">
        <f t="shared" si="7"/>
        <v>0.85212121212121217</v>
      </c>
      <c r="GF32" s="36">
        <f t="shared" si="21"/>
        <v>0.36484848484848487</v>
      </c>
      <c r="GG32" s="62">
        <f t="shared" si="8"/>
        <v>0.95102234902520211</v>
      </c>
      <c r="GH32" s="34">
        <f t="shared" si="9"/>
        <v>0.92554853610488419</v>
      </c>
      <c r="GI32" s="67">
        <f t="shared" si="22"/>
        <v>1471</v>
      </c>
      <c r="GJ32" s="33">
        <f t="shared" si="10"/>
        <v>1.2593184238551649</v>
      </c>
      <c r="GK32" s="34">
        <f t="shared" si="11"/>
        <v>0.99041533546325877</v>
      </c>
      <c r="GL32" s="35">
        <f t="shared" si="12"/>
        <v>0</v>
      </c>
      <c r="GM32" s="33">
        <f t="shared" si="13"/>
        <v>1.0450819672131149</v>
      </c>
      <c r="GN32" s="36">
        <f t="shared" si="14"/>
        <v>0.56921675774134795</v>
      </c>
    </row>
    <row r="33" spans="1:196" s="37" customFormat="1" x14ac:dyDescent="0.2">
      <c r="A33" s="20" t="s">
        <v>112</v>
      </c>
      <c r="B33" s="21">
        <v>34709</v>
      </c>
      <c r="C33" s="22">
        <v>3954.6</v>
      </c>
      <c r="D33" s="23">
        <v>3400.8</v>
      </c>
      <c r="E33" s="24">
        <v>21076.6</v>
      </c>
      <c r="F33" s="25">
        <v>3351</v>
      </c>
      <c r="G33" s="26">
        <v>30646</v>
      </c>
      <c r="H33" s="39">
        <v>33237</v>
      </c>
      <c r="I33" s="38">
        <v>330</v>
      </c>
      <c r="J33" s="38">
        <v>14494</v>
      </c>
      <c r="K33" s="27">
        <f t="shared" si="24"/>
        <v>30590</v>
      </c>
      <c r="L33" s="27">
        <f t="shared" si="25"/>
        <v>28716</v>
      </c>
      <c r="M33" s="27">
        <v>330</v>
      </c>
      <c r="N33" s="28">
        <f t="shared" si="26"/>
        <v>14963</v>
      </c>
      <c r="O33" s="28">
        <f t="shared" si="17"/>
        <v>610</v>
      </c>
      <c r="P33" s="66">
        <v>742</v>
      </c>
      <c r="Q33" s="66">
        <v>710</v>
      </c>
      <c r="R33" s="66">
        <v>0</v>
      </c>
      <c r="S33" s="66">
        <v>561</v>
      </c>
      <c r="T33" s="66" t="s">
        <v>206</v>
      </c>
      <c r="U33" s="66">
        <v>527</v>
      </c>
      <c r="V33" s="66">
        <v>561</v>
      </c>
      <c r="W33" s="66">
        <v>0</v>
      </c>
      <c r="X33" s="66">
        <v>525</v>
      </c>
      <c r="Y33" s="66" t="s">
        <v>237</v>
      </c>
      <c r="Z33" s="66">
        <v>1444</v>
      </c>
      <c r="AA33" s="66">
        <v>1297</v>
      </c>
      <c r="AB33" s="66">
        <v>0</v>
      </c>
      <c r="AC33" s="66">
        <v>1172</v>
      </c>
      <c r="AD33" s="66" t="s">
        <v>308</v>
      </c>
      <c r="AE33" s="66">
        <v>1906</v>
      </c>
      <c r="AF33" s="66">
        <v>2264</v>
      </c>
      <c r="AG33" s="66">
        <v>3</v>
      </c>
      <c r="AH33" s="66">
        <v>1694</v>
      </c>
      <c r="AI33" s="66" t="s">
        <v>309</v>
      </c>
      <c r="AJ33" s="66">
        <v>954</v>
      </c>
      <c r="AK33" s="66">
        <v>1196</v>
      </c>
      <c r="AL33" s="66">
        <v>0</v>
      </c>
      <c r="AM33" s="66">
        <v>630</v>
      </c>
      <c r="AN33" s="66">
        <v>1217</v>
      </c>
      <c r="AO33" s="66">
        <v>1425</v>
      </c>
      <c r="AP33" s="66">
        <v>0</v>
      </c>
      <c r="AQ33" s="66">
        <v>780</v>
      </c>
      <c r="AR33" s="66">
        <v>1486</v>
      </c>
      <c r="AS33" s="66">
        <v>1569</v>
      </c>
      <c r="AT33" s="66">
        <v>180</v>
      </c>
      <c r="AU33" s="66">
        <v>820</v>
      </c>
      <c r="AV33" s="66">
        <v>1665</v>
      </c>
      <c r="AW33" s="66">
        <v>1877</v>
      </c>
      <c r="AX33" s="66">
        <v>100</v>
      </c>
      <c r="AY33" s="66">
        <v>1127</v>
      </c>
      <c r="AZ33" s="66">
        <v>2019</v>
      </c>
      <c r="BA33" s="66">
        <v>2084</v>
      </c>
      <c r="BB33" s="66">
        <v>27</v>
      </c>
      <c r="BC33" s="66">
        <v>971</v>
      </c>
      <c r="BD33" s="66">
        <v>2137</v>
      </c>
      <c r="BE33" s="66">
        <v>2091</v>
      </c>
      <c r="BF33" s="66">
        <v>25</v>
      </c>
      <c r="BG33" s="66">
        <v>2167</v>
      </c>
      <c r="BH33" s="66">
        <v>555</v>
      </c>
      <c r="BI33" s="66">
        <v>438</v>
      </c>
      <c r="BJ33" s="66">
        <v>0</v>
      </c>
      <c r="BK33" s="66">
        <v>252</v>
      </c>
      <c r="BL33" s="66">
        <v>0</v>
      </c>
      <c r="BM33" s="66">
        <v>0</v>
      </c>
      <c r="BN33" s="66">
        <v>0</v>
      </c>
      <c r="BO33" s="66">
        <v>13</v>
      </c>
      <c r="BP33" s="66">
        <v>0</v>
      </c>
      <c r="BQ33" s="66">
        <v>1</v>
      </c>
      <c r="BR33" s="66">
        <v>0</v>
      </c>
      <c r="BS33" s="66">
        <v>0</v>
      </c>
      <c r="BT33" s="66">
        <v>0</v>
      </c>
      <c r="BU33" s="66">
        <v>2</v>
      </c>
      <c r="BV33" s="66">
        <v>0</v>
      </c>
      <c r="BW33" s="66">
        <v>1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</v>
      </c>
      <c r="CE33" s="66">
        <v>3</v>
      </c>
      <c r="CF33" s="66">
        <v>211</v>
      </c>
      <c r="CG33" s="66">
        <v>113</v>
      </c>
      <c r="CH33" s="66">
        <v>0</v>
      </c>
      <c r="CI33" s="66">
        <v>117</v>
      </c>
      <c r="CJ33" s="66">
        <v>16</v>
      </c>
      <c r="CK33" s="66">
        <v>3</v>
      </c>
      <c r="CL33" s="66">
        <v>0</v>
      </c>
      <c r="CM33" s="66">
        <v>0</v>
      </c>
      <c r="CN33" s="66">
        <v>265</v>
      </c>
      <c r="CO33" s="66">
        <v>195</v>
      </c>
      <c r="CP33" s="66">
        <v>0</v>
      </c>
      <c r="CQ33" s="66">
        <v>72</v>
      </c>
      <c r="CR33" s="66">
        <v>57</v>
      </c>
      <c r="CS33" s="66">
        <v>13</v>
      </c>
      <c r="CT33" s="66">
        <v>0</v>
      </c>
      <c r="CU33" s="66">
        <v>9</v>
      </c>
      <c r="CV33" s="66">
        <v>0</v>
      </c>
      <c r="CW33" s="66">
        <v>0</v>
      </c>
      <c r="CX33" s="66">
        <v>0</v>
      </c>
      <c r="CY33" s="66">
        <v>0</v>
      </c>
      <c r="CZ33" s="66">
        <v>0</v>
      </c>
      <c r="DA33" s="66">
        <v>0</v>
      </c>
      <c r="DB33" s="66">
        <v>0</v>
      </c>
      <c r="DC33" s="66">
        <v>0</v>
      </c>
      <c r="DD33" s="66">
        <v>2161</v>
      </c>
      <c r="DE33" s="66">
        <v>1445</v>
      </c>
      <c r="DF33" s="66">
        <v>0</v>
      </c>
      <c r="DG33" s="66">
        <v>1487</v>
      </c>
      <c r="DH33" s="66">
        <v>58</v>
      </c>
      <c r="DI33" s="66">
        <v>34</v>
      </c>
      <c r="DJ33" s="66">
        <v>0</v>
      </c>
      <c r="DK33" s="66">
        <v>32</v>
      </c>
      <c r="DL33" s="66">
        <v>61</v>
      </c>
      <c r="DM33" s="66">
        <v>47</v>
      </c>
      <c r="DN33" s="66">
        <v>0</v>
      </c>
      <c r="DO33" s="66">
        <v>35</v>
      </c>
      <c r="DP33" s="66">
        <v>52</v>
      </c>
      <c r="DQ33" s="66">
        <v>61</v>
      </c>
      <c r="DR33" s="66">
        <v>0</v>
      </c>
      <c r="DS33" s="66">
        <v>26</v>
      </c>
      <c r="DT33" s="66">
        <v>0</v>
      </c>
      <c r="DU33" s="66">
        <v>2</v>
      </c>
      <c r="DV33" s="66">
        <v>0</v>
      </c>
      <c r="DW33" s="66">
        <v>0</v>
      </c>
      <c r="DX33" s="66">
        <v>753</v>
      </c>
      <c r="DY33" s="66">
        <v>468</v>
      </c>
      <c r="DZ33" s="66">
        <v>0</v>
      </c>
      <c r="EA33" s="66">
        <v>340</v>
      </c>
      <c r="EB33" s="66">
        <v>31</v>
      </c>
      <c r="EC33" s="66">
        <v>44</v>
      </c>
      <c r="ED33" s="66">
        <v>0</v>
      </c>
      <c r="EE33" s="66">
        <v>41</v>
      </c>
      <c r="EF33" s="66">
        <v>0</v>
      </c>
      <c r="EG33" s="66">
        <v>0</v>
      </c>
      <c r="EH33" s="66">
        <v>0</v>
      </c>
      <c r="EI33" s="66">
        <v>0</v>
      </c>
      <c r="EJ33" s="66" t="s">
        <v>171</v>
      </c>
      <c r="EK33" s="66">
        <v>2137</v>
      </c>
      <c r="EL33" s="66">
        <v>2192</v>
      </c>
      <c r="EM33" s="66">
        <v>0</v>
      </c>
      <c r="EN33" s="66">
        <v>885</v>
      </c>
      <c r="EO33" s="66">
        <v>2189</v>
      </c>
      <c r="EP33" s="66">
        <v>2221</v>
      </c>
      <c r="EQ33" s="66">
        <v>3</v>
      </c>
      <c r="ER33" s="66">
        <v>787</v>
      </c>
      <c r="ES33" s="66">
        <v>1307</v>
      </c>
      <c r="ET33" s="66">
        <v>1032</v>
      </c>
      <c r="EU33" s="66">
        <v>2</v>
      </c>
      <c r="EV33" s="66">
        <v>393</v>
      </c>
      <c r="EW33" s="66">
        <v>1714</v>
      </c>
      <c r="EX33" s="66">
        <v>1898</v>
      </c>
      <c r="EY33" s="66">
        <v>0</v>
      </c>
      <c r="EZ33" s="66">
        <v>11</v>
      </c>
      <c r="FA33" s="66">
        <v>1611</v>
      </c>
      <c r="FB33" s="66">
        <v>1501</v>
      </c>
      <c r="FC33" s="66">
        <v>0</v>
      </c>
      <c r="FD33" s="66">
        <v>12</v>
      </c>
      <c r="FE33" s="66">
        <v>81</v>
      </c>
      <c r="FF33" s="66">
        <v>40</v>
      </c>
      <c r="FG33" s="66">
        <v>0</v>
      </c>
      <c r="FH33" s="66">
        <v>0</v>
      </c>
      <c r="FI33" s="66">
        <v>49</v>
      </c>
      <c r="FJ33" s="66">
        <v>17</v>
      </c>
      <c r="FK33" s="66">
        <v>0</v>
      </c>
      <c r="FL33" s="66">
        <v>0</v>
      </c>
      <c r="FM33" s="66">
        <v>2140</v>
      </c>
      <c r="FN33" s="66">
        <v>1160</v>
      </c>
      <c r="FO33" s="66">
        <v>0</v>
      </c>
      <c r="FP33" s="66">
        <v>0</v>
      </c>
      <c r="FQ33" s="66">
        <v>987</v>
      </c>
      <c r="FR33" s="66">
        <v>715</v>
      </c>
      <c r="FS33" s="66">
        <v>0</v>
      </c>
      <c r="FT33" s="72">
        <v>0</v>
      </c>
      <c r="FU33" s="79">
        <f t="shared" si="0"/>
        <v>0.89083523005560517</v>
      </c>
      <c r="FV33" s="29">
        <f t="shared" si="18"/>
        <v>0.83684346999337345</v>
      </c>
      <c r="FW33" s="71">
        <f t="shared" si="19"/>
        <v>0.43109856233253624</v>
      </c>
      <c r="FX33" s="68">
        <f t="shared" si="20"/>
        <v>0.18203521336914355</v>
      </c>
      <c r="FY33" s="74">
        <f t="shared" si="1"/>
        <v>0.99817268158976702</v>
      </c>
      <c r="FZ33" s="31">
        <f t="shared" si="2"/>
        <v>0.86397689322140991</v>
      </c>
      <c r="GA33" s="30">
        <f t="shared" si="3"/>
        <v>1</v>
      </c>
      <c r="GB33" s="32">
        <f t="shared" si="4"/>
        <v>1.0323582171933214</v>
      </c>
      <c r="GC33" s="33">
        <f t="shared" si="5"/>
        <v>1.1578633243807819</v>
      </c>
      <c r="GD33" s="34">
        <f t="shared" si="6"/>
        <v>1.2309758281110117</v>
      </c>
      <c r="GE33" s="34">
        <f t="shared" si="7"/>
        <v>1.0119367353028947</v>
      </c>
      <c r="GF33" s="36">
        <f t="shared" si="21"/>
        <v>0.18203521336914355</v>
      </c>
      <c r="GG33" s="62">
        <f t="shared" si="8"/>
        <v>0.96837250789975615</v>
      </c>
      <c r="GH33" s="34">
        <f t="shared" si="9"/>
        <v>0.92994126187335724</v>
      </c>
      <c r="GI33" s="67">
        <f t="shared" si="22"/>
        <v>11549</v>
      </c>
      <c r="GJ33" s="33">
        <f t="shared" si="10"/>
        <v>0.97771112679369554</v>
      </c>
      <c r="GK33" s="34">
        <f t="shared" si="11"/>
        <v>0.999470712773465</v>
      </c>
      <c r="GL33" s="35">
        <f t="shared" si="12"/>
        <v>6.7631145612796987E-3</v>
      </c>
      <c r="GM33" s="33">
        <f t="shared" si="13"/>
        <v>0.82359783543215492</v>
      </c>
      <c r="GN33" s="36">
        <f t="shared" si="14"/>
        <v>0.48854498558640569</v>
      </c>
    </row>
    <row r="34" spans="1:196" s="37" customFormat="1" x14ac:dyDescent="0.2">
      <c r="A34" s="20" t="s">
        <v>113</v>
      </c>
      <c r="B34" s="21">
        <v>18907</v>
      </c>
      <c r="C34" s="22">
        <v>1914.6</v>
      </c>
      <c r="D34" s="23">
        <v>1719</v>
      </c>
      <c r="E34" s="24">
        <v>11696.4</v>
      </c>
      <c r="F34" s="25">
        <v>2187</v>
      </c>
      <c r="G34" s="39">
        <v>15882</v>
      </c>
      <c r="H34" s="39">
        <v>16482</v>
      </c>
      <c r="I34" s="38">
        <v>175</v>
      </c>
      <c r="J34" s="38">
        <v>8733</v>
      </c>
      <c r="K34" s="27">
        <f t="shared" si="24"/>
        <v>14943</v>
      </c>
      <c r="L34" s="27">
        <f t="shared" si="25"/>
        <v>14042</v>
      </c>
      <c r="M34" s="27">
        <v>175</v>
      </c>
      <c r="N34" s="28">
        <f t="shared" si="26"/>
        <v>8929</v>
      </c>
      <c r="O34" s="28">
        <f t="shared" si="17"/>
        <v>791</v>
      </c>
      <c r="P34" s="66">
        <v>361</v>
      </c>
      <c r="Q34" s="66">
        <v>305</v>
      </c>
      <c r="R34" s="66">
        <v>2</v>
      </c>
      <c r="S34" s="66">
        <v>198</v>
      </c>
      <c r="T34" s="66" t="s">
        <v>171</v>
      </c>
      <c r="U34" s="66">
        <v>304</v>
      </c>
      <c r="V34" s="66">
        <v>300</v>
      </c>
      <c r="W34" s="66">
        <v>0</v>
      </c>
      <c r="X34" s="66">
        <v>285</v>
      </c>
      <c r="Y34" s="66" t="s">
        <v>224</v>
      </c>
      <c r="Z34" s="66">
        <v>722</v>
      </c>
      <c r="AA34" s="66">
        <v>693</v>
      </c>
      <c r="AB34" s="66">
        <v>2</v>
      </c>
      <c r="AC34" s="66">
        <v>650</v>
      </c>
      <c r="AD34" s="66" t="s">
        <v>264</v>
      </c>
      <c r="AE34" s="66">
        <v>1136</v>
      </c>
      <c r="AF34" s="66">
        <v>1049</v>
      </c>
      <c r="AG34" s="66">
        <v>0</v>
      </c>
      <c r="AH34" s="66">
        <v>1048</v>
      </c>
      <c r="AI34" s="66" t="s">
        <v>241</v>
      </c>
      <c r="AJ34" s="66">
        <v>605</v>
      </c>
      <c r="AK34" s="66">
        <v>660</v>
      </c>
      <c r="AL34" s="66">
        <v>6</v>
      </c>
      <c r="AM34" s="66">
        <v>877</v>
      </c>
      <c r="AN34" s="66">
        <v>565</v>
      </c>
      <c r="AO34" s="66">
        <v>761</v>
      </c>
      <c r="AP34" s="66">
        <v>15</v>
      </c>
      <c r="AQ34" s="66">
        <v>797</v>
      </c>
      <c r="AR34" s="66">
        <v>709</v>
      </c>
      <c r="AS34" s="66">
        <v>779</v>
      </c>
      <c r="AT34" s="66">
        <v>22</v>
      </c>
      <c r="AU34" s="66">
        <v>729</v>
      </c>
      <c r="AV34" s="66">
        <v>877</v>
      </c>
      <c r="AW34" s="66">
        <v>876</v>
      </c>
      <c r="AX34" s="66">
        <v>63</v>
      </c>
      <c r="AY34" s="66">
        <v>767</v>
      </c>
      <c r="AZ34" s="66">
        <v>950</v>
      </c>
      <c r="BA34" s="66">
        <v>1058</v>
      </c>
      <c r="BB34" s="66">
        <v>60</v>
      </c>
      <c r="BC34" s="66">
        <v>746</v>
      </c>
      <c r="BD34" s="66">
        <v>930</v>
      </c>
      <c r="BE34" s="66">
        <v>926</v>
      </c>
      <c r="BF34" s="66">
        <v>0</v>
      </c>
      <c r="BG34" s="66">
        <v>688</v>
      </c>
      <c r="BH34" s="66">
        <v>376</v>
      </c>
      <c r="BI34" s="66">
        <v>214</v>
      </c>
      <c r="BJ34" s="66">
        <v>0</v>
      </c>
      <c r="BK34" s="66">
        <v>250</v>
      </c>
      <c r="BL34" s="66">
        <v>2</v>
      </c>
      <c r="BM34" s="66">
        <v>2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335</v>
      </c>
      <c r="CC34" s="66">
        <v>303</v>
      </c>
      <c r="CD34" s="66">
        <v>0</v>
      </c>
      <c r="CE34" s="66">
        <v>175</v>
      </c>
      <c r="CF34" s="66">
        <v>119</v>
      </c>
      <c r="CG34" s="66">
        <v>65</v>
      </c>
      <c r="CH34" s="66">
        <v>0</v>
      </c>
      <c r="CI34" s="66">
        <v>30</v>
      </c>
      <c r="CJ34" s="66">
        <v>15</v>
      </c>
      <c r="CK34" s="66">
        <v>9</v>
      </c>
      <c r="CL34" s="66">
        <v>0</v>
      </c>
      <c r="CM34" s="66">
        <v>0</v>
      </c>
      <c r="CN34" s="66">
        <v>99</v>
      </c>
      <c r="CO34" s="66">
        <v>76</v>
      </c>
      <c r="CP34" s="66">
        <v>0</v>
      </c>
      <c r="CQ34" s="66">
        <v>6</v>
      </c>
      <c r="CR34" s="66">
        <v>24</v>
      </c>
      <c r="CS34" s="66">
        <v>23</v>
      </c>
      <c r="CT34" s="66">
        <v>0</v>
      </c>
      <c r="CU34" s="66">
        <v>0</v>
      </c>
      <c r="CV34" s="66">
        <v>0</v>
      </c>
      <c r="CW34" s="66">
        <v>0</v>
      </c>
      <c r="CX34" s="66">
        <v>0</v>
      </c>
      <c r="CY34" s="66">
        <v>0</v>
      </c>
      <c r="CZ34" s="66">
        <v>0</v>
      </c>
      <c r="DA34" s="66">
        <v>0</v>
      </c>
      <c r="DB34" s="66">
        <v>0</v>
      </c>
      <c r="DC34" s="66">
        <v>0</v>
      </c>
      <c r="DD34" s="66">
        <v>690</v>
      </c>
      <c r="DE34" s="66">
        <v>438</v>
      </c>
      <c r="DF34" s="66">
        <v>13</v>
      </c>
      <c r="DG34" s="66">
        <v>33</v>
      </c>
      <c r="DH34" s="66">
        <v>23</v>
      </c>
      <c r="DI34" s="66">
        <v>5</v>
      </c>
      <c r="DJ34" s="66">
        <v>1</v>
      </c>
      <c r="DK34" s="66">
        <v>0</v>
      </c>
      <c r="DL34" s="66">
        <v>34</v>
      </c>
      <c r="DM34" s="66">
        <v>22</v>
      </c>
      <c r="DN34" s="66">
        <v>0</v>
      </c>
      <c r="DO34" s="66">
        <v>0</v>
      </c>
      <c r="DP34" s="66">
        <v>1</v>
      </c>
      <c r="DQ34" s="66">
        <v>1</v>
      </c>
      <c r="DR34" s="66">
        <v>0</v>
      </c>
      <c r="DS34" s="66">
        <v>0</v>
      </c>
      <c r="DT34" s="66">
        <v>0</v>
      </c>
      <c r="DU34" s="66">
        <v>0</v>
      </c>
      <c r="DV34" s="66">
        <v>0</v>
      </c>
      <c r="DW34" s="66">
        <v>0</v>
      </c>
      <c r="DX34" s="66">
        <v>72</v>
      </c>
      <c r="DY34" s="66">
        <v>47</v>
      </c>
      <c r="DZ34" s="66">
        <v>0</v>
      </c>
      <c r="EA34" s="66">
        <v>27</v>
      </c>
      <c r="EB34" s="66">
        <v>74</v>
      </c>
      <c r="EC34" s="66">
        <v>71</v>
      </c>
      <c r="ED34" s="66">
        <v>0</v>
      </c>
      <c r="EE34" s="66">
        <v>59</v>
      </c>
      <c r="EF34" s="66">
        <v>0</v>
      </c>
      <c r="EG34" s="66">
        <v>0</v>
      </c>
      <c r="EH34" s="66">
        <v>0</v>
      </c>
      <c r="EI34" s="66">
        <v>0</v>
      </c>
      <c r="EJ34" s="66" t="s">
        <v>171</v>
      </c>
      <c r="EK34" s="66">
        <v>961</v>
      </c>
      <c r="EL34" s="66">
        <v>987</v>
      </c>
      <c r="EM34" s="66">
        <v>0</v>
      </c>
      <c r="EN34" s="66">
        <v>649</v>
      </c>
      <c r="EO34" s="66">
        <v>1081</v>
      </c>
      <c r="EP34" s="66">
        <v>1108</v>
      </c>
      <c r="EQ34" s="66">
        <v>0</v>
      </c>
      <c r="ER34" s="66">
        <v>680</v>
      </c>
      <c r="ES34" s="66">
        <v>488</v>
      </c>
      <c r="ET34" s="66">
        <v>499</v>
      </c>
      <c r="EU34" s="66">
        <v>0</v>
      </c>
      <c r="EV34" s="66">
        <v>229</v>
      </c>
      <c r="EW34" s="66">
        <v>786</v>
      </c>
      <c r="EX34" s="66">
        <v>797</v>
      </c>
      <c r="EY34" s="66">
        <v>0</v>
      </c>
      <c r="EZ34" s="66">
        <v>3</v>
      </c>
      <c r="FA34" s="66">
        <v>838</v>
      </c>
      <c r="FB34" s="66">
        <v>783</v>
      </c>
      <c r="FC34" s="66">
        <v>0</v>
      </c>
      <c r="FD34" s="66">
        <v>3</v>
      </c>
      <c r="FE34" s="66">
        <v>20</v>
      </c>
      <c r="FF34" s="66">
        <v>0</v>
      </c>
      <c r="FG34" s="66">
        <v>0</v>
      </c>
      <c r="FH34" s="66">
        <v>0</v>
      </c>
      <c r="FI34" s="66">
        <v>11</v>
      </c>
      <c r="FJ34" s="66">
        <v>5</v>
      </c>
      <c r="FK34" s="66">
        <v>0</v>
      </c>
      <c r="FL34" s="66">
        <v>0</v>
      </c>
      <c r="FM34" s="66">
        <v>1171</v>
      </c>
      <c r="FN34" s="66">
        <v>766</v>
      </c>
      <c r="FO34" s="66">
        <v>0</v>
      </c>
      <c r="FP34" s="66">
        <v>0</v>
      </c>
      <c r="FQ34" s="66">
        <v>541</v>
      </c>
      <c r="FR34" s="66">
        <v>414</v>
      </c>
      <c r="FS34" s="66">
        <v>0</v>
      </c>
      <c r="FT34" s="72">
        <v>0</v>
      </c>
      <c r="FU34" s="79">
        <f t="shared" si="0"/>
        <v>0.79959803247474481</v>
      </c>
      <c r="FV34" s="29">
        <f t="shared" si="18"/>
        <v>0.7519437245464643</v>
      </c>
      <c r="FW34" s="71">
        <f t="shared" si="19"/>
        <v>0.47225895171100651</v>
      </c>
      <c r="FX34" s="68">
        <f t="shared" si="20"/>
        <v>0.36168267032464563</v>
      </c>
      <c r="FY34" s="74">
        <f t="shared" si="1"/>
        <v>0.94087646392142044</v>
      </c>
      <c r="FZ34" s="31">
        <f t="shared" si="2"/>
        <v>0.85195971362698697</v>
      </c>
      <c r="GA34" s="30">
        <f t="shared" si="3"/>
        <v>1</v>
      </c>
      <c r="GB34" s="32">
        <f t="shared" si="4"/>
        <v>1.0224436047177372</v>
      </c>
      <c r="GC34" s="33">
        <f t="shared" si="5"/>
        <v>0.98948331047096483</v>
      </c>
      <c r="GD34" s="34">
        <f t="shared" si="6"/>
        <v>0.93461362597165065</v>
      </c>
      <c r="GE34" s="34">
        <f t="shared" si="7"/>
        <v>0.90672153635116604</v>
      </c>
      <c r="GF34" s="36">
        <f t="shared" si="21"/>
        <v>0.36168267032464563</v>
      </c>
      <c r="GG34" s="62">
        <f t="shared" si="8"/>
        <v>0.81845696111624089</v>
      </c>
      <c r="GH34" s="34">
        <f t="shared" si="9"/>
        <v>0.8051195239560891</v>
      </c>
      <c r="GI34" s="67">
        <f t="shared" si="22"/>
        <v>6940</v>
      </c>
      <c r="GJ34" s="33">
        <f t="shared" si="10"/>
        <v>0.9447353112274578</v>
      </c>
      <c r="GK34" s="34">
        <f t="shared" si="11"/>
        <v>0.91913903432228039</v>
      </c>
      <c r="GL34" s="35">
        <f t="shared" si="12"/>
        <v>3.4904013961605585E-3</v>
      </c>
      <c r="GM34" s="33">
        <f t="shared" si="13"/>
        <v>0.91037292384832347</v>
      </c>
      <c r="GN34" s="36">
        <f t="shared" si="14"/>
        <v>0.61892823566280164</v>
      </c>
    </row>
    <row r="35" spans="1:196" s="37" customFormat="1" x14ac:dyDescent="0.2">
      <c r="A35" s="20" t="s">
        <v>114</v>
      </c>
      <c r="B35" s="21">
        <v>13429</v>
      </c>
      <c r="C35" s="22">
        <v>1623.4</v>
      </c>
      <c r="D35" s="23">
        <v>1381.2</v>
      </c>
      <c r="E35" s="24">
        <v>7822.4</v>
      </c>
      <c r="F35" s="25">
        <v>1419</v>
      </c>
      <c r="G35" s="39">
        <v>11743</v>
      </c>
      <c r="H35" s="39">
        <v>12163</v>
      </c>
      <c r="I35" s="38">
        <v>135</v>
      </c>
      <c r="J35" s="38">
        <v>7617</v>
      </c>
      <c r="K35" s="27">
        <f>P35+U35+Z35+AE35+AJ35+AN35+AR35+AV35+AZ35+BD35+BH35+BL35+BP35+BT35+BX35+CB35+CF35+CJ35+CN35+CR35+CV35+CZ35+DD35+DH35+DH35+DL35+DP35+DT35+DX35+EB35+EF35+EK35+EO35+ES35+EW35+FA35+FE35+FI35+FM35+FQ35+600</f>
        <v>12460</v>
      </c>
      <c r="L35" s="27">
        <f t="shared" si="25"/>
        <v>10434</v>
      </c>
      <c r="M35" s="27">
        <v>154</v>
      </c>
      <c r="N35" s="28">
        <f t="shared" si="26"/>
        <v>6028</v>
      </c>
      <c r="O35" s="28">
        <f t="shared" si="17"/>
        <v>329</v>
      </c>
      <c r="P35" s="66">
        <v>257</v>
      </c>
      <c r="Q35" s="66">
        <v>256</v>
      </c>
      <c r="R35" s="66">
        <v>3</v>
      </c>
      <c r="S35" s="66">
        <v>188</v>
      </c>
      <c r="T35" s="66" t="s">
        <v>171</v>
      </c>
      <c r="U35" s="66">
        <v>262</v>
      </c>
      <c r="V35" s="66">
        <v>223</v>
      </c>
      <c r="W35" s="66">
        <v>0</v>
      </c>
      <c r="X35" s="66">
        <v>181</v>
      </c>
      <c r="Y35" s="66" t="s">
        <v>238</v>
      </c>
      <c r="Z35" s="66">
        <v>523</v>
      </c>
      <c r="AA35" s="66">
        <v>511</v>
      </c>
      <c r="AB35" s="66">
        <v>0</v>
      </c>
      <c r="AC35" s="66">
        <v>408</v>
      </c>
      <c r="AD35" s="66" t="s">
        <v>208</v>
      </c>
      <c r="AE35" s="66">
        <v>846</v>
      </c>
      <c r="AF35" s="66">
        <v>834</v>
      </c>
      <c r="AG35" s="66">
        <v>0</v>
      </c>
      <c r="AH35" s="66">
        <v>588</v>
      </c>
      <c r="AI35" s="66" t="s">
        <v>178</v>
      </c>
      <c r="AJ35" s="66">
        <v>450</v>
      </c>
      <c r="AK35" s="66">
        <v>402</v>
      </c>
      <c r="AL35" s="66">
        <v>5</v>
      </c>
      <c r="AM35" s="66">
        <v>413</v>
      </c>
      <c r="AN35" s="66">
        <v>498</v>
      </c>
      <c r="AO35" s="66">
        <v>490</v>
      </c>
      <c r="AP35" s="66">
        <v>6</v>
      </c>
      <c r="AQ35" s="66">
        <v>439</v>
      </c>
      <c r="AR35" s="66">
        <v>581</v>
      </c>
      <c r="AS35" s="66">
        <v>560</v>
      </c>
      <c r="AT35" s="66">
        <v>27</v>
      </c>
      <c r="AU35" s="66">
        <v>503</v>
      </c>
      <c r="AV35" s="66">
        <v>677</v>
      </c>
      <c r="AW35" s="66">
        <v>634</v>
      </c>
      <c r="AX35" s="66">
        <v>98</v>
      </c>
      <c r="AY35" s="66">
        <v>574</v>
      </c>
      <c r="AZ35" s="66">
        <v>660</v>
      </c>
      <c r="BA35" s="66">
        <v>641</v>
      </c>
      <c r="BB35" s="66">
        <v>5</v>
      </c>
      <c r="BC35" s="66">
        <v>572</v>
      </c>
      <c r="BD35" s="66">
        <v>729</v>
      </c>
      <c r="BE35" s="66">
        <v>733</v>
      </c>
      <c r="BF35" s="66">
        <v>0</v>
      </c>
      <c r="BG35" s="66">
        <v>535</v>
      </c>
      <c r="BH35" s="66">
        <v>246</v>
      </c>
      <c r="BI35" s="66">
        <v>219</v>
      </c>
      <c r="BJ35" s="66">
        <v>0</v>
      </c>
      <c r="BK35" s="66">
        <v>79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544</v>
      </c>
      <c r="CC35" s="66">
        <v>543</v>
      </c>
      <c r="CD35" s="66">
        <v>0</v>
      </c>
      <c r="CE35" s="66">
        <v>293</v>
      </c>
      <c r="CF35" s="66">
        <v>120</v>
      </c>
      <c r="CG35" s="66">
        <v>105</v>
      </c>
      <c r="CH35" s="66">
        <v>0</v>
      </c>
      <c r="CI35" s="66">
        <v>7</v>
      </c>
      <c r="CJ35" s="66">
        <v>27</v>
      </c>
      <c r="CK35" s="66">
        <v>2</v>
      </c>
      <c r="CL35" s="66">
        <v>0</v>
      </c>
      <c r="CM35" s="66">
        <v>0</v>
      </c>
      <c r="CN35" s="66">
        <v>112</v>
      </c>
      <c r="CO35" s="66">
        <v>43</v>
      </c>
      <c r="CP35" s="66">
        <v>0</v>
      </c>
      <c r="CQ35" s="66">
        <v>8</v>
      </c>
      <c r="CR35" s="66">
        <v>9</v>
      </c>
      <c r="CS35" s="66">
        <v>7</v>
      </c>
      <c r="CT35" s="66">
        <v>0</v>
      </c>
      <c r="CU35" s="66">
        <v>0</v>
      </c>
      <c r="CV35" s="66">
        <v>0</v>
      </c>
      <c r="CW35" s="66">
        <v>0</v>
      </c>
      <c r="CX35" s="66">
        <v>0</v>
      </c>
      <c r="CY35" s="66">
        <v>0</v>
      </c>
      <c r="CZ35" s="66">
        <v>0</v>
      </c>
      <c r="DA35" s="66">
        <v>0</v>
      </c>
      <c r="DB35" s="66">
        <v>0</v>
      </c>
      <c r="DC35" s="66">
        <v>0</v>
      </c>
      <c r="DD35" s="66">
        <v>566</v>
      </c>
      <c r="DE35" s="66">
        <v>415</v>
      </c>
      <c r="DF35" s="66">
        <v>10</v>
      </c>
      <c r="DG35" s="66">
        <v>89</v>
      </c>
      <c r="DH35" s="66">
        <v>4</v>
      </c>
      <c r="DI35" s="66">
        <v>2</v>
      </c>
      <c r="DJ35" s="66">
        <v>0</v>
      </c>
      <c r="DK35" s="66">
        <v>0</v>
      </c>
      <c r="DL35" s="66">
        <v>28</v>
      </c>
      <c r="DM35" s="66">
        <v>28</v>
      </c>
      <c r="DN35" s="66">
        <v>0</v>
      </c>
      <c r="DO35" s="66">
        <v>5</v>
      </c>
      <c r="DP35" s="66">
        <v>2</v>
      </c>
      <c r="DQ35" s="66">
        <v>2</v>
      </c>
      <c r="DR35" s="66">
        <v>0</v>
      </c>
      <c r="DS35" s="66">
        <v>3</v>
      </c>
      <c r="DT35" s="66">
        <v>0</v>
      </c>
      <c r="DU35" s="66">
        <v>0</v>
      </c>
      <c r="DV35" s="66">
        <v>0</v>
      </c>
      <c r="DW35" s="66">
        <v>0</v>
      </c>
      <c r="DX35" s="66">
        <v>131</v>
      </c>
      <c r="DY35" s="66">
        <v>86</v>
      </c>
      <c r="DZ35" s="66">
        <v>0</v>
      </c>
      <c r="EA35" s="66">
        <v>24</v>
      </c>
      <c r="EB35" s="66">
        <v>33</v>
      </c>
      <c r="EC35" s="66">
        <v>23</v>
      </c>
      <c r="ED35" s="66">
        <v>0</v>
      </c>
      <c r="EE35" s="66">
        <v>19</v>
      </c>
      <c r="EF35" s="66">
        <v>0</v>
      </c>
      <c r="EG35" s="66">
        <v>0</v>
      </c>
      <c r="EH35" s="66">
        <v>0</v>
      </c>
      <c r="EI35" s="66">
        <v>0</v>
      </c>
      <c r="EJ35" s="66" t="s">
        <v>171</v>
      </c>
      <c r="EK35" s="66">
        <v>733</v>
      </c>
      <c r="EL35" s="66">
        <v>661</v>
      </c>
      <c r="EM35" s="66">
        <v>0</v>
      </c>
      <c r="EN35" s="66">
        <v>503</v>
      </c>
      <c r="EO35" s="66">
        <v>878</v>
      </c>
      <c r="EP35" s="66">
        <v>691</v>
      </c>
      <c r="EQ35" s="66">
        <v>0</v>
      </c>
      <c r="ER35" s="66">
        <v>433</v>
      </c>
      <c r="ES35" s="66">
        <v>392</v>
      </c>
      <c r="ET35" s="66">
        <v>389</v>
      </c>
      <c r="EU35" s="66">
        <v>0</v>
      </c>
      <c r="EV35" s="66">
        <v>159</v>
      </c>
      <c r="EW35" s="66">
        <v>600</v>
      </c>
      <c r="EX35" s="66">
        <v>578</v>
      </c>
      <c r="EY35" s="66">
        <v>0</v>
      </c>
      <c r="EZ35" s="66">
        <v>4</v>
      </c>
      <c r="FA35" s="66">
        <v>645</v>
      </c>
      <c r="FB35" s="66">
        <v>560</v>
      </c>
      <c r="FC35" s="66">
        <v>0</v>
      </c>
      <c r="FD35" s="66">
        <v>1</v>
      </c>
      <c r="FE35" s="66">
        <v>19</v>
      </c>
      <c r="FF35" s="66">
        <v>14</v>
      </c>
      <c r="FG35" s="66">
        <v>0</v>
      </c>
      <c r="FH35" s="66">
        <v>0</v>
      </c>
      <c r="FI35" s="66">
        <v>6</v>
      </c>
      <c r="FJ35" s="66">
        <v>4</v>
      </c>
      <c r="FK35" s="66">
        <v>0</v>
      </c>
      <c r="FL35" s="66">
        <v>0</v>
      </c>
      <c r="FM35" s="66">
        <v>877</v>
      </c>
      <c r="FN35" s="66">
        <v>510</v>
      </c>
      <c r="FO35" s="66">
        <v>0</v>
      </c>
      <c r="FP35" s="66">
        <v>0</v>
      </c>
      <c r="FQ35" s="66">
        <v>401</v>
      </c>
      <c r="FR35" s="66">
        <v>268</v>
      </c>
      <c r="FS35" s="66">
        <v>0</v>
      </c>
      <c r="FT35" s="72">
        <v>0</v>
      </c>
      <c r="FU35" s="79">
        <f t="shared" si="0"/>
        <v>0.93931044753890836</v>
      </c>
      <c r="FV35" s="29">
        <f t="shared" si="18"/>
        <v>0.78844292203440314</v>
      </c>
      <c r="FW35" s="71">
        <f t="shared" si="19"/>
        <v>0.44887929108645469</v>
      </c>
      <c r="FX35" s="68">
        <f t="shared" si="20"/>
        <v>0.23185341789992953</v>
      </c>
      <c r="FY35" s="74">
        <f t="shared" si="1"/>
        <v>1.0610576513667718</v>
      </c>
      <c r="FZ35" s="31">
        <f t="shared" si="2"/>
        <v>0.85784757050069882</v>
      </c>
      <c r="GA35" s="30">
        <f t="shared" si="3"/>
        <v>1.1407407407407408</v>
      </c>
      <c r="GB35" s="32">
        <f t="shared" si="4"/>
        <v>0.79138768544046212</v>
      </c>
      <c r="GC35" s="33">
        <f t="shared" si="5"/>
        <v>1.149400986610289</v>
      </c>
      <c r="GD35" s="34">
        <f t="shared" si="6"/>
        <v>1.1050035236081748</v>
      </c>
      <c r="GE35" s="34">
        <f t="shared" si="7"/>
        <v>0.8294573643410853</v>
      </c>
      <c r="GF35" s="36">
        <f t="shared" si="21"/>
        <v>0.23185341789992953</v>
      </c>
      <c r="GG35" s="62">
        <f t="shared" si="8"/>
        <v>1.001099406831663</v>
      </c>
      <c r="GH35" s="34">
        <f t="shared" si="9"/>
        <v>0.90586009408877077</v>
      </c>
      <c r="GI35" s="67">
        <f t="shared" si="22"/>
        <v>4846</v>
      </c>
      <c r="GJ35" s="33">
        <f t="shared" si="10"/>
        <v>0.90139009556907035</v>
      </c>
      <c r="GK35" s="34">
        <f t="shared" si="11"/>
        <v>0.82392122791775269</v>
      </c>
      <c r="GL35" s="35">
        <f t="shared" si="12"/>
        <v>3.6200405444540978E-3</v>
      </c>
      <c r="GM35" s="33">
        <f t="shared" si="13"/>
        <v>0.80263644203523465</v>
      </c>
      <c r="GN35" s="36">
        <f t="shared" si="14"/>
        <v>0.49032893926327459</v>
      </c>
    </row>
    <row r="36" spans="1:196" s="37" customFormat="1" x14ac:dyDescent="0.2">
      <c r="A36" s="20" t="s">
        <v>115</v>
      </c>
      <c r="B36" s="21">
        <v>105221</v>
      </c>
      <c r="C36" s="22">
        <v>10499.8</v>
      </c>
      <c r="D36" s="23">
        <v>9561</v>
      </c>
      <c r="E36" s="24">
        <v>64524.2</v>
      </c>
      <c r="F36" s="25">
        <v>13266</v>
      </c>
      <c r="G36" s="39">
        <v>92654</v>
      </c>
      <c r="H36" s="39">
        <v>95726</v>
      </c>
      <c r="I36" s="38">
        <v>2500</v>
      </c>
      <c r="J36" s="38">
        <v>48627</v>
      </c>
      <c r="K36" s="27">
        <f t="shared" ref="K36:K49" si="27">P36+U36+Z36+AE36+AJ36+AN36+AR36+AV36+AZ36+BD36+BH36+BL36+BP36+BT36+BX36+CB36+CF36+CJ36+CN36+CR36+CV36+CZ36+DD36+DH36+DH36+DL36+DP36+DT36+DX36+EB36+EF36+EK36+EO36+ES36+EW36+FA36+FE36+FI36+FM36+FQ36</f>
        <v>89623</v>
      </c>
      <c r="L36" s="27">
        <f t="shared" si="25"/>
        <v>80575</v>
      </c>
      <c r="M36" s="27">
        <v>2510</v>
      </c>
      <c r="N36" s="28">
        <f t="shared" si="26"/>
        <v>40893</v>
      </c>
      <c r="O36" s="28">
        <f t="shared" si="17"/>
        <v>2645</v>
      </c>
      <c r="P36" s="66">
        <v>4504</v>
      </c>
      <c r="Q36" s="66">
        <v>3980</v>
      </c>
      <c r="R36" s="66">
        <v>397</v>
      </c>
      <c r="S36" s="66">
        <v>3243</v>
      </c>
      <c r="T36" s="66" t="s">
        <v>173</v>
      </c>
      <c r="U36" s="66">
        <v>2084</v>
      </c>
      <c r="V36" s="66">
        <v>1945</v>
      </c>
      <c r="W36" s="66">
        <v>3</v>
      </c>
      <c r="X36" s="66">
        <v>1717</v>
      </c>
      <c r="Y36" s="66" t="s">
        <v>310</v>
      </c>
      <c r="Z36" s="66">
        <v>4274</v>
      </c>
      <c r="AA36" s="66">
        <v>4069</v>
      </c>
      <c r="AB36" s="66">
        <v>10</v>
      </c>
      <c r="AC36" s="66">
        <v>3497</v>
      </c>
      <c r="AD36" s="66" t="s">
        <v>311</v>
      </c>
      <c r="AE36" s="66">
        <v>7281</v>
      </c>
      <c r="AF36" s="66">
        <v>7161</v>
      </c>
      <c r="AG36" s="66">
        <v>34</v>
      </c>
      <c r="AH36" s="66">
        <v>5363</v>
      </c>
      <c r="AI36" s="66" t="s">
        <v>312</v>
      </c>
      <c r="AJ36" s="66">
        <v>3334</v>
      </c>
      <c r="AK36" s="66">
        <v>3859</v>
      </c>
      <c r="AL36" s="66">
        <v>103</v>
      </c>
      <c r="AM36" s="66">
        <v>2856</v>
      </c>
      <c r="AN36" s="66">
        <v>4089</v>
      </c>
      <c r="AO36" s="66">
        <v>4434</v>
      </c>
      <c r="AP36" s="66">
        <v>149</v>
      </c>
      <c r="AQ36" s="66">
        <v>2970</v>
      </c>
      <c r="AR36" s="66">
        <v>4599</v>
      </c>
      <c r="AS36" s="66">
        <v>4351</v>
      </c>
      <c r="AT36" s="66">
        <v>288</v>
      </c>
      <c r="AU36" s="66">
        <v>3005</v>
      </c>
      <c r="AV36" s="66">
        <v>4076</v>
      </c>
      <c r="AW36" s="66">
        <v>4289</v>
      </c>
      <c r="AX36" s="66">
        <v>1220</v>
      </c>
      <c r="AY36" s="66">
        <v>3163</v>
      </c>
      <c r="AZ36" s="66">
        <v>5775</v>
      </c>
      <c r="BA36" s="66">
        <v>5448</v>
      </c>
      <c r="BB36" s="66">
        <v>472</v>
      </c>
      <c r="BC36" s="66">
        <v>2951</v>
      </c>
      <c r="BD36" s="66">
        <v>6049</v>
      </c>
      <c r="BE36" s="66">
        <v>5606</v>
      </c>
      <c r="BF36" s="66">
        <v>81</v>
      </c>
      <c r="BG36" s="66">
        <v>2629</v>
      </c>
      <c r="BH36" s="66">
        <v>1901</v>
      </c>
      <c r="BI36" s="66">
        <v>1958</v>
      </c>
      <c r="BJ36" s="66">
        <v>12</v>
      </c>
      <c r="BK36" s="66">
        <v>960</v>
      </c>
      <c r="BL36" s="66">
        <v>226</v>
      </c>
      <c r="BM36" s="66">
        <v>100</v>
      </c>
      <c r="BN36" s="66">
        <v>0</v>
      </c>
      <c r="BO36" s="66">
        <v>64</v>
      </c>
      <c r="BP36" s="66">
        <v>18</v>
      </c>
      <c r="BQ36" s="66">
        <v>3</v>
      </c>
      <c r="BR36" s="66">
        <v>0</v>
      </c>
      <c r="BS36" s="66">
        <v>0</v>
      </c>
      <c r="BT36" s="66">
        <v>0</v>
      </c>
      <c r="BU36" s="66">
        <v>2</v>
      </c>
      <c r="BV36" s="66">
        <v>0</v>
      </c>
      <c r="BW36" s="66">
        <v>2</v>
      </c>
      <c r="BX36" s="66">
        <v>0</v>
      </c>
      <c r="BY36" s="66">
        <v>0</v>
      </c>
      <c r="BZ36" s="66">
        <v>0</v>
      </c>
      <c r="CA36" s="66">
        <v>0</v>
      </c>
      <c r="CB36" s="66">
        <v>669</v>
      </c>
      <c r="CC36" s="66">
        <v>727</v>
      </c>
      <c r="CD36" s="66">
        <v>0</v>
      </c>
      <c r="CE36" s="66">
        <v>575</v>
      </c>
      <c r="CF36" s="66">
        <v>759</v>
      </c>
      <c r="CG36" s="66">
        <v>498</v>
      </c>
      <c r="CH36" s="66">
        <v>3</v>
      </c>
      <c r="CI36" s="66">
        <v>100</v>
      </c>
      <c r="CJ36" s="66">
        <v>97</v>
      </c>
      <c r="CK36" s="66">
        <v>41</v>
      </c>
      <c r="CL36" s="66">
        <v>0</v>
      </c>
      <c r="CM36" s="66">
        <v>8</v>
      </c>
      <c r="CN36" s="66">
        <v>567</v>
      </c>
      <c r="CO36" s="66">
        <v>443</v>
      </c>
      <c r="CP36" s="66">
        <v>4</v>
      </c>
      <c r="CQ36" s="66">
        <v>179</v>
      </c>
      <c r="CR36" s="66">
        <v>105</v>
      </c>
      <c r="CS36" s="66">
        <v>75</v>
      </c>
      <c r="CT36" s="66">
        <v>1</v>
      </c>
      <c r="CU36" s="66">
        <v>24</v>
      </c>
      <c r="CV36" s="66">
        <v>0</v>
      </c>
      <c r="CW36" s="66">
        <v>0</v>
      </c>
      <c r="CX36" s="66">
        <v>0</v>
      </c>
      <c r="CY36" s="66">
        <v>0</v>
      </c>
      <c r="CZ36" s="66">
        <v>0</v>
      </c>
      <c r="DA36" s="66">
        <v>0</v>
      </c>
      <c r="DB36" s="66">
        <v>0</v>
      </c>
      <c r="DC36" s="66">
        <v>0</v>
      </c>
      <c r="DD36" s="66">
        <v>4569</v>
      </c>
      <c r="DE36" s="66">
        <v>3729</v>
      </c>
      <c r="DF36" s="66">
        <v>29</v>
      </c>
      <c r="DG36" s="66">
        <v>1278</v>
      </c>
      <c r="DH36" s="66">
        <v>923</v>
      </c>
      <c r="DI36" s="66">
        <v>556</v>
      </c>
      <c r="DJ36" s="66">
        <v>9</v>
      </c>
      <c r="DK36" s="66">
        <v>104</v>
      </c>
      <c r="DL36" s="66">
        <v>201</v>
      </c>
      <c r="DM36" s="66">
        <v>185</v>
      </c>
      <c r="DN36" s="66">
        <v>0</v>
      </c>
      <c r="DO36" s="66">
        <v>84</v>
      </c>
      <c r="DP36" s="66">
        <v>199</v>
      </c>
      <c r="DQ36" s="66">
        <v>315</v>
      </c>
      <c r="DR36" s="66">
        <v>1</v>
      </c>
      <c r="DS36" s="66">
        <v>109</v>
      </c>
      <c r="DT36" s="66">
        <v>0</v>
      </c>
      <c r="DU36" s="66">
        <v>0</v>
      </c>
      <c r="DV36" s="66">
        <v>0</v>
      </c>
      <c r="DW36" s="66">
        <v>0</v>
      </c>
      <c r="DX36" s="66">
        <v>435</v>
      </c>
      <c r="DY36" s="66">
        <v>329</v>
      </c>
      <c r="DZ36" s="66">
        <v>6</v>
      </c>
      <c r="EA36" s="66">
        <v>107</v>
      </c>
      <c r="EB36" s="66">
        <v>106</v>
      </c>
      <c r="EC36" s="66">
        <v>76</v>
      </c>
      <c r="ED36" s="66">
        <v>0</v>
      </c>
      <c r="EE36" s="66">
        <v>17</v>
      </c>
      <c r="EF36" s="66">
        <v>50</v>
      </c>
      <c r="EG36" s="66">
        <v>48</v>
      </c>
      <c r="EH36" s="66">
        <v>0</v>
      </c>
      <c r="EI36" s="66">
        <v>35</v>
      </c>
      <c r="EJ36" s="66" t="s">
        <v>171</v>
      </c>
      <c r="EK36" s="66">
        <v>6387</v>
      </c>
      <c r="EL36" s="66">
        <v>5805</v>
      </c>
      <c r="EM36" s="66">
        <v>83</v>
      </c>
      <c r="EN36" s="66">
        <v>2379</v>
      </c>
      <c r="EO36" s="66">
        <v>7110</v>
      </c>
      <c r="EP36" s="66">
        <v>6477</v>
      </c>
      <c r="EQ36" s="66">
        <v>100</v>
      </c>
      <c r="ER36" s="66">
        <v>2496</v>
      </c>
      <c r="ES36" s="66">
        <v>2976</v>
      </c>
      <c r="ET36" s="66">
        <v>2640</v>
      </c>
      <c r="EU36" s="66">
        <v>40</v>
      </c>
      <c r="EV36" s="66">
        <v>952</v>
      </c>
      <c r="EW36" s="66">
        <v>4414</v>
      </c>
      <c r="EX36" s="66">
        <v>3743</v>
      </c>
      <c r="EY36" s="66">
        <v>0</v>
      </c>
      <c r="EZ36" s="66">
        <v>13</v>
      </c>
      <c r="FA36" s="66">
        <v>4531</v>
      </c>
      <c r="FB36" s="66">
        <v>3737</v>
      </c>
      <c r="FC36" s="66">
        <v>0</v>
      </c>
      <c r="FD36" s="66">
        <v>13</v>
      </c>
      <c r="FE36" s="66">
        <v>65</v>
      </c>
      <c r="FF36" s="66">
        <v>6</v>
      </c>
      <c r="FG36" s="66">
        <v>0</v>
      </c>
      <c r="FH36" s="66">
        <v>0</v>
      </c>
      <c r="FI36" s="66">
        <v>18</v>
      </c>
      <c r="FJ36" s="66">
        <v>1</v>
      </c>
      <c r="FK36" s="66">
        <v>0</v>
      </c>
      <c r="FL36" s="66">
        <v>0</v>
      </c>
      <c r="FM36" s="66">
        <v>4244</v>
      </c>
      <c r="FN36" s="66">
        <v>2455</v>
      </c>
      <c r="FO36" s="66">
        <v>0</v>
      </c>
      <c r="FP36" s="66">
        <v>0</v>
      </c>
      <c r="FQ36" s="66">
        <v>2065</v>
      </c>
      <c r="FR36" s="66">
        <v>1484</v>
      </c>
      <c r="FS36" s="66">
        <v>0</v>
      </c>
      <c r="FT36" s="72">
        <v>0</v>
      </c>
      <c r="FU36" s="79">
        <f t="shared" ref="FU36:FU67" si="28">(K36+M36)/B36</f>
        <v>0.87561418348048392</v>
      </c>
      <c r="FV36" s="29">
        <f t="shared" ref="FV36:FV67" si="29">(L36+M36)/B36</f>
        <v>0.78962374430959603</v>
      </c>
      <c r="FW36" s="71">
        <f t="shared" ref="FW36:FW67" si="30">N36/B36</f>
        <v>0.38863914997956683</v>
      </c>
      <c r="FX36" s="68">
        <f t="shared" si="20"/>
        <v>0.19938187848635611</v>
      </c>
      <c r="FY36" s="74">
        <f t="shared" ref="FY36:FY67" si="31">K36/G36</f>
        <v>0.96728689533101642</v>
      </c>
      <c r="FZ36" s="31">
        <f t="shared" ref="FZ36:FZ67" si="32">L36/H36</f>
        <v>0.84172534107765917</v>
      </c>
      <c r="GA36" s="30">
        <f t="shared" ref="GA36:GA67" si="33">M36/I36</f>
        <v>1.004</v>
      </c>
      <c r="GB36" s="32">
        <f t="shared" ref="GB36:GB67" si="34">N36/J36</f>
        <v>0.8409525572212968</v>
      </c>
      <c r="GC36" s="33">
        <f t="shared" ref="GC36:GC67" si="35">(U36+Z36+AE36+EF36+W36+AB36+AG36+EH36)/F36</f>
        <v>1.0354289160259309</v>
      </c>
      <c r="GD36" s="34">
        <f t="shared" ref="GD36:GD67" si="36">(V36+AA36+AF36+EG36+W36+AB36+AG36+EH36)/F36</f>
        <v>1.0003015226895824</v>
      </c>
      <c r="GE36" s="34">
        <f t="shared" ref="GE36:GE67" si="37">(X36+AC36+AH36+EI36)/F36</f>
        <v>0.79993969546208354</v>
      </c>
      <c r="GF36" s="36">
        <f t="shared" si="21"/>
        <v>0.19938187848635611</v>
      </c>
      <c r="GG36" s="62">
        <f t="shared" ref="GG36:GG67" si="38">(P36+AJ36+AN36+AR36+AV36+AZ36+BD36+BH36+BL36+BP36+BT36+CB36+CF36+CJ36+CN36+CR36+CV36+CZ36+DD36+DH36+DL36+DP36+DT36+DX36+EB36+EK36+EO36+ES36+R36+AL36+AP36+AT36+AX36+BB36+BF36+BJ36+BN36+BR36+BV36+CD36+CH36+CL36+CP36+CT36+CX36+DB36+DF36+DJ36+DN36+DR36+DV36+DZ36+ED36+EM36+EQ36+EU36)/E36</f>
        <v>0.97129449105916854</v>
      </c>
      <c r="GH36" s="34">
        <f t="shared" ref="GH36:GH67" si="39">(Q36+AK36+AO36+AS36+AW36+BA36+BE36+BI36+BM36+BQ36+BU36+CC36+CG36+CK36+CO36+CS36+CW36+DA36+DE36+DI36+DM36+DQ36+DU36+DY36+EC36+EL36+EP36+ET36+R36+AL36+AP36+AT36+AX36+BB36+BF36+BJ36+BN36+BR36+BV36+CD36+CH36+CL36+CP36+CT36+CX36+DB36+DF36+DJ36+DN36+DR36+DV36+DZ36+ED36+EM36+EQ36+EU36)/E36</f>
        <v>0.91320775770951057</v>
      </c>
      <c r="GI36" s="67">
        <f t="shared" si="22"/>
        <v>30255</v>
      </c>
      <c r="GJ36" s="33">
        <f t="shared" ref="GJ36:GJ67" si="40">(EW36+FA36)/D36</f>
        <v>0.9355715929296099</v>
      </c>
      <c r="GK36" s="34">
        <f t="shared" ref="GK36:GK67" si="41">(EX36+FB36)/D36</f>
        <v>0.78234494299759438</v>
      </c>
      <c r="GL36" s="35">
        <f t="shared" ref="GL36:GL67" si="42">(EZ36+FD36)/D36</f>
        <v>2.7193808179060766E-3</v>
      </c>
      <c r="GM36" s="33">
        <f t="shared" ref="GM36:GM67" si="43">(FE36+FI36+FM36+FQ36)/C36</f>
        <v>0.60877350044762757</v>
      </c>
      <c r="GN36" s="36">
        <f t="shared" ref="GN36:GN67" si="44">(FF36+FJ36+FN36+FR36)/C36</f>
        <v>0.37581668222251857</v>
      </c>
    </row>
    <row r="37" spans="1:196" s="37" customFormat="1" x14ac:dyDescent="0.2">
      <c r="A37" s="20" t="s">
        <v>116</v>
      </c>
      <c r="B37" s="21">
        <v>30080</v>
      </c>
      <c r="C37" s="22">
        <v>3527.6</v>
      </c>
      <c r="D37" s="23">
        <v>3192</v>
      </c>
      <c r="E37" s="24">
        <v>18440.400000000001</v>
      </c>
      <c r="F37" s="25">
        <v>2444</v>
      </c>
      <c r="G37" s="26">
        <v>26613</v>
      </c>
      <c r="H37" s="39">
        <v>28176</v>
      </c>
      <c r="I37" s="26">
        <v>490</v>
      </c>
      <c r="J37" s="26">
        <v>13259</v>
      </c>
      <c r="K37" s="27">
        <f t="shared" si="27"/>
        <v>25900</v>
      </c>
      <c r="L37" s="27">
        <f t="shared" si="25"/>
        <v>22743</v>
      </c>
      <c r="M37" s="27">
        <v>502</v>
      </c>
      <c r="N37" s="28">
        <f t="shared" si="26"/>
        <v>12986</v>
      </c>
      <c r="O37" s="28">
        <f t="shared" si="17"/>
        <v>754</v>
      </c>
      <c r="P37" s="66">
        <v>620</v>
      </c>
      <c r="Q37" s="66">
        <v>548</v>
      </c>
      <c r="R37" s="66">
        <v>0</v>
      </c>
      <c r="S37" s="66">
        <v>294</v>
      </c>
      <c r="T37" s="66" t="s">
        <v>172</v>
      </c>
      <c r="U37" s="66">
        <v>297</v>
      </c>
      <c r="V37" s="66">
        <v>303</v>
      </c>
      <c r="W37" s="66">
        <v>0</v>
      </c>
      <c r="X37" s="66">
        <v>241</v>
      </c>
      <c r="Y37" s="66" t="s">
        <v>313</v>
      </c>
      <c r="Z37" s="66">
        <v>728</v>
      </c>
      <c r="AA37" s="66">
        <v>731</v>
      </c>
      <c r="AB37" s="66">
        <v>0</v>
      </c>
      <c r="AC37" s="66">
        <v>615</v>
      </c>
      <c r="AD37" s="66" t="s">
        <v>314</v>
      </c>
      <c r="AE37" s="66">
        <v>1338</v>
      </c>
      <c r="AF37" s="66">
        <v>1271</v>
      </c>
      <c r="AG37" s="66">
        <v>1</v>
      </c>
      <c r="AH37" s="66">
        <v>1219</v>
      </c>
      <c r="AI37" s="66" t="s">
        <v>315</v>
      </c>
      <c r="AJ37" s="66">
        <v>598</v>
      </c>
      <c r="AK37" s="66">
        <v>574</v>
      </c>
      <c r="AL37" s="66">
        <v>11</v>
      </c>
      <c r="AM37" s="66">
        <v>879</v>
      </c>
      <c r="AN37" s="66">
        <v>810</v>
      </c>
      <c r="AO37" s="66">
        <v>773</v>
      </c>
      <c r="AP37" s="66">
        <v>18</v>
      </c>
      <c r="AQ37" s="66">
        <v>1093</v>
      </c>
      <c r="AR37" s="66">
        <v>973</v>
      </c>
      <c r="AS37" s="66">
        <v>913</v>
      </c>
      <c r="AT37" s="66">
        <v>43</v>
      </c>
      <c r="AU37" s="66">
        <v>1014</v>
      </c>
      <c r="AV37" s="66">
        <v>1186</v>
      </c>
      <c r="AW37" s="66">
        <v>1282</v>
      </c>
      <c r="AX37" s="66">
        <v>66</v>
      </c>
      <c r="AY37" s="66">
        <v>1216</v>
      </c>
      <c r="AZ37" s="66">
        <v>1278</v>
      </c>
      <c r="BA37" s="66">
        <v>1272</v>
      </c>
      <c r="BB37" s="66">
        <v>178</v>
      </c>
      <c r="BC37" s="66">
        <v>1198</v>
      </c>
      <c r="BD37" s="66">
        <v>1199</v>
      </c>
      <c r="BE37" s="66">
        <v>1449</v>
      </c>
      <c r="BF37" s="66">
        <v>191</v>
      </c>
      <c r="BG37" s="66">
        <v>1030</v>
      </c>
      <c r="BH37" s="66">
        <v>546</v>
      </c>
      <c r="BI37" s="66">
        <v>371</v>
      </c>
      <c r="BJ37" s="66">
        <v>0</v>
      </c>
      <c r="BK37" s="66">
        <v>2</v>
      </c>
      <c r="BL37" s="66">
        <v>0</v>
      </c>
      <c r="BM37" s="66">
        <v>9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0</v>
      </c>
      <c r="CA37" s="66">
        <v>0</v>
      </c>
      <c r="CB37" s="66">
        <v>2124</v>
      </c>
      <c r="CC37" s="66">
        <v>2053</v>
      </c>
      <c r="CD37" s="66">
        <v>0</v>
      </c>
      <c r="CE37" s="66">
        <v>1477</v>
      </c>
      <c r="CF37" s="66">
        <v>87</v>
      </c>
      <c r="CG37" s="66">
        <v>39</v>
      </c>
      <c r="CH37" s="66">
        <v>0</v>
      </c>
      <c r="CI37" s="66">
        <v>0</v>
      </c>
      <c r="CJ37" s="66">
        <v>0</v>
      </c>
      <c r="CK37" s="66">
        <v>0</v>
      </c>
      <c r="CL37" s="66">
        <v>0</v>
      </c>
      <c r="CM37" s="66">
        <v>0</v>
      </c>
      <c r="CN37" s="66">
        <v>119</v>
      </c>
      <c r="CO37" s="66">
        <v>48</v>
      </c>
      <c r="CP37" s="66">
        <v>0</v>
      </c>
      <c r="CQ37" s="66">
        <v>9</v>
      </c>
      <c r="CR37" s="66">
        <v>44</v>
      </c>
      <c r="CS37" s="66">
        <v>11</v>
      </c>
      <c r="CT37" s="66">
        <v>0</v>
      </c>
      <c r="CU37" s="66">
        <v>1</v>
      </c>
      <c r="CV37" s="66">
        <v>0</v>
      </c>
      <c r="CW37" s="66">
        <v>1</v>
      </c>
      <c r="CX37" s="66">
        <v>0</v>
      </c>
      <c r="CY37" s="66">
        <v>0</v>
      </c>
      <c r="CZ37" s="66">
        <v>1</v>
      </c>
      <c r="DA37" s="66">
        <v>0</v>
      </c>
      <c r="DB37" s="66">
        <v>0</v>
      </c>
      <c r="DC37" s="66">
        <v>0</v>
      </c>
      <c r="DD37" s="66">
        <v>3237</v>
      </c>
      <c r="DE37" s="66">
        <v>2134</v>
      </c>
      <c r="DF37" s="66">
        <v>0</v>
      </c>
      <c r="DG37" s="66">
        <v>12</v>
      </c>
      <c r="DH37" s="66">
        <v>64</v>
      </c>
      <c r="DI37" s="66">
        <v>8</v>
      </c>
      <c r="DJ37" s="66">
        <v>0</v>
      </c>
      <c r="DK37" s="66">
        <v>0</v>
      </c>
      <c r="DL37" s="66">
        <v>105</v>
      </c>
      <c r="DM37" s="66">
        <v>79</v>
      </c>
      <c r="DN37" s="66">
        <v>0</v>
      </c>
      <c r="DO37" s="66">
        <v>0</v>
      </c>
      <c r="DP37" s="66">
        <v>42</v>
      </c>
      <c r="DQ37" s="66">
        <v>31</v>
      </c>
      <c r="DR37" s="66">
        <v>6</v>
      </c>
      <c r="DS37" s="66">
        <v>0</v>
      </c>
      <c r="DT37" s="66">
        <v>0</v>
      </c>
      <c r="DU37" s="66">
        <v>1</v>
      </c>
      <c r="DV37" s="66">
        <v>0</v>
      </c>
      <c r="DW37" s="66">
        <v>0</v>
      </c>
      <c r="DX37" s="66">
        <v>1297</v>
      </c>
      <c r="DY37" s="66">
        <v>754</v>
      </c>
      <c r="DZ37" s="66">
        <v>0</v>
      </c>
      <c r="EA37" s="66">
        <v>381</v>
      </c>
      <c r="EB37" s="66">
        <v>80</v>
      </c>
      <c r="EC37" s="66">
        <v>152</v>
      </c>
      <c r="ED37" s="66">
        <v>0</v>
      </c>
      <c r="EE37" s="66">
        <v>0</v>
      </c>
      <c r="EF37" s="66">
        <v>0</v>
      </c>
      <c r="EG37" s="66">
        <v>0</v>
      </c>
      <c r="EH37" s="66">
        <v>0</v>
      </c>
      <c r="EI37" s="66">
        <v>0</v>
      </c>
      <c r="EJ37" s="66" t="s">
        <v>171</v>
      </c>
      <c r="EK37" s="66">
        <v>1602</v>
      </c>
      <c r="EL37" s="66">
        <v>1618</v>
      </c>
      <c r="EM37" s="66">
        <v>0</v>
      </c>
      <c r="EN37" s="66">
        <v>1041</v>
      </c>
      <c r="EO37" s="66">
        <v>1689</v>
      </c>
      <c r="EP37" s="66">
        <v>1688</v>
      </c>
      <c r="EQ37" s="66">
        <v>0</v>
      </c>
      <c r="ER37" s="66">
        <v>922</v>
      </c>
      <c r="ES37" s="66">
        <v>760</v>
      </c>
      <c r="ET37" s="66">
        <v>703</v>
      </c>
      <c r="EU37" s="66">
        <v>0</v>
      </c>
      <c r="EV37" s="66">
        <v>341</v>
      </c>
      <c r="EW37" s="66">
        <v>1337</v>
      </c>
      <c r="EX37" s="66">
        <v>1173</v>
      </c>
      <c r="EY37" s="66">
        <v>0</v>
      </c>
      <c r="EZ37" s="66">
        <v>1</v>
      </c>
      <c r="FA37" s="66">
        <v>1416</v>
      </c>
      <c r="FB37" s="66">
        <v>1230</v>
      </c>
      <c r="FC37" s="66">
        <v>0</v>
      </c>
      <c r="FD37" s="66">
        <v>0</v>
      </c>
      <c r="FE37" s="66">
        <v>17</v>
      </c>
      <c r="FF37" s="66">
        <v>32</v>
      </c>
      <c r="FG37" s="66">
        <v>0</v>
      </c>
      <c r="FH37" s="66">
        <v>0</v>
      </c>
      <c r="FI37" s="66">
        <v>5</v>
      </c>
      <c r="FJ37" s="66">
        <v>25</v>
      </c>
      <c r="FK37" s="66">
        <v>0</v>
      </c>
      <c r="FL37" s="66">
        <v>0</v>
      </c>
      <c r="FM37" s="66">
        <v>1571</v>
      </c>
      <c r="FN37" s="66">
        <v>979</v>
      </c>
      <c r="FO37" s="66">
        <v>0</v>
      </c>
      <c r="FP37" s="66">
        <v>0</v>
      </c>
      <c r="FQ37" s="66">
        <v>666</v>
      </c>
      <c r="FR37" s="66">
        <v>488</v>
      </c>
      <c r="FS37" s="66">
        <v>0</v>
      </c>
      <c r="FT37" s="72">
        <v>0</v>
      </c>
      <c r="FU37" s="79">
        <f t="shared" si="28"/>
        <v>0.87772606382978724</v>
      </c>
      <c r="FV37" s="29">
        <f t="shared" si="29"/>
        <v>0.77277260638297873</v>
      </c>
      <c r="FW37" s="71">
        <f t="shared" si="30"/>
        <v>0.43171542553191489</v>
      </c>
      <c r="FX37" s="68">
        <f t="shared" si="20"/>
        <v>0.30851063829787234</v>
      </c>
      <c r="FY37" s="74">
        <f t="shared" si="31"/>
        <v>0.97320858227182205</v>
      </c>
      <c r="FZ37" s="31">
        <f t="shared" si="32"/>
        <v>0.80717632027257236</v>
      </c>
      <c r="GA37" s="30">
        <f t="shared" si="33"/>
        <v>1.0244897959183674</v>
      </c>
      <c r="GB37" s="32">
        <f t="shared" si="34"/>
        <v>0.97941021193151823</v>
      </c>
      <c r="GC37" s="33">
        <f t="shared" si="35"/>
        <v>0.96726677577741405</v>
      </c>
      <c r="GD37" s="34">
        <f t="shared" si="36"/>
        <v>0.94353518821603932</v>
      </c>
      <c r="GE37" s="34">
        <f t="shared" si="37"/>
        <v>0.84901800327332244</v>
      </c>
      <c r="GF37" s="36">
        <f t="shared" si="21"/>
        <v>0.30851063829787234</v>
      </c>
      <c r="GG37" s="62">
        <f t="shared" si="38"/>
        <v>1.0289364655864297</v>
      </c>
      <c r="GH37" s="34">
        <f t="shared" si="39"/>
        <v>0.92319038632567618</v>
      </c>
      <c r="GI37" s="67">
        <f t="shared" si="22"/>
        <v>10910</v>
      </c>
      <c r="GJ37" s="33">
        <f t="shared" si="40"/>
        <v>0.86246867167919794</v>
      </c>
      <c r="GK37" s="34">
        <f t="shared" si="41"/>
        <v>0.7528195488721805</v>
      </c>
      <c r="GL37" s="35">
        <f t="shared" si="42"/>
        <v>3.1328320802005011E-4</v>
      </c>
      <c r="GM37" s="33">
        <f t="shared" si="43"/>
        <v>0.64037872774691007</v>
      </c>
      <c r="GN37" s="36">
        <f t="shared" si="44"/>
        <v>0.43202177117587032</v>
      </c>
    </row>
    <row r="38" spans="1:196" s="37" customFormat="1" x14ac:dyDescent="0.2">
      <c r="A38" s="20" t="s">
        <v>117</v>
      </c>
      <c r="B38" s="21">
        <v>6961</v>
      </c>
      <c r="C38" s="22">
        <v>710.6</v>
      </c>
      <c r="D38" s="23">
        <v>597.6</v>
      </c>
      <c r="E38" s="24">
        <v>4101.8</v>
      </c>
      <c r="F38" s="25">
        <v>1050</v>
      </c>
      <c r="G38" s="26">
        <v>6512</v>
      </c>
      <c r="H38" s="39">
        <v>6203</v>
      </c>
      <c r="I38" s="26">
        <v>70</v>
      </c>
      <c r="J38" s="26">
        <v>4039</v>
      </c>
      <c r="K38" s="27">
        <f t="shared" si="27"/>
        <v>6412</v>
      </c>
      <c r="L38" s="27">
        <f t="shared" si="25"/>
        <v>5861</v>
      </c>
      <c r="M38" s="27">
        <v>70</v>
      </c>
      <c r="N38" s="28">
        <f t="shared" si="26"/>
        <v>3429</v>
      </c>
      <c r="O38" s="28">
        <f t="shared" si="17"/>
        <v>423</v>
      </c>
      <c r="P38" s="66">
        <v>134</v>
      </c>
      <c r="Q38" s="66">
        <v>136</v>
      </c>
      <c r="R38" s="66">
        <v>0</v>
      </c>
      <c r="S38" s="66">
        <v>120</v>
      </c>
      <c r="T38" s="66" t="s">
        <v>193</v>
      </c>
      <c r="U38" s="66">
        <v>189</v>
      </c>
      <c r="V38" s="66">
        <v>255</v>
      </c>
      <c r="W38" s="66">
        <v>0</v>
      </c>
      <c r="X38" s="66">
        <v>173</v>
      </c>
      <c r="Y38" s="66" t="s">
        <v>211</v>
      </c>
      <c r="Z38" s="66">
        <v>325</v>
      </c>
      <c r="AA38" s="66">
        <v>338</v>
      </c>
      <c r="AB38" s="66">
        <v>0</v>
      </c>
      <c r="AC38" s="66">
        <v>325</v>
      </c>
      <c r="AD38" s="66" t="s">
        <v>266</v>
      </c>
      <c r="AE38" s="66">
        <v>535</v>
      </c>
      <c r="AF38" s="66">
        <v>529</v>
      </c>
      <c r="AG38" s="66">
        <v>0</v>
      </c>
      <c r="AH38" s="66">
        <v>477</v>
      </c>
      <c r="AI38" s="66" t="s">
        <v>242</v>
      </c>
      <c r="AJ38" s="66">
        <v>315</v>
      </c>
      <c r="AK38" s="66">
        <v>253</v>
      </c>
      <c r="AL38" s="66">
        <v>0</v>
      </c>
      <c r="AM38" s="66">
        <v>182</v>
      </c>
      <c r="AN38" s="66">
        <v>251</v>
      </c>
      <c r="AO38" s="66">
        <v>301</v>
      </c>
      <c r="AP38" s="66">
        <v>3</v>
      </c>
      <c r="AQ38" s="66">
        <v>234</v>
      </c>
      <c r="AR38" s="66">
        <v>288</v>
      </c>
      <c r="AS38" s="66">
        <v>296</v>
      </c>
      <c r="AT38" s="66">
        <v>8</v>
      </c>
      <c r="AU38" s="66">
        <v>208</v>
      </c>
      <c r="AV38" s="66">
        <v>316</v>
      </c>
      <c r="AW38" s="66">
        <v>307</v>
      </c>
      <c r="AX38" s="66">
        <v>56</v>
      </c>
      <c r="AY38" s="66">
        <v>225</v>
      </c>
      <c r="AZ38" s="66">
        <v>406</v>
      </c>
      <c r="BA38" s="66">
        <v>379</v>
      </c>
      <c r="BB38" s="66">
        <v>0</v>
      </c>
      <c r="BC38" s="66">
        <v>213</v>
      </c>
      <c r="BD38" s="66">
        <v>363</v>
      </c>
      <c r="BE38" s="66">
        <v>347</v>
      </c>
      <c r="BF38" s="66">
        <v>0</v>
      </c>
      <c r="BG38" s="66">
        <v>212</v>
      </c>
      <c r="BH38" s="66">
        <v>118</v>
      </c>
      <c r="BI38" s="66">
        <v>113</v>
      </c>
      <c r="BJ38" s="66">
        <v>0</v>
      </c>
      <c r="BK38" s="66">
        <v>87</v>
      </c>
      <c r="BL38" s="66">
        <v>0</v>
      </c>
      <c r="BM38" s="66">
        <v>0</v>
      </c>
      <c r="BN38" s="66">
        <v>0</v>
      </c>
      <c r="BO38" s="66">
        <v>2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25</v>
      </c>
      <c r="CG38" s="66">
        <v>23</v>
      </c>
      <c r="CH38" s="66">
        <v>0</v>
      </c>
      <c r="CI38" s="66">
        <v>17</v>
      </c>
      <c r="CJ38" s="66">
        <v>15</v>
      </c>
      <c r="CK38" s="66">
        <v>8</v>
      </c>
      <c r="CL38" s="66">
        <v>0</v>
      </c>
      <c r="CM38" s="66">
        <v>5</v>
      </c>
      <c r="CN38" s="66">
        <v>48</v>
      </c>
      <c r="CO38" s="66">
        <v>39</v>
      </c>
      <c r="CP38" s="66">
        <v>0</v>
      </c>
      <c r="CQ38" s="66">
        <v>14</v>
      </c>
      <c r="CR38" s="66">
        <v>9</v>
      </c>
      <c r="CS38" s="66">
        <v>11</v>
      </c>
      <c r="CT38" s="66">
        <v>0</v>
      </c>
      <c r="CU38" s="66">
        <v>5</v>
      </c>
      <c r="CV38" s="66">
        <v>0</v>
      </c>
      <c r="CW38" s="66">
        <v>0</v>
      </c>
      <c r="CX38" s="66">
        <v>0</v>
      </c>
      <c r="CY38" s="66">
        <v>0</v>
      </c>
      <c r="CZ38" s="66">
        <v>0</v>
      </c>
      <c r="DA38" s="66">
        <v>0</v>
      </c>
      <c r="DB38" s="66">
        <v>0</v>
      </c>
      <c r="DC38" s="66">
        <v>0</v>
      </c>
      <c r="DD38" s="66">
        <v>543</v>
      </c>
      <c r="DE38" s="66">
        <v>384</v>
      </c>
      <c r="DF38" s="66">
        <v>0</v>
      </c>
      <c r="DG38" s="66">
        <v>287</v>
      </c>
      <c r="DH38" s="66">
        <v>32</v>
      </c>
      <c r="DI38" s="66">
        <v>30</v>
      </c>
      <c r="DJ38" s="66">
        <v>1</v>
      </c>
      <c r="DK38" s="66">
        <v>31</v>
      </c>
      <c r="DL38" s="66">
        <v>11</v>
      </c>
      <c r="DM38" s="66">
        <v>13</v>
      </c>
      <c r="DN38" s="66">
        <v>0</v>
      </c>
      <c r="DO38" s="66">
        <v>9</v>
      </c>
      <c r="DP38" s="66">
        <v>29</v>
      </c>
      <c r="DQ38" s="66">
        <v>25</v>
      </c>
      <c r="DR38" s="66">
        <v>0</v>
      </c>
      <c r="DS38" s="66">
        <v>14</v>
      </c>
      <c r="DT38" s="66">
        <v>0</v>
      </c>
      <c r="DU38" s="66">
        <v>0</v>
      </c>
      <c r="DV38" s="66">
        <v>0</v>
      </c>
      <c r="DW38" s="66">
        <v>0</v>
      </c>
      <c r="DX38" s="66">
        <v>107</v>
      </c>
      <c r="DY38" s="66">
        <v>99</v>
      </c>
      <c r="DZ38" s="66">
        <v>2</v>
      </c>
      <c r="EA38" s="66">
        <v>54</v>
      </c>
      <c r="EB38" s="66">
        <v>13</v>
      </c>
      <c r="EC38" s="66">
        <v>8</v>
      </c>
      <c r="ED38" s="66">
        <v>0</v>
      </c>
      <c r="EE38" s="66">
        <v>6</v>
      </c>
      <c r="EF38" s="66">
        <v>0</v>
      </c>
      <c r="EG38" s="66">
        <v>0</v>
      </c>
      <c r="EH38" s="66">
        <v>0</v>
      </c>
      <c r="EI38" s="66">
        <v>0</v>
      </c>
      <c r="EJ38" s="66" t="s">
        <v>171</v>
      </c>
      <c r="EK38" s="66">
        <v>410</v>
      </c>
      <c r="EL38" s="66">
        <v>370</v>
      </c>
      <c r="EM38" s="66">
        <v>0</v>
      </c>
      <c r="EN38" s="66">
        <v>217</v>
      </c>
      <c r="EO38" s="66">
        <v>477</v>
      </c>
      <c r="EP38" s="66">
        <v>455</v>
      </c>
      <c r="EQ38" s="66">
        <v>0</v>
      </c>
      <c r="ER38" s="66">
        <v>217</v>
      </c>
      <c r="ES38" s="66">
        <v>230</v>
      </c>
      <c r="ET38" s="66">
        <v>188</v>
      </c>
      <c r="EU38" s="66">
        <v>0</v>
      </c>
      <c r="EV38" s="66">
        <v>81</v>
      </c>
      <c r="EW38" s="66">
        <v>311</v>
      </c>
      <c r="EX38" s="66">
        <v>255</v>
      </c>
      <c r="EY38" s="66">
        <v>1</v>
      </c>
      <c r="EZ38" s="66">
        <v>9</v>
      </c>
      <c r="FA38" s="66">
        <v>316</v>
      </c>
      <c r="FB38" s="66">
        <v>266</v>
      </c>
      <c r="FC38" s="66">
        <v>0</v>
      </c>
      <c r="FD38" s="66">
        <v>5</v>
      </c>
      <c r="FE38" s="66">
        <v>10</v>
      </c>
      <c r="FF38" s="66">
        <v>0</v>
      </c>
      <c r="FG38" s="66">
        <v>0</v>
      </c>
      <c r="FH38" s="66">
        <v>0</v>
      </c>
      <c r="FI38" s="66">
        <v>11</v>
      </c>
      <c r="FJ38" s="66">
        <v>0</v>
      </c>
      <c r="FK38" s="66">
        <v>0</v>
      </c>
      <c r="FL38" s="66">
        <v>0</v>
      </c>
      <c r="FM38" s="66">
        <v>393</v>
      </c>
      <c r="FN38" s="66">
        <v>291</v>
      </c>
      <c r="FO38" s="66">
        <v>0</v>
      </c>
      <c r="FP38" s="66">
        <v>0</v>
      </c>
      <c r="FQ38" s="66">
        <v>150</v>
      </c>
      <c r="FR38" s="66">
        <v>142</v>
      </c>
      <c r="FS38" s="66">
        <v>0</v>
      </c>
      <c r="FT38" s="72">
        <v>0</v>
      </c>
      <c r="FU38" s="79">
        <f t="shared" si="28"/>
        <v>0.93118804769429675</v>
      </c>
      <c r="FV38" s="29">
        <f t="shared" si="29"/>
        <v>0.85203275391466748</v>
      </c>
      <c r="FW38" s="71">
        <f t="shared" si="30"/>
        <v>0.4926016376957334</v>
      </c>
      <c r="FX38" s="68">
        <f t="shared" si="20"/>
        <v>0.40285714285714286</v>
      </c>
      <c r="FY38" s="74">
        <f t="shared" si="31"/>
        <v>0.98464373464373467</v>
      </c>
      <c r="FZ38" s="31">
        <f t="shared" si="32"/>
        <v>0.94486538771562145</v>
      </c>
      <c r="GA38" s="30">
        <f t="shared" si="33"/>
        <v>1</v>
      </c>
      <c r="GB38" s="32">
        <f t="shared" si="34"/>
        <v>0.84897251794998763</v>
      </c>
      <c r="GC38" s="33">
        <f t="shared" si="35"/>
        <v>0.99904761904761907</v>
      </c>
      <c r="GD38" s="34">
        <f t="shared" si="36"/>
        <v>1.0685714285714285</v>
      </c>
      <c r="GE38" s="34">
        <f t="shared" si="37"/>
        <v>0.9285714285714286</v>
      </c>
      <c r="GF38" s="36">
        <f t="shared" si="21"/>
        <v>0.40285714285714286</v>
      </c>
      <c r="GG38" s="62">
        <f t="shared" si="38"/>
        <v>1.0263786630259886</v>
      </c>
      <c r="GH38" s="34">
        <f t="shared" si="39"/>
        <v>0.93983129357842898</v>
      </c>
      <c r="GI38" s="67">
        <f t="shared" si="22"/>
        <v>2440</v>
      </c>
      <c r="GJ38" s="33">
        <f t="shared" si="40"/>
        <v>1.0491967871485943</v>
      </c>
      <c r="GK38" s="34">
        <f t="shared" si="41"/>
        <v>0.87182061579651937</v>
      </c>
      <c r="GL38" s="35">
        <f t="shared" si="42"/>
        <v>2.3427041499330656E-2</v>
      </c>
      <c r="GM38" s="33">
        <f t="shared" si="43"/>
        <v>0.79369546861806917</v>
      </c>
      <c r="GN38" s="36">
        <f t="shared" si="44"/>
        <v>0.60934421615536161</v>
      </c>
    </row>
    <row r="39" spans="1:196" s="37" customFormat="1" x14ac:dyDescent="0.2">
      <c r="A39" s="20" t="s">
        <v>118</v>
      </c>
      <c r="B39" s="21">
        <v>3699</v>
      </c>
      <c r="C39" s="22">
        <v>448.4</v>
      </c>
      <c r="D39" s="23">
        <v>357</v>
      </c>
      <c r="E39" s="24">
        <v>2223.6</v>
      </c>
      <c r="F39" s="25">
        <v>346</v>
      </c>
      <c r="G39" s="26">
        <v>3392</v>
      </c>
      <c r="H39" s="39">
        <v>3503</v>
      </c>
      <c r="I39" s="26">
        <v>40</v>
      </c>
      <c r="J39" s="26">
        <v>1663</v>
      </c>
      <c r="K39" s="27">
        <f t="shared" si="27"/>
        <v>3071</v>
      </c>
      <c r="L39" s="27">
        <f t="shared" si="25"/>
        <v>3069</v>
      </c>
      <c r="M39" s="27">
        <v>43</v>
      </c>
      <c r="N39" s="28">
        <f t="shared" si="26"/>
        <v>1009</v>
      </c>
      <c r="O39" s="28">
        <f t="shared" si="17"/>
        <v>15</v>
      </c>
      <c r="P39" s="66">
        <v>144</v>
      </c>
      <c r="Q39" s="66">
        <v>93</v>
      </c>
      <c r="R39" s="66">
        <v>1</v>
      </c>
      <c r="S39" s="66">
        <v>124</v>
      </c>
      <c r="T39" s="66" t="s">
        <v>171</v>
      </c>
      <c r="U39" s="66">
        <v>69</v>
      </c>
      <c r="V39" s="66">
        <v>67</v>
      </c>
      <c r="W39" s="66">
        <v>0</v>
      </c>
      <c r="X39" s="66">
        <v>44</v>
      </c>
      <c r="Y39" s="66" t="s">
        <v>212</v>
      </c>
      <c r="Z39" s="66">
        <v>149</v>
      </c>
      <c r="AA39" s="66">
        <v>124</v>
      </c>
      <c r="AB39" s="66">
        <v>0</v>
      </c>
      <c r="AC39" s="66">
        <v>68</v>
      </c>
      <c r="AD39" s="66" t="s">
        <v>173</v>
      </c>
      <c r="AE39" s="66">
        <v>238</v>
      </c>
      <c r="AF39" s="66">
        <v>229</v>
      </c>
      <c r="AG39" s="66">
        <v>0</v>
      </c>
      <c r="AH39" s="66">
        <v>133</v>
      </c>
      <c r="AI39" s="66" t="s">
        <v>171</v>
      </c>
      <c r="AJ39" s="66">
        <v>94</v>
      </c>
      <c r="AK39" s="66">
        <v>138</v>
      </c>
      <c r="AL39" s="66">
        <v>3</v>
      </c>
      <c r="AM39" s="66">
        <v>101</v>
      </c>
      <c r="AN39" s="66">
        <v>135</v>
      </c>
      <c r="AO39" s="66">
        <v>156</v>
      </c>
      <c r="AP39" s="66">
        <v>2</v>
      </c>
      <c r="AQ39" s="66">
        <v>97</v>
      </c>
      <c r="AR39" s="66">
        <v>123</v>
      </c>
      <c r="AS39" s="66">
        <v>290</v>
      </c>
      <c r="AT39" s="66">
        <v>18</v>
      </c>
      <c r="AU39" s="66">
        <v>79</v>
      </c>
      <c r="AV39" s="66">
        <v>194</v>
      </c>
      <c r="AW39" s="66">
        <v>365</v>
      </c>
      <c r="AX39" s="66">
        <v>12</v>
      </c>
      <c r="AY39" s="66">
        <v>104</v>
      </c>
      <c r="AZ39" s="66">
        <v>206</v>
      </c>
      <c r="BA39" s="66">
        <v>241</v>
      </c>
      <c r="BB39" s="66">
        <v>1</v>
      </c>
      <c r="BC39" s="66">
        <v>99</v>
      </c>
      <c r="BD39" s="66">
        <v>166</v>
      </c>
      <c r="BE39" s="66">
        <v>312</v>
      </c>
      <c r="BF39" s="66">
        <v>1</v>
      </c>
      <c r="BG39" s="66">
        <v>67</v>
      </c>
      <c r="BH39" s="66">
        <v>85</v>
      </c>
      <c r="BI39" s="66">
        <v>66</v>
      </c>
      <c r="BJ39" s="66">
        <v>1</v>
      </c>
      <c r="BK39" s="66">
        <v>0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23</v>
      </c>
      <c r="CG39" s="66">
        <v>0</v>
      </c>
      <c r="CH39" s="66">
        <v>0</v>
      </c>
      <c r="CI39" s="66">
        <v>0</v>
      </c>
      <c r="CJ39" s="66">
        <v>0</v>
      </c>
      <c r="CK39" s="66">
        <v>11</v>
      </c>
      <c r="CL39" s="66">
        <v>0</v>
      </c>
      <c r="CM39" s="66">
        <v>0</v>
      </c>
      <c r="CN39" s="66">
        <v>30</v>
      </c>
      <c r="CO39" s="66">
        <v>1</v>
      </c>
      <c r="CP39" s="66">
        <v>0</v>
      </c>
      <c r="CQ39" s="66">
        <v>0</v>
      </c>
      <c r="CR39" s="66">
        <v>3</v>
      </c>
      <c r="CS39" s="66">
        <v>0</v>
      </c>
      <c r="CT39" s="66">
        <v>0</v>
      </c>
      <c r="CU39" s="66">
        <v>0</v>
      </c>
      <c r="CV39" s="66">
        <v>0</v>
      </c>
      <c r="CW39" s="66">
        <v>0</v>
      </c>
      <c r="CX39" s="66">
        <v>0</v>
      </c>
      <c r="CY39" s="66">
        <v>0</v>
      </c>
      <c r="CZ39" s="66">
        <v>0</v>
      </c>
      <c r="DA39" s="66">
        <v>0</v>
      </c>
      <c r="DB39" s="66">
        <v>0</v>
      </c>
      <c r="DC39" s="66">
        <v>0</v>
      </c>
      <c r="DD39" s="66">
        <v>181</v>
      </c>
      <c r="DE39" s="66">
        <v>47</v>
      </c>
      <c r="DF39" s="66">
        <v>0</v>
      </c>
      <c r="DG39" s="66">
        <v>0</v>
      </c>
      <c r="DH39" s="66">
        <v>12</v>
      </c>
      <c r="DI39" s="66">
        <v>1</v>
      </c>
      <c r="DJ39" s="66">
        <v>2</v>
      </c>
      <c r="DK39" s="66">
        <v>0</v>
      </c>
      <c r="DL39" s="66">
        <v>19</v>
      </c>
      <c r="DM39" s="66">
        <v>19</v>
      </c>
      <c r="DN39" s="66">
        <v>0</v>
      </c>
      <c r="DO39" s="66">
        <v>0</v>
      </c>
      <c r="DP39" s="66">
        <v>0</v>
      </c>
      <c r="DQ39" s="66">
        <v>0</v>
      </c>
      <c r="DR39" s="66">
        <v>0</v>
      </c>
      <c r="DS39" s="66">
        <v>0</v>
      </c>
      <c r="DT39" s="66">
        <v>0</v>
      </c>
      <c r="DU39" s="66">
        <v>0</v>
      </c>
      <c r="DV39" s="66">
        <v>0</v>
      </c>
      <c r="DW39" s="66">
        <v>0</v>
      </c>
      <c r="DX39" s="66">
        <v>18</v>
      </c>
      <c r="DY39" s="66">
        <v>0</v>
      </c>
      <c r="DZ39" s="66">
        <v>2</v>
      </c>
      <c r="EA39" s="66">
        <v>0</v>
      </c>
      <c r="EB39" s="66">
        <v>5</v>
      </c>
      <c r="EC39" s="66">
        <v>1</v>
      </c>
      <c r="ED39" s="66">
        <v>0</v>
      </c>
      <c r="EE39" s="66">
        <v>0</v>
      </c>
      <c r="EF39" s="66">
        <v>0</v>
      </c>
      <c r="EG39" s="66">
        <v>0</v>
      </c>
      <c r="EH39" s="66">
        <v>0</v>
      </c>
      <c r="EI39" s="66">
        <v>0</v>
      </c>
      <c r="EJ39" s="66" t="s">
        <v>171</v>
      </c>
      <c r="EK39" s="66">
        <v>214</v>
      </c>
      <c r="EL39" s="66">
        <v>291</v>
      </c>
      <c r="EM39" s="66">
        <v>0</v>
      </c>
      <c r="EN39" s="66">
        <v>43</v>
      </c>
      <c r="EO39" s="66">
        <v>242</v>
      </c>
      <c r="EP39" s="66">
        <v>224</v>
      </c>
      <c r="EQ39" s="66">
        <v>0</v>
      </c>
      <c r="ER39" s="66">
        <v>43</v>
      </c>
      <c r="ES39" s="66">
        <v>115</v>
      </c>
      <c r="ET39" s="66">
        <v>132</v>
      </c>
      <c r="EU39" s="66">
        <v>0</v>
      </c>
      <c r="EV39" s="66">
        <v>7</v>
      </c>
      <c r="EW39" s="66">
        <v>233</v>
      </c>
      <c r="EX39" s="66">
        <v>79</v>
      </c>
      <c r="EY39" s="66">
        <v>0</v>
      </c>
      <c r="EZ39" s="66">
        <v>0</v>
      </c>
      <c r="FA39" s="66">
        <v>297</v>
      </c>
      <c r="FB39" s="66">
        <v>127</v>
      </c>
      <c r="FC39" s="66">
        <v>0</v>
      </c>
      <c r="FD39" s="66">
        <v>0</v>
      </c>
      <c r="FE39" s="66">
        <v>2</v>
      </c>
      <c r="FF39" s="66">
        <v>1</v>
      </c>
      <c r="FG39" s="66">
        <v>0</v>
      </c>
      <c r="FH39" s="66">
        <v>0</v>
      </c>
      <c r="FI39" s="66">
        <v>0</v>
      </c>
      <c r="FJ39" s="66">
        <v>0</v>
      </c>
      <c r="FK39" s="66">
        <v>0</v>
      </c>
      <c r="FL39" s="66">
        <v>0</v>
      </c>
      <c r="FM39" s="66">
        <v>45</v>
      </c>
      <c r="FN39" s="66">
        <v>13</v>
      </c>
      <c r="FO39" s="66">
        <v>0</v>
      </c>
      <c r="FP39" s="66">
        <v>0</v>
      </c>
      <c r="FQ39" s="66">
        <v>17</v>
      </c>
      <c r="FR39" s="66">
        <v>41</v>
      </c>
      <c r="FS39" s="66">
        <v>0</v>
      </c>
      <c r="FT39" s="72">
        <v>0</v>
      </c>
      <c r="FU39" s="79">
        <f t="shared" si="28"/>
        <v>0.84184914841849146</v>
      </c>
      <c r="FV39" s="29">
        <f t="shared" si="29"/>
        <v>0.84130846174641793</v>
      </c>
      <c r="FW39" s="71">
        <f t="shared" si="30"/>
        <v>0.27277642606109759</v>
      </c>
      <c r="FX39" s="68">
        <f t="shared" si="20"/>
        <v>4.3352601156069363E-2</v>
      </c>
      <c r="FY39" s="74">
        <f t="shared" si="31"/>
        <v>0.90536556603773588</v>
      </c>
      <c r="FZ39" s="31">
        <f t="shared" si="32"/>
        <v>0.87610619469026552</v>
      </c>
      <c r="GA39" s="30">
        <f t="shared" si="33"/>
        <v>1.075</v>
      </c>
      <c r="GB39" s="32">
        <f t="shared" si="34"/>
        <v>0.60673481659651229</v>
      </c>
      <c r="GC39" s="33">
        <f t="shared" si="35"/>
        <v>1.3179190751445087</v>
      </c>
      <c r="GD39" s="34">
        <f t="shared" si="36"/>
        <v>1.2138728323699421</v>
      </c>
      <c r="GE39" s="34">
        <f t="shared" si="37"/>
        <v>0.70809248554913296</v>
      </c>
      <c r="GF39" s="36">
        <f t="shared" si="21"/>
        <v>4.3352601156069363E-2</v>
      </c>
      <c r="GG39" s="62">
        <f t="shared" si="38"/>
        <v>0.92282784673502427</v>
      </c>
      <c r="GH39" s="34">
        <f t="shared" si="39"/>
        <v>1.0932721712538227</v>
      </c>
      <c r="GI39" s="67">
        <f t="shared" si="22"/>
        <v>764</v>
      </c>
      <c r="GJ39" s="33">
        <f t="shared" si="40"/>
        <v>1.4845938375350141</v>
      </c>
      <c r="GK39" s="34">
        <f t="shared" si="41"/>
        <v>0.57703081232492992</v>
      </c>
      <c r="GL39" s="35">
        <f t="shared" si="42"/>
        <v>0</v>
      </c>
      <c r="GM39" s="33">
        <f t="shared" si="43"/>
        <v>0.14272970561998216</v>
      </c>
      <c r="GN39" s="36">
        <f t="shared" si="44"/>
        <v>0.12265834076717218</v>
      </c>
    </row>
    <row r="40" spans="1:196" s="37" customFormat="1" x14ac:dyDescent="0.2">
      <c r="A40" s="20" t="s">
        <v>119</v>
      </c>
      <c r="B40" s="21">
        <v>12653</v>
      </c>
      <c r="C40" s="22">
        <v>1330</v>
      </c>
      <c r="D40" s="23">
        <v>1123.8</v>
      </c>
      <c r="E40" s="24">
        <v>7651.2</v>
      </c>
      <c r="F40" s="25">
        <v>1585</v>
      </c>
      <c r="G40" s="39">
        <v>11212</v>
      </c>
      <c r="H40" s="39">
        <v>11132</v>
      </c>
      <c r="I40" s="38">
        <v>120</v>
      </c>
      <c r="J40" s="38">
        <v>5891</v>
      </c>
      <c r="K40" s="27">
        <f t="shared" si="27"/>
        <v>10827</v>
      </c>
      <c r="L40" s="27">
        <f t="shared" si="25"/>
        <v>9613</v>
      </c>
      <c r="M40" s="27">
        <v>119</v>
      </c>
      <c r="N40" s="28">
        <f t="shared" si="26"/>
        <v>4924</v>
      </c>
      <c r="O40" s="28">
        <f t="shared" si="17"/>
        <v>512</v>
      </c>
      <c r="P40" s="66">
        <v>188</v>
      </c>
      <c r="Q40" s="66">
        <v>180</v>
      </c>
      <c r="R40" s="66">
        <v>0</v>
      </c>
      <c r="S40" s="66">
        <v>174</v>
      </c>
      <c r="T40" s="66" t="s">
        <v>171</v>
      </c>
      <c r="U40" s="66">
        <v>229</v>
      </c>
      <c r="V40" s="66">
        <v>227</v>
      </c>
      <c r="W40" s="66">
        <v>0</v>
      </c>
      <c r="X40" s="66">
        <v>214</v>
      </c>
      <c r="Y40" s="66" t="s">
        <v>316</v>
      </c>
      <c r="Z40" s="66">
        <v>512</v>
      </c>
      <c r="AA40" s="66">
        <v>478</v>
      </c>
      <c r="AB40" s="66">
        <v>0</v>
      </c>
      <c r="AC40" s="66">
        <v>400</v>
      </c>
      <c r="AD40" s="66" t="s">
        <v>317</v>
      </c>
      <c r="AE40" s="66">
        <v>883</v>
      </c>
      <c r="AF40" s="66">
        <v>896</v>
      </c>
      <c r="AG40" s="66">
        <v>0</v>
      </c>
      <c r="AH40" s="66">
        <v>717</v>
      </c>
      <c r="AI40" s="66" t="s">
        <v>318</v>
      </c>
      <c r="AJ40" s="66">
        <v>388</v>
      </c>
      <c r="AK40" s="66">
        <v>412</v>
      </c>
      <c r="AL40" s="66">
        <v>2</v>
      </c>
      <c r="AM40" s="66">
        <v>361</v>
      </c>
      <c r="AN40" s="66">
        <v>521</v>
      </c>
      <c r="AO40" s="66">
        <v>542</v>
      </c>
      <c r="AP40" s="66">
        <v>7</v>
      </c>
      <c r="AQ40" s="66">
        <v>366</v>
      </c>
      <c r="AR40" s="66">
        <v>588</v>
      </c>
      <c r="AS40" s="66">
        <v>590</v>
      </c>
      <c r="AT40" s="66">
        <v>14</v>
      </c>
      <c r="AU40" s="66">
        <v>343</v>
      </c>
      <c r="AV40" s="66">
        <v>575</v>
      </c>
      <c r="AW40" s="66">
        <v>555</v>
      </c>
      <c r="AX40" s="66">
        <v>96</v>
      </c>
      <c r="AY40" s="66">
        <v>381</v>
      </c>
      <c r="AZ40" s="66">
        <v>653</v>
      </c>
      <c r="BA40" s="66">
        <v>582</v>
      </c>
      <c r="BB40" s="66">
        <v>0</v>
      </c>
      <c r="BC40" s="66">
        <v>283</v>
      </c>
      <c r="BD40" s="66">
        <v>625</v>
      </c>
      <c r="BE40" s="66">
        <v>596</v>
      </c>
      <c r="BF40" s="66">
        <v>3</v>
      </c>
      <c r="BG40" s="66">
        <v>242</v>
      </c>
      <c r="BH40" s="66">
        <v>272</v>
      </c>
      <c r="BI40" s="66">
        <v>256</v>
      </c>
      <c r="BJ40" s="66">
        <v>0</v>
      </c>
      <c r="BK40" s="66">
        <v>249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75</v>
      </c>
      <c r="CG40" s="66">
        <v>65</v>
      </c>
      <c r="CH40" s="66">
        <v>0</v>
      </c>
      <c r="CI40" s="66">
        <v>38</v>
      </c>
      <c r="CJ40" s="66">
        <v>11</v>
      </c>
      <c r="CK40" s="66">
        <v>9</v>
      </c>
      <c r="CL40" s="66">
        <v>0</v>
      </c>
      <c r="CM40" s="66">
        <v>0</v>
      </c>
      <c r="CN40" s="66">
        <v>71</v>
      </c>
      <c r="CO40" s="66">
        <v>74</v>
      </c>
      <c r="CP40" s="66">
        <v>0</v>
      </c>
      <c r="CQ40" s="66">
        <v>6</v>
      </c>
      <c r="CR40" s="66">
        <v>21</v>
      </c>
      <c r="CS40" s="66">
        <v>21</v>
      </c>
      <c r="CT40" s="66">
        <v>0</v>
      </c>
      <c r="CU40" s="66">
        <v>2</v>
      </c>
      <c r="CV40" s="66">
        <v>0</v>
      </c>
      <c r="CW40" s="66">
        <v>0</v>
      </c>
      <c r="CX40" s="66">
        <v>0</v>
      </c>
      <c r="CY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473</v>
      </c>
      <c r="DE40" s="66">
        <v>365</v>
      </c>
      <c r="DF40" s="66">
        <v>0</v>
      </c>
      <c r="DG40" s="66">
        <v>366</v>
      </c>
      <c r="DH40" s="66">
        <v>191</v>
      </c>
      <c r="DI40" s="66">
        <v>132</v>
      </c>
      <c r="DJ40" s="66">
        <v>0</v>
      </c>
      <c r="DK40" s="66">
        <v>68</v>
      </c>
      <c r="DL40" s="66">
        <v>13</v>
      </c>
      <c r="DM40" s="66">
        <v>13</v>
      </c>
      <c r="DN40" s="66">
        <v>0</v>
      </c>
      <c r="DO40" s="66">
        <v>11</v>
      </c>
      <c r="DP40" s="66">
        <v>70</v>
      </c>
      <c r="DQ40" s="66">
        <v>72</v>
      </c>
      <c r="DR40" s="66">
        <v>0</v>
      </c>
      <c r="DS40" s="66">
        <v>61</v>
      </c>
      <c r="DT40" s="66">
        <v>0</v>
      </c>
      <c r="DU40" s="66">
        <v>0</v>
      </c>
      <c r="DV40" s="66">
        <v>0</v>
      </c>
      <c r="DW40" s="66">
        <v>0</v>
      </c>
      <c r="DX40" s="66">
        <v>0</v>
      </c>
      <c r="DY40" s="66">
        <v>0</v>
      </c>
      <c r="DZ40" s="66">
        <v>0</v>
      </c>
      <c r="EA40" s="66">
        <v>0</v>
      </c>
      <c r="EB40" s="66">
        <v>32</v>
      </c>
      <c r="EC40" s="66">
        <v>28</v>
      </c>
      <c r="ED40" s="66">
        <v>0</v>
      </c>
      <c r="EE40" s="66">
        <v>29</v>
      </c>
      <c r="EF40" s="66">
        <v>0</v>
      </c>
      <c r="EG40" s="66">
        <v>0</v>
      </c>
      <c r="EH40" s="66">
        <v>0</v>
      </c>
      <c r="EI40" s="66">
        <v>0</v>
      </c>
      <c r="EJ40" s="66" t="s">
        <v>171</v>
      </c>
      <c r="EK40" s="66">
        <v>720</v>
      </c>
      <c r="EL40" s="66">
        <v>681</v>
      </c>
      <c r="EM40" s="66">
        <v>2</v>
      </c>
      <c r="EN40" s="66">
        <v>269</v>
      </c>
      <c r="EO40" s="66">
        <v>789</v>
      </c>
      <c r="EP40" s="66">
        <v>705</v>
      </c>
      <c r="EQ40" s="66">
        <v>0</v>
      </c>
      <c r="ER40" s="66">
        <v>255</v>
      </c>
      <c r="ES40" s="66">
        <v>444</v>
      </c>
      <c r="ET40" s="66">
        <v>313</v>
      </c>
      <c r="EU40" s="66">
        <v>0</v>
      </c>
      <c r="EV40" s="66">
        <v>89</v>
      </c>
      <c r="EW40" s="66">
        <v>602</v>
      </c>
      <c r="EX40" s="66">
        <v>534</v>
      </c>
      <c r="EY40" s="66">
        <v>0</v>
      </c>
      <c r="EZ40" s="66">
        <v>0</v>
      </c>
      <c r="FA40" s="66">
        <v>605</v>
      </c>
      <c r="FB40" s="66">
        <v>502</v>
      </c>
      <c r="FC40" s="66">
        <v>0</v>
      </c>
      <c r="FD40" s="66">
        <v>0</v>
      </c>
      <c r="FE40" s="66">
        <v>16</v>
      </c>
      <c r="FF40" s="66">
        <v>15</v>
      </c>
      <c r="FG40" s="66">
        <v>0</v>
      </c>
      <c r="FH40" s="66">
        <v>0</v>
      </c>
      <c r="FI40" s="66">
        <v>2</v>
      </c>
      <c r="FJ40" s="66">
        <v>4</v>
      </c>
      <c r="FK40" s="66">
        <v>0</v>
      </c>
      <c r="FL40" s="66">
        <v>0</v>
      </c>
      <c r="FM40" s="66">
        <v>745</v>
      </c>
      <c r="FN40" s="66">
        <v>493</v>
      </c>
      <c r="FO40" s="66">
        <v>0</v>
      </c>
      <c r="FP40" s="66">
        <v>0</v>
      </c>
      <c r="FQ40" s="66">
        <v>322</v>
      </c>
      <c r="FR40" s="66">
        <v>273</v>
      </c>
      <c r="FS40" s="66">
        <v>0</v>
      </c>
      <c r="FT40" s="72">
        <v>0</v>
      </c>
      <c r="FU40" s="79">
        <f t="shared" si="28"/>
        <v>0.86509128269975499</v>
      </c>
      <c r="FV40" s="29">
        <f t="shared" si="29"/>
        <v>0.76914565715640559</v>
      </c>
      <c r="FW40" s="71">
        <f t="shared" si="30"/>
        <v>0.38915672172607285</v>
      </c>
      <c r="FX40" s="68">
        <f t="shared" si="20"/>
        <v>0.32302839116719245</v>
      </c>
      <c r="FY40" s="74">
        <f t="shared" si="31"/>
        <v>0.96566179093828042</v>
      </c>
      <c r="FZ40" s="31">
        <f t="shared" si="32"/>
        <v>0.86354653251886448</v>
      </c>
      <c r="GA40" s="30">
        <f t="shared" si="33"/>
        <v>0.9916666666666667</v>
      </c>
      <c r="GB40" s="32">
        <f t="shared" si="34"/>
        <v>0.8358512985910711</v>
      </c>
      <c r="GC40" s="33">
        <f t="shared" si="35"/>
        <v>1.0246056782334385</v>
      </c>
      <c r="GD40" s="34">
        <f t="shared" si="36"/>
        <v>1.0100946372239747</v>
      </c>
      <c r="GE40" s="34">
        <f t="shared" si="37"/>
        <v>0.83974763406940067</v>
      </c>
      <c r="GF40" s="36">
        <f t="shared" si="21"/>
        <v>0.32302839116719245</v>
      </c>
      <c r="GG40" s="62">
        <f t="shared" si="38"/>
        <v>0.89450020911752404</v>
      </c>
      <c r="GH40" s="34">
        <f t="shared" si="39"/>
        <v>0.82536072772898372</v>
      </c>
      <c r="GI40" s="67">
        <f t="shared" si="22"/>
        <v>3593</v>
      </c>
      <c r="GJ40" s="33">
        <f t="shared" si="40"/>
        <v>1.0740345257163197</v>
      </c>
      <c r="GK40" s="34">
        <f t="shared" si="41"/>
        <v>0.92187221925609542</v>
      </c>
      <c r="GL40" s="35">
        <f t="shared" si="42"/>
        <v>0</v>
      </c>
      <c r="GM40" s="33">
        <f t="shared" si="43"/>
        <v>0.81578947368421051</v>
      </c>
      <c r="GN40" s="36">
        <f t="shared" si="44"/>
        <v>0.59022556390977443</v>
      </c>
    </row>
    <row r="41" spans="1:196" s="37" customFormat="1" x14ac:dyDescent="0.2">
      <c r="A41" s="20" t="s">
        <v>120</v>
      </c>
      <c r="B41" s="21">
        <v>17271</v>
      </c>
      <c r="C41" s="22">
        <v>2092.4</v>
      </c>
      <c r="D41" s="23">
        <v>1804.2</v>
      </c>
      <c r="E41" s="24">
        <v>10346.4</v>
      </c>
      <c r="F41" s="25">
        <v>1530</v>
      </c>
      <c r="G41" s="26">
        <v>15252</v>
      </c>
      <c r="H41" s="26">
        <v>14977</v>
      </c>
      <c r="I41" s="26">
        <v>165</v>
      </c>
      <c r="J41" s="26">
        <v>7371</v>
      </c>
      <c r="K41" s="27">
        <f t="shared" si="27"/>
        <v>13612</v>
      </c>
      <c r="L41" s="27">
        <f t="shared" si="25"/>
        <v>12079</v>
      </c>
      <c r="M41" s="27">
        <v>165</v>
      </c>
      <c r="N41" s="28">
        <f t="shared" si="26"/>
        <v>6847</v>
      </c>
      <c r="O41" s="28">
        <f t="shared" si="17"/>
        <v>708</v>
      </c>
      <c r="P41" s="66">
        <v>316</v>
      </c>
      <c r="Q41" s="66">
        <v>300</v>
      </c>
      <c r="R41" s="66">
        <v>0</v>
      </c>
      <c r="S41" s="66">
        <v>207</v>
      </c>
      <c r="T41" s="66" t="s">
        <v>171</v>
      </c>
      <c r="U41" s="66">
        <v>244</v>
      </c>
      <c r="V41" s="66">
        <v>224</v>
      </c>
      <c r="W41" s="66">
        <v>14</v>
      </c>
      <c r="X41" s="66">
        <v>209</v>
      </c>
      <c r="Y41" s="66" t="s">
        <v>319</v>
      </c>
      <c r="Z41" s="66">
        <v>542</v>
      </c>
      <c r="AA41" s="66">
        <v>504</v>
      </c>
      <c r="AB41" s="66">
        <v>15</v>
      </c>
      <c r="AC41" s="66">
        <v>432</v>
      </c>
      <c r="AD41" s="66" t="s">
        <v>320</v>
      </c>
      <c r="AE41" s="66">
        <v>1050</v>
      </c>
      <c r="AF41" s="66">
        <v>864</v>
      </c>
      <c r="AG41" s="66">
        <v>0</v>
      </c>
      <c r="AH41" s="66">
        <v>846</v>
      </c>
      <c r="AI41" s="66" t="s">
        <v>277</v>
      </c>
      <c r="AJ41" s="66">
        <v>497</v>
      </c>
      <c r="AK41" s="66">
        <v>530</v>
      </c>
      <c r="AL41" s="66">
        <v>10</v>
      </c>
      <c r="AM41" s="66">
        <v>561</v>
      </c>
      <c r="AN41" s="66">
        <v>533</v>
      </c>
      <c r="AO41" s="66">
        <v>560</v>
      </c>
      <c r="AP41" s="66">
        <v>12</v>
      </c>
      <c r="AQ41" s="66">
        <v>594</v>
      </c>
      <c r="AR41" s="66">
        <v>572</v>
      </c>
      <c r="AS41" s="66">
        <v>567</v>
      </c>
      <c r="AT41" s="66">
        <v>83</v>
      </c>
      <c r="AU41" s="66">
        <v>623</v>
      </c>
      <c r="AV41" s="66">
        <v>701</v>
      </c>
      <c r="AW41" s="66">
        <v>785</v>
      </c>
      <c r="AX41" s="66">
        <v>45</v>
      </c>
      <c r="AY41" s="66">
        <v>715</v>
      </c>
      <c r="AZ41" s="66">
        <v>817</v>
      </c>
      <c r="BA41" s="66">
        <v>764</v>
      </c>
      <c r="BB41" s="66">
        <v>0</v>
      </c>
      <c r="BC41" s="66">
        <v>593</v>
      </c>
      <c r="BD41" s="66">
        <v>752</v>
      </c>
      <c r="BE41" s="66">
        <v>740</v>
      </c>
      <c r="BF41" s="66">
        <v>0</v>
      </c>
      <c r="BG41" s="66">
        <v>581</v>
      </c>
      <c r="BH41" s="66">
        <v>281</v>
      </c>
      <c r="BI41" s="66">
        <v>278</v>
      </c>
      <c r="BJ41" s="66">
        <v>0</v>
      </c>
      <c r="BK41" s="66">
        <v>3</v>
      </c>
      <c r="BL41" s="66">
        <v>0</v>
      </c>
      <c r="BM41" s="66">
        <v>0</v>
      </c>
      <c r="BN41" s="66">
        <v>0</v>
      </c>
      <c r="BO41" s="66">
        <v>5</v>
      </c>
      <c r="BP41" s="66">
        <v>1</v>
      </c>
      <c r="BQ41" s="66">
        <v>1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155</v>
      </c>
      <c r="CG41" s="66">
        <v>93</v>
      </c>
      <c r="CH41" s="66">
        <v>0</v>
      </c>
      <c r="CI41" s="66">
        <v>0</v>
      </c>
      <c r="CJ41" s="66">
        <v>21</v>
      </c>
      <c r="CK41" s="66">
        <v>8</v>
      </c>
      <c r="CL41" s="66">
        <v>0</v>
      </c>
      <c r="CM41" s="66">
        <v>1</v>
      </c>
      <c r="CN41" s="66">
        <v>124</v>
      </c>
      <c r="CO41" s="66">
        <v>85</v>
      </c>
      <c r="CP41" s="66">
        <v>0</v>
      </c>
      <c r="CQ41" s="66">
        <v>24</v>
      </c>
      <c r="CR41" s="66">
        <v>41</v>
      </c>
      <c r="CS41" s="66">
        <v>20</v>
      </c>
      <c r="CT41" s="66">
        <v>0</v>
      </c>
      <c r="CU41" s="66">
        <v>8</v>
      </c>
      <c r="CV41" s="66">
        <v>0</v>
      </c>
      <c r="CW41" s="66">
        <v>0</v>
      </c>
      <c r="CX41" s="66">
        <v>0</v>
      </c>
      <c r="CY41" s="66">
        <v>0</v>
      </c>
      <c r="CZ41" s="66">
        <v>0</v>
      </c>
      <c r="DA41" s="66">
        <v>0</v>
      </c>
      <c r="DB41" s="66">
        <v>1</v>
      </c>
      <c r="DC41" s="66">
        <v>0</v>
      </c>
      <c r="DD41" s="66">
        <v>716</v>
      </c>
      <c r="DE41" s="66">
        <v>615</v>
      </c>
      <c r="DF41" s="66">
        <v>3</v>
      </c>
      <c r="DG41" s="66">
        <v>18</v>
      </c>
      <c r="DH41" s="66">
        <v>20</v>
      </c>
      <c r="DI41" s="66">
        <v>10</v>
      </c>
      <c r="DJ41" s="66">
        <v>7</v>
      </c>
      <c r="DK41" s="66">
        <v>0</v>
      </c>
      <c r="DL41" s="66">
        <v>57</v>
      </c>
      <c r="DM41" s="66">
        <v>42</v>
      </c>
      <c r="DN41" s="66">
        <v>0</v>
      </c>
      <c r="DO41" s="66">
        <v>17</v>
      </c>
      <c r="DP41" s="66">
        <v>33</v>
      </c>
      <c r="DQ41" s="66">
        <v>20</v>
      </c>
      <c r="DR41" s="66">
        <v>2</v>
      </c>
      <c r="DS41" s="66">
        <v>0</v>
      </c>
      <c r="DT41" s="66">
        <v>0</v>
      </c>
      <c r="DU41" s="66">
        <v>1</v>
      </c>
      <c r="DV41" s="66">
        <v>0</v>
      </c>
      <c r="DW41" s="66">
        <v>0</v>
      </c>
      <c r="DX41" s="66">
        <v>279</v>
      </c>
      <c r="DY41" s="66">
        <v>228</v>
      </c>
      <c r="DZ41" s="66">
        <v>1</v>
      </c>
      <c r="EA41" s="66">
        <v>74</v>
      </c>
      <c r="EB41" s="66">
        <v>46</v>
      </c>
      <c r="EC41" s="66">
        <v>40</v>
      </c>
      <c r="ED41" s="66">
        <v>0</v>
      </c>
      <c r="EE41" s="66">
        <v>0</v>
      </c>
      <c r="EF41" s="66">
        <v>0</v>
      </c>
      <c r="EG41" s="66">
        <v>0</v>
      </c>
      <c r="EH41" s="66">
        <v>0</v>
      </c>
      <c r="EI41" s="66">
        <v>2</v>
      </c>
      <c r="EJ41" s="66" t="s">
        <v>171</v>
      </c>
      <c r="EK41" s="66">
        <v>893</v>
      </c>
      <c r="EL41" s="66">
        <v>909</v>
      </c>
      <c r="EM41" s="66">
        <v>0</v>
      </c>
      <c r="EN41" s="66">
        <v>556</v>
      </c>
      <c r="EO41" s="66">
        <v>1086</v>
      </c>
      <c r="EP41" s="66">
        <v>1009</v>
      </c>
      <c r="EQ41" s="66">
        <v>0</v>
      </c>
      <c r="ER41" s="66">
        <v>550</v>
      </c>
      <c r="ES41" s="66">
        <v>442</v>
      </c>
      <c r="ET41" s="66">
        <v>420</v>
      </c>
      <c r="EU41" s="66">
        <v>0</v>
      </c>
      <c r="EV41" s="66">
        <v>192</v>
      </c>
      <c r="EW41" s="66">
        <v>878</v>
      </c>
      <c r="EX41" s="66">
        <v>710</v>
      </c>
      <c r="EY41" s="66">
        <v>0</v>
      </c>
      <c r="EZ41" s="66">
        <v>35</v>
      </c>
      <c r="FA41" s="66">
        <v>865</v>
      </c>
      <c r="FB41" s="66">
        <v>692</v>
      </c>
      <c r="FC41" s="66">
        <v>0</v>
      </c>
      <c r="FD41" s="66">
        <v>1</v>
      </c>
      <c r="FE41" s="66">
        <v>31</v>
      </c>
      <c r="FF41" s="66">
        <v>0</v>
      </c>
      <c r="FG41" s="66">
        <v>0</v>
      </c>
      <c r="FH41" s="66">
        <v>0</v>
      </c>
      <c r="FI41" s="66">
        <v>20</v>
      </c>
      <c r="FJ41" s="66">
        <v>0</v>
      </c>
      <c r="FK41" s="66">
        <v>0</v>
      </c>
      <c r="FL41" s="66">
        <v>0</v>
      </c>
      <c r="FM41" s="66">
        <v>1032</v>
      </c>
      <c r="FN41" s="66">
        <v>676</v>
      </c>
      <c r="FO41" s="66">
        <v>0</v>
      </c>
      <c r="FP41" s="66">
        <v>0</v>
      </c>
      <c r="FQ41" s="66">
        <v>547</v>
      </c>
      <c r="FR41" s="66">
        <v>384</v>
      </c>
      <c r="FS41" s="66">
        <v>0</v>
      </c>
      <c r="FT41" s="72">
        <v>0</v>
      </c>
      <c r="FU41" s="79">
        <f t="shared" si="28"/>
        <v>0.79769555902958722</v>
      </c>
      <c r="FV41" s="29">
        <f t="shared" si="29"/>
        <v>0.70893405129986686</v>
      </c>
      <c r="FW41" s="71">
        <f t="shared" si="30"/>
        <v>0.39644490764865958</v>
      </c>
      <c r="FX41" s="68">
        <f t="shared" si="20"/>
        <v>0.46274509803921571</v>
      </c>
      <c r="FY41" s="74">
        <f t="shared" si="31"/>
        <v>0.89247311827956988</v>
      </c>
      <c r="FZ41" s="31">
        <f t="shared" si="32"/>
        <v>0.80650330506777057</v>
      </c>
      <c r="GA41" s="30">
        <f t="shared" si="33"/>
        <v>1</v>
      </c>
      <c r="GB41" s="32">
        <f t="shared" si="34"/>
        <v>0.9289105955772623</v>
      </c>
      <c r="GC41" s="33">
        <f t="shared" si="35"/>
        <v>1.2189542483660132</v>
      </c>
      <c r="GD41" s="34">
        <f t="shared" si="36"/>
        <v>1.0594771241830065</v>
      </c>
      <c r="GE41" s="34">
        <f t="shared" si="37"/>
        <v>0.97320261437908495</v>
      </c>
      <c r="GF41" s="36">
        <f t="shared" si="21"/>
        <v>0.46274509803921571</v>
      </c>
      <c r="GG41" s="62">
        <f t="shared" si="38"/>
        <v>0.82608443516585484</v>
      </c>
      <c r="GH41" s="34">
        <f t="shared" si="39"/>
        <v>0.79148302791309055</v>
      </c>
      <c r="GI41" s="67">
        <f t="shared" si="22"/>
        <v>5322</v>
      </c>
      <c r="GJ41" s="33">
        <f t="shared" si="40"/>
        <v>0.96607914865314259</v>
      </c>
      <c r="GK41" s="34">
        <f t="shared" si="41"/>
        <v>0.77707571222702576</v>
      </c>
      <c r="GL41" s="35">
        <f t="shared" si="42"/>
        <v>1.9953441968739608E-2</v>
      </c>
      <c r="GM41" s="33">
        <f t="shared" si="43"/>
        <v>0.7790097495698719</v>
      </c>
      <c r="GN41" s="36">
        <f t="shared" si="44"/>
        <v>0.50659529726629704</v>
      </c>
    </row>
    <row r="42" spans="1:196" s="37" customFormat="1" x14ac:dyDescent="0.2">
      <c r="A42" s="20" t="s">
        <v>121</v>
      </c>
      <c r="B42" s="21">
        <v>11348</v>
      </c>
      <c r="C42" s="22">
        <v>1049.8</v>
      </c>
      <c r="D42" s="23">
        <v>887.4</v>
      </c>
      <c r="E42" s="24">
        <v>6842.8</v>
      </c>
      <c r="F42" s="25">
        <v>1833</v>
      </c>
      <c r="G42" s="39">
        <v>10146</v>
      </c>
      <c r="H42" s="39">
        <v>10756</v>
      </c>
      <c r="I42" s="38">
        <v>125</v>
      </c>
      <c r="J42" s="38">
        <v>7160</v>
      </c>
      <c r="K42" s="27">
        <f t="shared" si="27"/>
        <v>10357</v>
      </c>
      <c r="L42" s="27">
        <f t="shared" si="25"/>
        <v>9709</v>
      </c>
      <c r="M42" s="27">
        <v>138</v>
      </c>
      <c r="N42" s="28">
        <f t="shared" si="26"/>
        <v>6127</v>
      </c>
      <c r="O42" s="28">
        <f t="shared" si="17"/>
        <v>781</v>
      </c>
      <c r="P42" s="66">
        <v>192</v>
      </c>
      <c r="Q42" s="66">
        <v>209</v>
      </c>
      <c r="R42" s="66">
        <v>0</v>
      </c>
      <c r="S42" s="66">
        <v>169</v>
      </c>
      <c r="T42" s="66" t="s">
        <v>222</v>
      </c>
      <c r="U42" s="66">
        <v>328</v>
      </c>
      <c r="V42" s="66">
        <v>327</v>
      </c>
      <c r="W42" s="66">
        <v>0</v>
      </c>
      <c r="X42" s="66">
        <v>335</v>
      </c>
      <c r="Y42" s="66" t="s">
        <v>208</v>
      </c>
      <c r="Z42" s="66">
        <v>617</v>
      </c>
      <c r="AA42" s="66">
        <v>602</v>
      </c>
      <c r="AB42" s="66">
        <v>1</v>
      </c>
      <c r="AC42" s="66">
        <v>465</v>
      </c>
      <c r="AD42" s="66" t="s">
        <v>321</v>
      </c>
      <c r="AE42" s="66">
        <v>909</v>
      </c>
      <c r="AF42" s="66">
        <v>889</v>
      </c>
      <c r="AG42" s="66">
        <v>1</v>
      </c>
      <c r="AH42" s="66">
        <v>684</v>
      </c>
      <c r="AI42" s="66" t="s">
        <v>322</v>
      </c>
      <c r="AJ42" s="66">
        <v>278</v>
      </c>
      <c r="AK42" s="66">
        <v>270</v>
      </c>
      <c r="AL42" s="66">
        <v>6</v>
      </c>
      <c r="AM42" s="66">
        <v>300</v>
      </c>
      <c r="AN42" s="66">
        <v>376</v>
      </c>
      <c r="AO42" s="66">
        <v>383</v>
      </c>
      <c r="AP42" s="66">
        <v>4</v>
      </c>
      <c r="AQ42" s="66">
        <v>342</v>
      </c>
      <c r="AR42" s="66">
        <v>527</v>
      </c>
      <c r="AS42" s="66">
        <v>514</v>
      </c>
      <c r="AT42" s="66">
        <v>16</v>
      </c>
      <c r="AU42" s="66">
        <v>307</v>
      </c>
      <c r="AV42" s="66">
        <v>639</v>
      </c>
      <c r="AW42" s="66">
        <v>589</v>
      </c>
      <c r="AX42" s="66">
        <v>42</v>
      </c>
      <c r="AY42" s="66">
        <v>414</v>
      </c>
      <c r="AZ42" s="66">
        <v>574</v>
      </c>
      <c r="BA42" s="66">
        <v>573</v>
      </c>
      <c r="BB42" s="66">
        <v>68</v>
      </c>
      <c r="BC42" s="66">
        <v>415</v>
      </c>
      <c r="BD42" s="66">
        <v>631</v>
      </c>
      <c r="BE42" s="66">
        <v>601</v>
      </c>
      <c r="BF42" s="66">
        <v>0</v>
      </c>
      <c r="BG42" s="66">
        <v>377</v>
      </c>
      <c r="BH42" s="66">
        <v>180</v>
      </c>
      <c r="BI42" s="66">
        <v>184</v>
      </c>
      <c r="BJ42" s="66">
        <v>0</v>
      </c>
      <c r="BK42" s="66">
        <v>155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154</v>
      </c>
      <c r="CG42" s="66">
        <v>148</v>
      </c>
      <c r="CH42" s="66">
        <v>0</v>
      </c>
      <c r="CI42" s="66">
        <v>90</v>
      </c>
      <c r="CJ42" s="66">
        <v>23</v>
      </c>
      <c r="CK42" s="66">
        <v>2</v>
      </c>
      <c r="CL42" s="66">
        <v>0</v>
      </c>
      <c r="CM42" s="66">
        <v>0</v>
      </c>
      <c r="CN42" s="66">
        <v>62</v>
      </c>
      <c r="CO42" s="66">
        <v>52</v>
      </c>
      <c r="CP42" s="66">
        <v>0</v>
      </c>
      <c r="CQ42" s="66">
        <v>22</v>
      </c>
      <c r="CR42" s="66">
        <v>20</v>
      </c>
      <c r="CS42" s="66">
        <v>18</v>
      </c>
      <c r="CT42" s="66">
        <v>0</v>
      </c>
      <c r="CU42" s="66">
        <v>12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872</v>
      </c>
      <c r="DE42" s="66">
        <v>886</v>
      </c>
      <c r="DF42" s="66">
        <v>0</v>
      </c>
      <c r="DG42" s="66">
        <v>980</v>
      </c>
      <c r="DH42" s="66">
        <v>233</v>
      </c>
      <c r="DI42" s="66">
        <v>193</v>
      </c>
      <c r="DJ42" s="66">
        <v>0</v>
      </c>
      <c r="DK42" s="66">
        <v>102</v>
      </c>
      <c r="DL42" s="66">
        <v>12</v>
      </c>
      <c r="DM42" s="66">
        <v>14</v>
      </c>
      <c r="DN42" s="66">
        <v>0</v>
      </c>
      <c r="DO42" s="66">
        <v>8</v>
      </c>
      <c r="DP42" s="66">
        <v>13</v>
      </c>
      <c r="DQ42" s="66">
        <v>11</v>
      </c>
      <c r="DR42" s="66">
        <v>0</v>
      </c>
      <c r="DS42" s="66">
        <v>4</v>
      </c>
      <c r="DT42" s="66">
        <v>0</v>
      </c>
      <c r="DU42" s="66">
        <v>0</v>
      </c>
      <c r="DV42" s="66">
        <v>0</v>
      </c>
      <c r="DW42" s="66">
        <v>0</v>
      </c>
      <c r="DX42" s="66">
        <v>3</v>
      </c>
      <c r="DY42" s="66">
        <v>3</v>
      </c>
      <c r="DZ42" s="66">
        <v>0</v>
      </c>
      <c r="EA42" s="66">
        <v>3</v>
      </c>
      <c r="EB42" s="66">
        <v>31</v>
      </c>
      <c r="EC42" s="66">
        <v>39</v>
      </c>
      <c r="ED42" s="66">
        <v>0</v>
      </c>
      <c r="EE42" s="66">
        <v>17</v>
      </c>
      <c r="EF42" s="66">
        <v>0</v>
      </c>
      <c r="EG42" s="66">
        <v>0</v>
      </c>
      <c r="EH42" s="66">
        <v>0</v>
      </c>
      <c r="EI42" s="66">
        <v>0</v>
      </c>
      <c r="EJ42" s="66" t="s">
        <v>171</v>
      </c>
      <c r="EK42" s="66">
        <v>645</v>
      </c>
      <c r="EL42" s="66">
        <v>623</v>
      </c>
      <c r="EM42" s="66">
        <v>0</v>
      </c>
      <c r="EN42" s="66">
        <v>332</v>
      </c>
      <c r="EO42" s="66">
        <v>705</v>
      </c>
      <c r="EP42" s="66">
        <v>665</v>
      </c>
      <c r="EQ42" s="66">
        <v>0</v>
      </c>
      <c r="ER42" s="66">
        <v>375</v>
      </c>
      <c r="ES42" s="66">
        <v>310</v>
      </c>
      <c r="ET42" s="66">
        <v>262</v>
      </c>
      <c r="EU42" s="66">
        <v>0</v>
      </c>
      <c r="EV42" s="66">
        <v>166</v>
      </c>
      <c r="EW42" s="66">
        <v>415</v>
      </c>
      <c r="EX42" s="66">
        <v>460</v>
      </c>
      <c r="EY42" s="66">
        <v>0</v>
      </c>
      <c r="EZ42" s="66">
        <v>25</v>
      </c>
      <c r="FA42" s="66">
        <v>469</v>
      </c>
      <c r="FB42" s="66">
        <v>485</v>
      </c>
      <c r="FC42" s="66">
        <v>0</v>
      </c>
      <c r="FD42" s="66">
        <v>28</v>
      </c>
      <c r="FE42" s="66">
        <v>11</v>
      </c>
      <c r="FF42" s="66">
        <v>0</v>
      </c>
      <c r="FG42" s="66">
        <v>0</v>
      </c>
      <c r="FH42" s="66">
        <v>0</v>
      </c>
      <c r="FI42" s="66">
        <v>4</v>
      </c>
      <c r="FJ42" s="66">
        <v>1</v>
      </c>
      <c r="FK42" s="66">
        <v>0</v>
      </c>
      <c r="FL42" s="66">
        <v>0</v>
      </c>
      <c r="FM42" s="66">
        <v>625</v>
      </c>
      <c r="FN42" s="66">
        <v>478</v>
      </c>
      <c r="FO42" s="66">
        <v>0</v>
      </c>
      <c r="FP42" s="66">
        <v>0</v>
      </c>
      <c r="FQ42" s="66">
        <v>266</v>
      </c>
      <c r="FR42" s="66">
        <v>228</v>
      </c>
      <c r="FS42" s="66">
        <v>0</v>
      </c>
      <c r="FT42" s="72">
        <v>0</v>
      </c>
      <c r="FU42" s="79">
        <f t="shared" si="28"/>
        <v>0.9248325696157913</v>
      </c>
      <c r="FV42" s="29">
        <f t="shared" si="29"/>
        <v>0.86772999647514981</v>
      </c>
      <c r="FW42" s="71">
        <f t="shared" si="30"/>
        <v>0.53991892844554101</v>
      </c>
      <c r="FX42" s="68">
        <f t="shared" si="20"/>
        <v>0.42607746863066009</v>
      </c>
      <c r="FY42" s="74">
        <f t="shared" si="31"/>
        <v>1.020796372954859</v>
      </c>
      <c r="FZ42" s="31">
        <f t="shared" si="32"/>
        <v>0.90265898103384157</v>
      </c>
      <c r="GA42" s="30">
        <f t="shared" si="33"/>
        <v>1.1040000000000001</v>
      </c>
      <c r="GB42" s="32">
        <f t="shared" si="34"/>
        <v>0.85572625698324023</v>
      </c>
      <c r="GC42" s="33">
        <f t="shared" si="35"/>
        <v>1.0125477359519912</v>
      </c>
      <c r="GD42" s="34">
        <f t="shared" si="36"/>
        <v>0.99290780141843971</v>
      </c>
      <c r="GE42" s="34">
        <f t="shared" si="37"/>
        <v>0.80960174577195854</v>
      </c>
      <c r="GF42" s="36">
        <f t="shared" si="21"/>
        <v>0.42607746863066009</v>
      </c>
      <c r="GG42" s="62">
        <f t="shared" si="38"/>
        <v>0.96685567311626819</v>
      </c>
      <c r="GH42" s="34">
        <f t="shared" si="39"/>
        <v>0.93163617232711748</v>
      </c>
      <c r="GI42" s="67">
        <f t="shared" si="22"/>
        <v>4590</v>
      </c>
      <c r="GJ42" s="33">
        <f t="shared" si="40"/>
        <v>0.99616858237547901</v>
      </c>
      <c r="GK42" s="34">
        <f t="shared" si="41"/>
        <v>1.0649087221095335</v>
      </c>
      <c r="GL42" s="35">
        <f t="shared" si="42"/>
        <v>5.9725039441063783E-2</v>
      </c>
      <c r="GM42" s="33">
        <f t="shared" si="43"/>
        <v>0.86302152791007813</v>
      </c>
      <c r="GN42" s="36">
        <f t="shared" si="44"/>
        <v>0.67346161173556873</v>
      </c>
    </row>
    <row r="43" spans="1:196" s="37" customFormat="1" x14ac:dyDescent="0.2">
      <c r="A43" s="20" t="s">
        <v>122</v>
      </c>
      <c r="B43" s="21">
        <v>15175</v>
      </c>
      <c r="C43" s="22">
        <v>1847.4</v>
      </c>
      <c r="D43" s="23">
        <v>1573.2</v>
      </c>
      <c r="E43" s="24">
        <v>8965.4</v>
      </c>
      <c r="F43" s="25">
        <v>1441</v>
      </c>
      <c r="G43" s="26">
        <v>13481</v>
      </c>
      <c r="H43" s="26">
        <v>13661</v>
      </c>
      <c r="I43" s="26">
        <v>135</v>
      </c>
      <c r="J43" s="26">
        <v>6217</v>
      </c>
      <c r="K43" s="27">
        <f t="shared" si="27"/>
        <v>12766</v>
      </c>
      <c r="L43" s="27">
        <f t="shared" si="25"/>
        <v>11482</v>
      </c>
      <c r="M43" s="27">
        <v>135</v>
      </c>
      <c r="N43" s="28">
        <f t="shared" si="26"/>
        <v>5641</v>
      </c>
      <c r="O43" s="28">
        <f t="shared" si="17"/>
        <v>432</v>
      </c>
      <c r="P43" s="66">
        <v>247</v>
      </c>
      <c r="Q43" s="66">
        <v>242</v>
      </c>
      <c r="R43" s="66">
        <v>4</v>
      </c>
      <c r="S43" s="66">
        <v>192</v>
      </c>
      <c r="T43" s="66" t="s">
        <v>171</v>
      </c>
      <c r="U43" s="66">
        <v>213</v>
      </c>
      <c r="V43" s="66">
        <v>216</v>
      </c>
      <c r="W43" s="66">
        <v>0</v>
      </c>
      <c r="X43" s="66">
        <v>227</v>
      </c>
      <c r="Y43" s="66" t="s">
        <v>216</v>
      </c>
      <c r="Z43" s="66">
        <v>461</v>
      </c>
      <c r="AA43" s="66">
        <v>462</v>
      </c>
      <c r="AB43" s="66">
        <v>0</v>
      </c>
      <c r="AC43" s="66">
        <v>453</v>
      </c>
      <c r="AD43" s="66" t="s">
        <v>217</v>
      </c>
      <c r="AE43" s="66">
        <v>827</v>
      </c>
      <c r="AF43" s="66">
        <v>811</v>
      </c>
      <c r="AG43" s="66">
        <v>3</v>
      </c>
      <c r="AH43" s="66">
        <v>680</v>
      </c>
      <c r="AI43" s="66" t="s">
        <v>204</v>
      </c>
      <c r="AJ43" s="66">
        <v>490</v>
      </c>
      <c r="AK43" s="66">
        <v>480</v>
      </c>
      <c r="AL43" s="66">
        <v>3</v>
      </c>
      <c r="AM43" s="66">
        <v>342</v>
      </c>
      <c r="AN43" s="66">
        <v>633</v>
      </c>
      <c r="AO43" s="66">
        <v>614</v>
      </c>
      <c r="AP43" s="66">
        <v>18</v>
      </c>
      <c r="AQ43" s="66">
        <v>381</v>
      </c>
      <c r="AR43" s="66">
        <v>739</v>
      </c>
      <c r="AS43" s="66">
        <v>698</v>
      </c>
      <c r="AT43" s="66">
        <v>20</v>
      </c>
      <c r="AU43" s="66">
        <v>418</v>
      </c>
      <c r="AV43" s="66">
        <v>831</v>
      </c>
      <c r="AW43" s="66">
        <v>783</v>
      </c>
      <c r="AX43" s="66">
        <v>30</v>
      </c>
      <c r="AY43" s="66">
        <v>466</v>
      </c>
      <c r="AZ43" s="66">
        <v>879</v>
      </c>
      <c r="BA43" s="66">
        <v>830</v>
      </c>
      <c r="BB43" s="66">
        <v>6</v>
      </c>
      <c r="BC43" s="66">
        <v>460</v>
      </c>
      <c r="BD43" s="66">
        <v>869</v>
      </c>
      <c r="BE43" s="66">
        <v>826</v>
      </c>
      <c r="BF43" s="66">
        <v>3</v>
      </c>
      <c r="BG43" s="66">
        <v>429</v>
      </c>
      <c r="BH43" s="66">
        <v>288</v>
      </c>
      <c r="BI43" s="66">
        <v>280</v>
      </c>
      <c r="BJ43" s="66">
        <v>1</v>
      </c>
      <c r="BK43" s="66">
        <v>193</v>
      </c>
      <c r="BL43" s="66">
        <v>0</v>
      </c>
      <c r="BM43" s="66">
        <v>1</v>
      </c>
      <c r="BN43" s="66">
        <v>0</v>
      </c>
      <c r="BO43" s="66">
        <v>1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62</v>
      </c>
      <c r="CG43" s="66">
        <v>56</v>
      </c>
      <c r="CH43" s="66">
        <v>1</v>
      </c>
      <c r="CI43" s="66">
        <v>43</v>
      </c>
      <c r="CJ43" s="66">
        <v>21</v>
      </c>
      <c r="CK43" s="66">
        <v>22</v>
      </c>
      <c r="CL43" s="66">
        <v>0</v>
      </c>
      <c r="CM43" s="66">
        <v>14</v>
      </c>
      <c r="CN43" s="66">
        <v>155</v>
      </c>
      <c r="CO43" s="66">
        <v>140</v>
      </c>
      <c r="CP43" s="66">
        <v>0</v>
      </c>
      <c r="CQ43" s="66">
        <v>67</v>
      </c>
      <c r="CR43" s="66">
        <v>22</v>
      </c>
      <c r="CS43" s="66">
        <v>21</v>
      </c>
      <c r="CT43" s="66">
        <v>0</v>
      </c>
      <c r="CU43" s="66">
        <v>13</v>
      </c>
      <c r="CV43" s="66">
        <v>0</v>
      </c>
      <c r="CW43" s="66">
        <v>0</v>
      </c>
      <c r="CX43" s="66">
        <v>0</v>
      </c>
      <c r="CY43" s="66">
        <v>0</v>
      </c>
      <c r="CZ43" s="66">
        <v>0</v>
      </c>
      <c r="DA43" s="66">
        <v>0</v>
      </c>
      <c r="DB43" s="66">
        <v>0</v>
      </c>
      <c r="DC43" s="66">
        <v>0</v>
      </c>
      <c r="DD43" s="66">
        <v>351</v>
      </c>
      <c r="DE43" s="66">
        <v>343</v>
      </c>
      <c r="DF43" s="66">
        <v>4</v>
      </c>
      <c r="DG43" s="66">
        <v>263</v>
      </c>
      <c r="DH43" s="66">
        <v>33</v>
      </c>
      <c r="DI43" s="66">
        <v>22</v>
      </c>
      <c r="DJ43" s="66">
        <v>2</v>
      </c>
      <c r="DK43" s="66">
        <v>18</v>
      </c>
      <c r="DL43" s="66">
        <v>15</v>
      </c>
      <c r="DM43" s="66">
        <v>15</v>
      </c>
      <c r="DN43" s="66">
        <v>0</v>
      </c>
      <c r="DO43" s="66">
        <v>0</v>
      </c>
      <c r="DP43" s="66">
        <v>10</v>
      </c>
      <c r="DQ43" s="66">
        <v>10</v>
      </c>
      <c r="DR43" s="66">
        <v>0</v>
      </c>
      <c r="DS43" s="66">
        <v>10</v>
      </c>
      <c r="DT43" s="66">
        <v>0</v>
      </c>
      <c r="DU43" s="66">
        <v>0</v>
      </c>
      <c r="DV43" s="66">
        <v>0</v>
      </c>
      <c r="DW43" s="66">
        <v>0</v>
      </c>
      <c r="DX43" s="66">
        <v>5</v>
      </c>
      <c r="DY43" s="66">
        <v>3</v>
      </c>
      <c r="DZ43" s="66">
        <v>46</v>
      </c>
      <c r="EA43" s="66">
        <v>16</v>
      </c>
      <c r="EB43" s="66">
        <v>45</v>
      </c>
      <c r="EC43" s="66">
        <v>44</v>
      </c>
      <c r="ED43" s="66">
        <v>0</v>
      </c>
      <c r="EE43" s="66">
        <v>19</v>
      </c>
      <c r="EF43" s="66">
        <v>0</v>
      </c>
      <c r="EG43" s="66">
        <v>0</v>
      </c>
      <c r="EH43" s="66">
        <v>0</v>
      </c>
      <c r="EI43" s="66">
        <v>0</v>
      </c>
      <c r="EJ43" s="66" t="s">
        <v>171</v>
      </c>
      <c r="EK43" s="66">
        <v>951</v>
      </c>
      <c r="EL43" s="66">
        <v>856</v>
      </c>
      <c r="EM43" s="66">
        <v>2</v>
      </c>
      <c r="EN43" s="66">
        <v>369</v>
      </c>
      <c r="EO43" s="66">
        <v>1069</v>
      </c>
      <c r="EP43" s="66">
        <v>937</v>
      </c>
      <c r="EQ43" s="66">
        <v>0</v>
      </c>
      <c r="ER43" s="66">
        <v>369</v>
      </c>
      <c r="ES43" s="66">
        <v>479</v>
      </c>
      <c r="ET43" s="66">
        <v>413</v>
      </c>
      <c r="EU43" s="66">
        <v>0</v>
      </c>
      <c r="EV43" s="66">
        <v>163</v>
      </c>
      <c r="EW43" s="66">
        <v>773</v>
      </c>
      <c r="EX43" s="66">
        <v>682</v>
      </c>
      <c r="EY43" s="66">
        <v>0</v>
      </c>
      <c r="EZ43" s="66">
        <v>28</v>
      </c>
      <c r="FA43" s="66">
        <v>873</v>
      </c>
      <c r="FB43" s="66">
        <v>747</v>
      </c>
      <c r="FC43" s="66">
        <v>0</v>
      </c>
      <c r="FD43" s="66">
        <v>7</v>
      </c>
      <c r="FE43" s="66">
        <v>7</v>
      </c>
      <c r="FF43" s="66">
        <v>2</v>
      </c>
      <c r="FG43" s="66">
        <v>0</v>
      </c>
      <c r="FH43" s="66">
        <v>0</v>
      </c>
      <c r="FI43" s="66">
        <v>0</v>
      </c>
      <c r="FJ43" s="66">
        <v>0</v>
      </c>
      <c r="FK43" s="66">
        <v>0</v>
      </c>
      <c r="FL43" s="66">
        <v>0</v>
      </c>
      <c r="FM43" s="66">
        <v>965</v>
      </c>
      <c r="FN43" s="66">
        <v>627</v>
      </c>
      <c r="FO43" s="66">
        <v>0</v>
      </c>
      <c r="FP43" s="66">
        <v>0</v>
      </c>
      <c r="FQ43" s="66">
        <v>420</v>
      </c>
      <c r="FR43" s="66">
        <v>299</v>
      </c>
      <c r="FS43" s="66">
        <v>0</v>
      </c>
      <c r="FT43" s="72">
        <v>0</v>
      </c>
      <c r="FU43" s="79">
        <f t="shared" si="28"/>
        <v>0.85014827018121908</v>
      </c>
      <c r="FV43" s="29">
        <f t="shared" si="29"/>
        <v>0.76553542009884679</v>
      </c>
      <c r="FW43" s="71">
        <f t="shared" si="30"/>
        <v>0.37172981878088962</v>
      </c>
      <c r="FX43" s="68">
        <f t="shared" si="20"/>
        <v>0.2997918112421929</v>
      </c>
      <c r="FY43" s="74">
        <f t="shared" si="31"/>
        <v>0.94696239151398265</v>
      </c>
      <c r="FZ43" s="31">
        <f t="shared" si="32"/>
        <v>0.84049483932362201</v>
      </c>
      <c r="GA43" s="30">
        <f t="shared" si="33"/>
        <v>1</v>
      </c>
      <c r="GB43" s="32">
        <f t="shared" si="34"/>
        <v>0.90735081228888537</v>
      </c>
      <c r="GC43" s="33">
        <f t="shared" si="35"/>
        <v>1.0437196391394865</v>
      </c>
      <c r="GD43" s="34">
        <f t="shared" si="36"/>
        <v>1.0353920888272032</v>
      </c>
      <c r="GE43" s="34">
        <f t="shared" si="37"/>
        <v>0.9437890353920888</v>
      </c>
      <c r="GF43" s="36">
        <f t="shared" si="21"/>
        <v>0.2997918112421929</v>
      </c>
      <c r="GG43" s="62">
        <f t="shared" si="38"/>
        <v>0.92957369442523485</v>
      </c>
      <c r="GH43" s="34">
        <f t="shared" si="39"/>
        <v>0.86733441898855601</v>
      </c>
      <c r="GI43" s="67">
        <f t="shared" si="22"/>
        <v>4246</v>
      </c>
      <c r="GJ43" s="33">
        <f t="shared" si="40"/>
        <v>1.046275108060005</v>
      </c>
      <c r="GK43" s="34">
        <f t="shared" si="41"/>
        <v>0.90833968980422064</v>
      </c>
      <c r="GL43" s="35">
        <f t="shared" si="42"/>
        <v>2.2247648105771674E-2</v>
      </c>
      <c r="GM43" s="33">
        <f t="shared" si="43"/>
        <v>0.75349139330951609</v>
      </c>
      <c r="GN43" s="36">
        <f t="shared" si="44"/>
        <v>0.50232759553967732</v>
      </c>
    </row>
    <row r="44" spans="1:196" s="37" customFormat="1" x14ac:dyDescent="0.2">
      <c r="A44" s="20" t="s">
        <v>123</v>
      </c>
      <c r="B44" s="21">
        <v>7639</v>
      </c>
      <c r="C44" s="22">
        <v>760.8</v>
      </c>
      <c r="D44" s="23">
        <v>675.6</v>
      </c>
      <c r="E44" s="24">
        <v>4773.6000000000004</v>
      </c>
      <c r="F44" s="25">
        <v>883</v>
      </c>
      <c r="G44" s="26">
        <v>6889</v>
      </c>
      <c r="H44" s="26">
        <v>7279</v>
      </c>
      <c r="I44" s="26">
        <v>75</v>
      </c>
      <c r="J44" s="26">
        <v>3663</v>
      </c>
      <c r="K44" s="27">
        <f t="shared" si="27"/>
        <v>6963</v>
      </c>
      <c r="L44" s="27">
        <f t="shared" si="25"/>
        <v>6587</v>
      </c>
      <c r="M44" s="27">
        <v>75</v>
      </c>
      <c r="N44" s="28">
        <f t="shared" si="26"/>
        <v>3481</v>
      </c>
      <c r="O44" s="28">
        <f t="shared" si="17"/>
        <v>103</v>
      </c>
      <c r="P44" s="66">
        <v>168</v>
      </c>
      <c r="Q44" s="66">
        <v>174</v>
      </c>
      <c r="R44" s="66">
        <v>0</v>
      </c>
      <c r="S44" s="66">
        <v>94</v>
      </c>
      <c r="T44" s="66" t="s">
        <v>171</v>
      </c>
      <c r="U44" s="66">
        <v>146</v>
      </c>
      <c r="V44" s="66">
        <v>143</v>
      </c>
      <c r="W44" s="66">
        <v>0</v>
      </c>
      <c r="X44" s="66">
        <v>137</v>
      </c>
      <c r="Y44" s="66" t="s">
        <v>218</v>
      </c>
      <c r="Z44" s="66">
        <v>299</v>
      </c>
      <c r="AA44" s="66">
        <v>303</v>
      </c>
      <c r="AB44" s="66">
        <v>1</v>
      </c>
      <c r="AC44" s="66">
        <v>300</v>
      </c>
      <c r="AD44" s="66" t="s">
        <v>267</v>
      </c>
      <c r="AE44" s="66">
        <v>542</v>
      </c>
      <c r="AF44" s="66">
        <v>546</v>
      </c>
      <c r="AG44" s="66">
        <v>0</v>
      </c>
      <c r="AH44" s="66">
        <v>486</v>
      </c>
      <c r="AI44" s="66" t="s">
        <v>220</v>
      </c>
      <c r="AJ44" s="66">
        <v>193</v>
      </c>
      <c r="AK44" s="66">
        <v>227</v>
      </c>
      <c r="AL44" s="66">
        <v>2</v>
      </c>
      <c r="AM44" s="66">
        <v>255</v>
      </c>
      <c r="AN44" s="66">
        <v>255</v>
      </c>
      <c r="AO44" s="66">
        <v>280</v>
      </c>
      <c r="AP44" s="66">
        <v>4</v>
      </c>
      <c r="AQ44" s="66">
        <v>294</v>
      </c>
      <c r="AR44" s="66">
        <v>335</v>
      </c>
      <c r="AS44" s="66">
        <v>292</v>
      </c>
      <c r="AT44" s="66">
        <v>15</v>
      </c>
      <c r="AU44" s="66">
        <v>307</v>
      </c>
      <c r="AV44" s="66">
        <v>324</v>
      </c>
      <c r="AW44" s="66">
        <v>324</v>
      </c>
      <c r="AX44" s="66">
        <v>45</v>
      </c>
      <c r="AY44" s="66">
        <v>308</v>
      </c>
      <c r="AZ44" s="66">
        <v>452</v>
      </c>
      <c r="BA44" s="66">
        <v>392</v>
      </c>
      <c r="BB44" s="66">
        <v>3</v>
      </c>
      <c r="BC44" s="66">
        <v>361</v>
      </c>
      <c r="BD44" s="66">
        <v>502</v>
      </c>
      <c r="BE44" s="66">
        <v>448</v>
      </c>
      <c r="BF44" s="66">
        <v>4</v>
      </c>
      <c r="BG44" s="66">
        <v>349</v>
      </c>
      <c r="BH44" s="66">
        <v>156</v>
      </c>
      <c r="BI44" s="66">
        <v>183</v>
      </c>
      <c r="BJ44" s="66">
        <v>0</v>
      </c>
      <c r="BK44" s="66">
        <v>0</v>
      </c>
      <c r="BL44" s="66">
        <v>1</v>
      </c>
      <c r="BM44" s="66">
        <v>1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4</v>
      </c>
      <c r="CG44" s="66">
        <v>4</v>
      </c>
      <c r="CH44" s="66">
        <v>0</v>
      </c>
      <c r="CI44" s="66">
        <v>0</v>
      </c>
      <c r="CJ44" s="66">
        <v>4</v>
      </c>
      <c r="CK44" s="66">
        <v>4</v>
      </c>
      <c r="CL44" s="66">
        <v>0</v>
      </c>
      <c r="CM44" s="66">
        <v>0</v>
      </c>
      <c r="CN44" s="66">
        <v>49</v>
      </c>
      <c r="CO44" s="66">
        <v>48</v>
      </c>
      <c r="CP44" s="66">
        <v>0</v>
      </c>
      <c r="CQ44" s="66">
        <v>1</v>
      </c>
      <c r="CR44" s="66">
        <v>12</v>
      </c>
      <c r="CS44" s="66">
        <v>12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557</v>
      </c>
      <c r="DE44" s="66">
        <v>557</v>
      </c>
      <c r="DF44" s="66">
        <v>0</v>
      </c>
      <c r="DG44" s="66">
        <v>0</v>
      </c>
      <c r="DH44" s="66">
        <v>22</v>
      </c>
      <c r="DI44" s="66">
        <v>22</v>
      </c>
      <c r="DJ44" s="66">
        <v>0</v>
      </c>
      <c r="DK44" s="66">
        <v>0</v>
      </c>
      <c r="DL44" s="66">
        <v>13</v>
      </c>
      <c r="DM44" s="66">
        <v>13</v>
      </c>
      <c r="DN44" s="66">
        <v>0</v>
      </c>
      <c r="DO44" s="66">
        <v>12</v>
      </c>
      <c r="DP44" s="66">
        <v>14</v>
      </c>
      <c r="DQ44" s="66">
        <v>15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79</v>
      </c>
      <c r="DY44" s="66">
        <v>79</v>
      </c>
      <c r="DZ44" s="66">
        <v>1</v>
      </c>
      <c r="EA44" s="66">
        <v>0</v>
      </c>
      <c r="EB44" s="66">
        <v>16</v>
      </c>
      <c r="EC44" s="66">
        <v>16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 t="s">
        <v>171</v>
      </c>
      <c r="EK44" s="66">
        <v>470</v>
      </c>
      <c r="EL44" s="66">
        <v>480</v>
      </c>
      <c r="EM44" s="66">
        <v>0</v>
      </c>
      <c r="EN44" s="66">
        <v>303</v>
      </c>
      <c r="EO44" s="66">
        <v>540</v>
      </c>
      <c r="EP44" s="66">
        <v>536</v>
      </c>
      <c r="EQ44" s="66">
        <v>0</v>
      </c>
      <c r="ER44" s="66">
        <v>242</v>
      </c>
      <c r="ES44" s="66">
        <v>214</v>
      </c>
      <c r="ET44" s="66">
        <v>214</v>
      </c>
      <c r="EU44" s="66">
        <v>0</v>
      </c>
      <c r="EV44" s="66">
        <v>31</v>
      </c>
      <c r="EW44" s="66">
        <v>373</v>
      </c>
      <c r="EX44" s="66">
        <v>341</v>
      </c>
      <c r="EY44" s="66">
        <v>0</v>
      </c>
      <c r="EZ44" s="66">
        <v>1</v>
      </c>
      <c r="FA44" s="66">
        <v>407</v>
      </c>
      <c r="FB44" s="66">
        <v>357</v>
      </c>
      <c r="FC44" s="66">
        <v>0</v>
      </c>
      <c r="FD44" s="66">
        <v>0</v>
      </c>
      <c r="FE44" s="66">
        <v>10</v>
      </c>
      <c r="FF44" s="66">
        <v>8</v>
      </c>
      <c r="FG44" s="66">
        <v>0</v>
      </c>
      <c r="FH44" s="66">
        <v>0</v>
      </c>
      <c r="FI44" s="66">
        <v>15</v>
      </c>
      <c r="FJ44" s="66">
        <v>21</v>
      </c>
      <c r="FK44" s="66">
        <v>0</v>
      </c>
      <c r="FL44" s="66">
        <v>0</v>
      </c>
      <c r="FM44" s="66">
        <v>542</v>
      </c>
      <c r="FN44" s="66">
        <v>368</v>
      </c>
      <c r="FO44" s="66">
        <v>0</v>
      </c>
      <c r="FP44" s="66">
        <v>0</v>
      </c>
      <c r="FQ44" s="66">
        <v>227</v>
      </c>
      <c r="FR44" s="66">
        <v>179</v>
      </c>
      <c r="FS44" s="66">
        <v>0</v>
      </c>
      <c r="FT44" s="72">
        <v>0</v>
      </c>
      <c r="FU44" s="79">
        <f t="shared" si="28"/>
        <v>0.92132478073046209</v>
      </c>
      <c r="FV44" s="29">
        <f t="shared" si="29"/>
        <v>0.87210367849194925</v>
      </c>
      <c r="FW44" s="71">
        <f t="shared" si="30"/>
        <v>0.45568791726665792</v>
      </c>
      <c r="FX44" s="68">
        <f t="shared" si="20"/>
        <v>0.11664779161947905</v>
      </c>
      <c r="FY44" s="74">
        <f t="shared" si="31"/>
        <v>1.0107417622296415</v>
      </c>
      <c r="FZ44" s="31">
        <f t="shared" si="32"/>
        <v>0.90493199615331776</v>
      </c>
      <c r="GA44" s="30">
        <f t="shared" si="33"/>
        <v>1</v>
      </c>
      <c r="GB44" s="32">
        <f t="shared" si="34"/>
        <v>0.95031395031395027</v>
      </c>
      <c r="GC44" s="33">
        <f t="shared" si="35"/>
        <v>1.1189127972819932</v>
      </c>
      <c r="GD44" s="34">
        <f t="shared" si="36"/>
        <v>1.1245753114382786</v>
      </c>
      <c r="GE44" s="34">
        <f t="shared" si="37"/>
        <v>1.045300113250283</v>
      </c>
      <c r="GF44" s="36">
        <f t="shared" si="21"/>
        <v>0.11664779161947905</v>
      </c>
      <c r="GG44" s="62">
        <f t="shared" si="38"/>
        <v>0.93304843304843299</v>
      </c>
      <c r="GH44" s="34">
        <f t="shared" si="39"/>
        <v>0.92068878833584711</v>
      </c>
      <c r="GI44" s="67">
        <f t="shared" si="22"/>
        <v>2557</v>
      </c>
      <c r="GJ44" s="33">
        <f t="shared" si="40"/>
        <v>1.1545293072824157</v>
      </c>
      <c r="GK44" s="34">
        <f t="shared" si="41"/>
        <v>1.0331557134399052</v>
      </c>
      <c r="GL44" s="35">
        <f t="shared" si="42"/>
        <v>1.4801657785671995E-3</v>
      </c>
      <c r="GM44" s="33">
        <f t="shared" si="43"/>
        <v>1.0436382754994744</v>
      </c>
      <c r="GN44" s="36">
        <f t="shared" si="44"/>
        <v>0.75709779179810732</v>
      </c>
    </row>
    <row r="45" spans="1:196" s="37" customFormat="1" x14ac:dyDescent="0.2">
      <c r="A45" s="20" t="s">
        <v>124</v>
      </c>
      <c r="B45" s="21">
        <v>18703</v>
      </c>
      <c r="C45" s="22">
        <v>2026.8</v>
      </c>
      <c r="D45" s="23">
        <v>1709.4</v>
      </c>
      <c r="E45" s="24">
        <v>11192.8</v>
      </c>
      <c r="F45" s="25">
        <v>2333</v>
      </c>
      <c r="G45" s="39">
        <v>16129</v>
      </c>
      <c r="H45" s="39">
        <v>16198</v>
      </c>
      <c r="I45" s="38">
        <v>175</v>
      </c>
      <c r="J45" s="38">
        <v>9097</v>
      </c>
      <c r="K45" s="27">
        <f t="shared" si="27"/>
        <v>14753</v>
      </c>
      <c r="L45" s="27">
        <f t="shared" si="25"/>
        <v>12871</v>
      </c>
      <c r="M45" s="27">
        <v>175</v>
      </c>
      <c r="N45" s="28">
        <f t="shared" si="26"/>
        <v>6859</v>
      </c>
      <c r="O45" s="28">
        <f t="shared" si="17"/>
        <v>353</v>
      </c>
      <c r="P45" s="66">
        <v>450</v>
      </c>
      <c r="Q45" s="66">
        <v>401</v>
      </c>
      <c r="R45" s="66">
        <v>1</v>
      </c>
      <c r="S45" s="66">
        <v>260</v>
      </c>
      <c r="T45" s="66" t="s">
        <v>171</v>
      </c>
      <c r="U45" s="66">
        <v>420</v>
      </c>
      <c r="V45" s="66">
        <v>332</v>
      </c>
      <c r="W45" s="66">
        <v>2</v>
      </c>
      <c r="X45" s="66">
        <v>292</v>
      </c>
      <c r="Y45" s="66" t="s">
        <v>194</v>
      </c>
      <c r="Z45" s="66">
        <v>716</v>
      </c>
      <c r="AA45" s="66">
        <v>652</v>
      </c>
      <c r="AB45" s="66">
        <v>1</v>
      </c>
      <c r="AC45" s="66">
        <v>575</v>
      </c>
      <c r="AD45" s="66" t="s">
        <v>221</v>
      </c>
      <c r="AE45" s="66">
        <v>1261</v>
      </c>
      <c r="AF45" s="66">
        <v>1159</v>
      </c>
      <c r="AG45" s="66">
        <v>8</v>
      </c>
      <c r="AH45" s="66">
        <v>1028</v>
      </c>
      <c r="AI45" s="66" t="s">
        <v>190</v>
      </c>
      <c r="AJ45" s="66">
        <v>559</v>
      </c>
      <c r="AK45" s="66">
        <v>685</v>
      </c>
      <c r="AL45" s="66">
        <v>7</v>
      </c>
      <c r="AM45" s="66">
        <v>581</v>
      </c>
      <c r="AN45" s="66">
        <v>640</v>
      </c>
      <c r="AO45" s="66">
        <v>708</v>
      </c>
      <c r="AP45" s="66">
        <v>13</v>
      </c>
      <c r="AQ45" s="66">
        <v>591</v>
      </c>
      <c r="AR45" s="66">
        <v>725</v>
      </c>
      <c r="AS45" s="66">
        <v>767</v>
      </c>
      <c r="AT45" s="66">
        <v>24</v>
      </c>
      <c r="AU45" s="66">
        <v>565</v>
      </c>
      <c r="AV45" s="66">
        <v>807</v>
      </c>
      <c r="AW45" s="66">
        <v>919</v>
      </c>
      <c r="AX45" s="66">
        <v>109</v>
      </c>
      <c r="AY45" s="66">
        <v>569</v>
      </c>
      <c r="AZ45" s="66">
        <v>932</v>
      </c>
      <c r="BA45" s="66">
        <v>948</v>
      </c>
      <c r="BB45" s="66">
        <v>8</v>
      </c>
      <c r="BC45" s="66">
        <v>582</v>
      </c>
      <c r="BD45" s="66">
        <v>854</v>
      </c>
      <c r="BE45" s="66">
        <v>924</v>
      </c>
      <c r="BF45" s="66">
        <v>1</v>
      </c>
      <c r="BG45" s="66">
        <v>507</v>
      </c>
      <c r="BH45" s="66">
        <v>328</v>
      </c>
      <c r="BI45" s="66">
        <v>6</v>
      </c>
      <c r="BJ45" s="66">
        <v>0</v>
      </c>
      <c r="BK45" s="66">
        <v>7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28</v>
      </c>
      <c r="CG45" s="66">
        <v>1</v>
      </c>
      <c r="CH45" s="66">
        <v>1</v>
      </c>
      <c r="CI45" s="66">
        <v>0</v>
      </c>
      <c r="CJ45" s="66">
        <v>7</v>
      </c>
      <c r="CK45" s="66">
        <v>3</v>
      </c>
      <c r="CL45" s="66">
        <v>0</v>
      </c>
      <c r="CM45" s="66">
        <v>0</v>
      </c>
      <c r="CN45" s="66">
        <v>91</v>
      </c>
      <c r="CO45" s="66">
        <v>47</v>
      </c>
      <c r="CP45" s="66">
        <v>0</v>
      </c>
      <c r="CQ45" s="66">
        <v>3</v>
      </c>
      <c r="CR45" s="66">
        <v>29</v>
      </c>
      <c r="CS45" s="66">
        <v>8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3</v>
      </c>
      <c r="DA45" s="66">
        <v>0</v>
      </c>
      <c r="DB45" s="66">
        <v>0</v>
      </c>
      <c r="DC45" s="66">
        <v>0</v>
      </c>
      <c r="DD45" s="66">
        <v>832</v>
      </c>
      <c r="DE45" s="66">
        <v>104</v>
      </c>
      <c r="DF45" s="66">
        <v>1</v>
      </c>
      <c r="DG45" s="66">
        <v>12</v>
      </c>
      <c r="DH45" s="66">
        <v>15</v>
      </c>
      <c r="DI45" s="66">
        <v>0</v>
      </c>
      <c r="DJ45" s="66">
        <v>1</v>
      </c>
      <c r="DK45" s="66">
        <v>0</v>
      </c>
      <c r="DL45" s="66">
        <v>37</v>
      </c>
      <c r="DM45" s="66">
        <v>27</v>
      </c>
      <c r="DN45" s="66">
        <v>1</v>
      </c>
      <c r="DO45" s="66">
        <v>0</v>
      </c>
      <c r="DP45" s="66">
        <v>1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578</v>
      </c>
      <c r="DY45" s="66">
        <v>376</v>
      </c>
      <c r="DZ45" s="66">
        <v>3</v>
      </c>
      <c r="EA45" s="66">
        <v>192</v>
      </c>
      <c r="EB45" s="66">
        <v>17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 t="s">
        <v>171</v>
      </c>
      <c r="EK45" s="66">
        <v>907</v>
      </c>
      <c r="EL45" s="66">
        <v>855</v>
      </c>
      <c r="EM45" s="66">
        <v>3</v>
      </c>
      <c r="EN45" s="66">
        <v>469</v>
      </c>
      <c r="EO45" s="66">
        <v>1006</v>
      </c>
      <c r="EP45" s="66">
        <v>960</v>
      </c>
      <c r="EQ45" s="66">
        <v>1</v>
      </c>
      <c r="ER45" s="66">
        <v>447</v>
      </c>
      <c r="ES45" s="66">
        <v>500</v>
      </c>
      <c r="ET45" s="66">
        <v>456</v>
      </c>
      <c r="EU45" s="66">
        <v>2</v>
      </c>
      <c r="EV45" s="66">
        <v>177</v>
      </c>
      <c r="EW45" s="66">
        <v>721</v>
      </c>
      <c r="EX45" s="66">
        <v>773</v>
      </c>
      <c r="EY45" s="66">
        <v>0</v>
      </c>
      <c r="EZ45" s="66">
        <v>1</v>
      </c>
      <c r="FA45" s="66">
        <v>646</v>
      </c>
      <c r="FB45" s="66">
        <v>742</v>
      </c>
      <c r="FC45" s="66">
        <v>0</v>
      </c>
      <c r="FD45" s="66">
        <v>1</v>
      </c>
      <c r="FE45" s="66">
        <v>12</v>
      </c>
      <c r="FF45" s="66">
        <v>0</v>
      </c>
      <c r="FG45" s="66">
        <v>0</v>
      </c>
      <c r="FH45" s="66">
        <v>0</v>
      </c>
      <c r="FI45" s="66">
        <v>10</v>
      </c>
      <c r="FJ45" s="66">
        <v>1</v>
      </c>
      <c r="FK45" s="66">
        <v>0</v>
      </c>
      <c r="FL45" s="66">
        <v>0</v>
      </c>
      <c r="FM45" s="66">
        <v>1126</v>
      </c>
      <c r="FN45" s="66">
        <v>664</v>
      </c>
      <c r="FO45" s="66">
        <v>0</v>
      </c>
      <c r="FP45" s="66">
        <v>0</v>
      </c>
      <c r="FQ45" s="66">
        <v>480</v>
      </c>
      <c r="FR45" s="66">
        <v>353</v>
      </c>
      <c r="FS45" s="66">
        <v>0</v>
      </c>
      <c r="FT45" s="72">
        <v>0</v>
      </c>
      <c r="FU45" s="79">
        <f t="shared" si="28"/>
        <v>0.79816072287868256</v>
      </c>
      <c r="FV45" s="29">
        <f t="shared" si="29"/>
        <v>0.69753515478800188</v>
      </c>
      <c r="FW45" s="71">
        <f t="shared" si="30"/>
        <v>0.36673260974175265</v>
      </c>
      <c r="FX45" s="68">
        <f t="shared" si="20"/>
        <v>0.15130732961851692</v>
      </c>
      <c r="FY45" s="74">
        <f t="shared" si="31"/>
        <v>0.91468782937565873</v>
      </c>
      <c r="FZ45" s="31">
        <f t="shared" si="32"/>
        <v>0.79460427213236207</v>
      </c>
      <c r="GA45" s="30">
        <f t="shared" si="33"/>
        <v>1</v>
      </c>
      <c r="GB45" s="32">
        <f t="shared" si="34"/>
        <v>0.75398483016379025</v>
      </c>
      <c r="GC45" s="33">
        <f t="shared" si="35"/>
        <v>1.0321474496356622</v>
      </c>
      <c r="GD45" s="34">
        <f t="shared" si="36"/>
        <v>0.92327475353621946</v>
      </c>
      <c r="GE45" s="34">
        <f t="shared" si="37"/>
        <v>0.81225889412773256</v>
      </c>
      <c r="GF45" s="36">
        <f t="shared" si="21"/>
        <v>0.15130732961851692</v>
      </c>
      <c r="GG45" s="62">
        <f t="shared" si="38"/>
        <v>0.85072546637123869</v>
      </c>
      <c r="GH45" s="34">
        <f t="shared" si="39"/>
        <v>0.74789150167965124</v>
      </c>
      <c r="GI45" s="67">
        <f t="shared" si="22"/>
        <v>4962</v>
      </c>
      <c r="GJ45" s="33">
        <f t="shared" si="40"/>
        <v>0.79969579969579963</v>
      </c>
      <c r="GK45" s="34">
        <f t="shared" si="41"/>
        <v>0.88627588627588627</v>
      </c>
      <c r="GL45" s="35">
        <f t="shared" si="42"/>
        <v>1.17000117000117E-3</v>
      </c>
      <c r="GM45" s="33">
        <f t="shared" si="43"/>
        <v>0.80323662916913363</v>
      </c>
      <c r="GN45" s="36">
        <f t="shared" si="44"/>
        <v>0.50226958752713635</v>
      </c>
    </row>
    <row r="46" spans="1:196" s="37" customFormat="1" x14ac:dyDescent="0.2">
      <c r="A46" s="20" t="s">
        <v>125</v>
      </c>
      <c r="B46" s="21">
        <v>8809</v>
      </c>
      <c r="C46" s="22">
        <v>820</v>
      </c>
      <c r="D46" s="23">
        <v>720.6</v>
      </c>
      <c r="E46" s="24">
        <v>5448.4</v>
      </c>
      <c r="F46" s="25">
        <v>1231</v>
      </c>
      <c r="G46" s="26">
        <v>8043</v>
      </c>
      <c r="H46" s="39">
        <v>8302</v>
      </c>
      <c r="I46" s="38">
        <v>95</v>
      </c>
      <c r="J46" s="26">
        <v>4930</v>
      </c>
      <c r="K46" s="27">
        <f t="shared" si="27"/>
        <v>7992</v>
      </c>
      <c r="L46" s="27">
        <f t="shared" si="25"/>
        <v>7304</v>
      </c>
      <c r="M46" s="27">
        <v>111</v>
      </c>
      <c r="N46" s="28">
        <f t="shared" si="26"/>
        <v>3592</v>
      </c>
      <c r="O46" s="28">
        <f t="shared" si="17"/>
        <v>183</v>
      </c>
      <c r="P46" s="66">
        <v>150</v>
      </c>
      <c r="Q46" s="66">
        <v>154</v>
      </c>
      <c r="R46" s="66">
        <v>0</v>
      </c>
      <c r="S46" s="66">
        <v>144</v>
      </c>
      <c r="T46" s="66" t="s">
        <v>171</v>
      </c>
      <c r="U46" s="66">
        <v>231</v>
      </c>
      <c r="V46" s="66">
        <v>219</v>
      </c>
      <c r="W46" s="66">
        <v>6</v>
      </c>
      <c r="X46" s="66">
        <v>281</v>
      </c>
      <c r="Y46" s="66" t="s">
        <v>184</v>
      </c>
      <c r="Z46" s="66">
        <v>457</v>
      </c>
      <c r="AA46" s="66">
        <v>453</v>
      </c>
      <c r="AB46" s="66">
        <v>0</v>
      </c>
      <c r="AC46" s="66">
        <v>303</v>
      </c>
      <c r="AD46" s="66" t="s">
        <v>323</v>
      </c>
      <c r="AE46" s="66">
        <v>676</v>
      </c>
      <c r="AF46" s="66">
        <v>746</v>
      </c>
      <c r="AG46" s="66">
        <v>20</v>
      </c>
      <c r="AH46" s="66">
        <v>288</v>
      </c>
      <c r="AI46" s="66" t="s">
        <v>222</v>
      </c>
      <c r="AJ46" s="66">
        <v>284</v>
      </c>
      <c r="AK46" s="66">
        <v>272</v>
      </c>
      <c r="AL46" s="66">
        <v>0</v>
      </c>
      <c r="AM46" s="66">
        <v>209</v>
      </c>
      <c r="AN46" s="66">
        <v>395</v>
      </c>
      <c r="AO46" s="66">
        <v>367</v>
      </c>
      <c r="AP46" s="66">
        <v>0</v>
      </c>
      <c r="AQ46" s="66">
        <v>206</v>
      </c>
      <c r="AR46" s="66">
        <v>369</v>
      </c>
      <c r="AS46" s="66">
        <v>366</v>
      </c>
      <c r="AT46" s="66">
        <v>0</v>
      </c>
      <c r="AU46" s="66">
        <v>305</v>
      </c>
      <c r="AV46" s="66">
        <v>389</v>
      </c>
      <c r="AW46" s="66">
        <v>371</v>
      </c>
      <c r="AX46" s="66">
        <v>50</v>
      </c>
      <c r="AY46" s="66">
        <v>384</v>
      </c>
      <c r="AZ46" s="66">
        <v>560</v>
      </c>
      <c r="BA46" s="66">
        <v>523</v>
      </c>
      <c r="BB46" s="66">
        <v>61</v>
      </c>
      <c r="BC46" s="66">
        <v>259</v>
      </c>
      <c r="BD46" s="66">
        <v>423</v>
      </c>
      <c r="BE46" s="66">
        <v>412</v>
      </c>
      <c r="BF46" s="66">
        <v>0</v>
      </c>
      <c r="BG46" s="66">
        <v>279</v>
      </c>
      <c r="BH46" s="66">
        <v>174</v>
      </c>
      <c r="BI46" s="66">
        <v>171</v>
      </c>
      <c r="BJ46" s="66">
        <v>0</v>
      </c>
      <c r="BK46" s="66">
        <v>120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126</v>
      </c>
      <c r="CC46" s="66">
        <v>126</v>
      </c>
      <c r="CD46" s="66">
        <v>0</v>
      </c>
      <c r="CE46" s="66">
        <v>85</v>
      </c>
      <c r="CF46" s="66">
        <v>95</v>
      </c>
      <c r="CG46" s="66">
        <v>122</v>
      </c>
      <c r="CH46" s="66">
        <v>0</v>
      </c>
      <c r="CI46" s="66">
        <v>48</v>
      </c>
      <c r="CJ46" s="66">
        <v>5</v>
      </c>
      <c r="CK46" s="66">
        <v>5</v>
      </c>
      <c r="CL46" s="66">
        <v>0</v>
      </c>
      <c r="CM46" s="66">
        <v>10</v>
      </c>
      <c r="CN46" s="66">
        <v>38</v>
      </c>
      <c r="CO46" s="66">
        <v>36</v>
      </c>
      <c r="CP46" s="66">
        <v>0</v>
      </c>
      <c r="CQ46" s="66">
        <v>0</v>
      </c>
      <c r="CR46" s="66">
        <v>8</v>
      </c>
      <c r="CS46" s="66">
        <v>7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307</v>
      </c>
      <c r="DE46" s="66">
        <v>293</v>
      </c>
      <c r="DF46" s="66">
        <v>0</v>
      </c>
      <c r="DG46" s="66">
        <v>124</v>
      </c>
      <c r="DH46" s="66">
        <v>74</v>
      </c>
      <c r="DI46" s="66">
        <v>63</v>
      </c>
      <c r="DJ46" s="66">
        <v>0</v>
      </c>
      <c r="DK46" s="66">
        <v>50</v>
      </c>
      <c r="DL46" s="66">
        <v>8</v>
      </c>
      <c r="DM46" s="66">
        <v>8</v>
      </c>
      <c r="DN46" s="66">
        <v>0</v>
      </c>
      <c r="DO46" s="66">
        <v>0</v>
      </c>
      <c r="DP46" s="66">
        <v>16</v>
      </c>
      <c r="DQ46" s="66">
        <v>16</v>
      </c>
      <c r="DR46" s="66">
        <v>0</v>
      </c>
      <c r="DS46" s="66">
        <v>0</v>
      </c>
      <c r="DT46" s="66">
        <v>0</v>
      </c>
      <c r="DU46" s="66">
        <v>1</v>
      </c>
      <c r="DV46" s="66">
        <v>0</v>
      </c>
      <c r="DW46" s="66">
        <v>0</v>
      </c>
      <c r="DX46" s="66">
        <v>188</v>
      </c>
      <c r="DY46" s="66">
        <v>173</v>
      </c>
      <c r="DZ46" s="66">
        <v>0</v>
      </c>
      <c r="EA46" s="66">
        <v>0</v>
      </c>
      <c r="EB46" s="66">
        <v>19</v>
      </c>
      <c r="EC46" s="66">
        <v>17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 t="s">
        <v>171</v>
      </c>
      <c r="EK46" s="66">
        <v>517</v>
      </c>
      <c r="EL46" s="66">
        <v>406</v>
      </c>
      <c r="EM46" s="66">
        <v>0</v>
      </c>
      <c r="EN46" s="66">
        <v>240</v>
      </c>
      <c r="EO46" s="66">
        <v>505</v>
      </c>
      <c r="EP46" s="66">
        <v>610</v>
      </c>
      <c r="EQ46" s="66">
        <v>0</v>
      </c>
      <c r="ER46" s="66">
        <v>153</v>
      </c>
      <c r="ES46" s="66">
        <v>551</v>
      </c>
      <c r="ET46" s="66">
        <v>393</v>
      </c>
      <c r="EU46" s="66">
        <v>0</v>
      </c>
      <c r="EV46" s="66">
        <v>104</v>
      </c>
      <c r="EW46" s="66">
        <v>417</v>
      </c>
      <c r="EX46" s="66">
        <v>204</v>
      </c>
      <c r="EY46" s="66">
        <v>0</v>
      </c>
      <c r="EZ46" s="66">
        <v>0</v>
      </c>
      <c r="FA46" s="66">
        <v>238</v>
      </c>
      <c r="FB46" s="66">
        <v>286</v>
      </c>
      <c r="FC46" s="66">
        <v>0</v>
      </c>
      <c r="FD46" s="66">
        <v>0</v>
      </c>
      <c r="FE46" s="66">
        <v>2</v>
      </c>
      <c r="FF46" s="66">
        <v>0</v>
      </c>
      <c r="FG46" s="66">
        <v>0</v>
      </c>
      <c r="FH46" s="66">
        <v>0</v>
      </c>
      <c r="FI46" s="66">
        <v>2</v>
      </c>
      <c r="FJ46" s="66">
        <v>0</v>
      </c>
      <c r="FK46" s="66">
        <v>0</v>
      </c>
      <c r="FL46" s="66">
        <v>0</v>
      </c>
      <c r="FM46" s="66">
        <v>414</v>
      </c>
      <c r="FN46" s="66">
        <v>253</v>
      </c>
      <c r="FO46" s="66">
        <v>0</v>
      </c>
      <c r="FP46" s="66">
        <v>0</v>
      </c>
      <c r="FQ46" s="66">
        <v>280</v>
      </c>
      <c r="FR46" s="66">
        <v>231</v>
      </c>
      <c r="FS46" s="66">
        <v>0</v>
      </c>
      <c r="FT46" s="72">
        <v>0</v>
      </c>
      <c r="FU46" s="79">
        <f t="shared" si="28"/>
        <v>0.91985469406289022</v>
      </c>
      <c r="FV46" s="29">
        <f t="shared" si="29"/>
        <v>0.84175275286638662</v>
      </c>
      <c r="FW46" s="71">
        <f t="shared" si="30"/>
        <v>0.40776478601430355</v>
      </c>
      <c r="FX46" s="68">
        <f t="shared" si="20"/>
        <v>0.14865962632006499</v>
      </c>
      <c r="FY46" s="74">
        <f t="shared" si="31"/>
        <v>0.99365908243192835</v>
      </c>
      <c r="FZ46" s="31">
        <f t="shared" si="32"/>
        <v>0.87978800289086967</v>
      </c>
      <c r="GA46" s="30">
        <f t="shared" si="33"/>
        <v>1.168421052631579</v>
      </c>
      <c r="GB46" s="32">
        <f t="shared" si="34"/>
        <v>0.72860040567951323</v>
      </c>
      <c r="GC46" s="33">
        <f t="shared" si="35"/>
        <v>1.1291632818846467</v>
      </c>
      <c r="GD46" s="34">
        <f t="shared" si="36"/>
        <v>1.1730300568643379</v>
      </c>
      <c r="GE46" s="34">
        <f t="shared" si="37"/>
        <v>0.7083671811535337</v>
      </c>
      <c r="GF46" s="36">
        <f t="shared" si="21"/>
        <v>0.14865962632006499</v>
      </c>
      <c r="GG46" s="62">
        <f t="shared" si="38"/>
        <v>0.9749651273768446</v>
      </c>
      <c r="GH46" s="34">
        <f t="shared" si="39"/>
        <v>0.92192203215622937</v>
      </c>
      <c r="GI46" s="67">
        <f t="shared" si="22"/>
        <v>2720</v>
      </c>
      <c r="GJ46" s="33">
        <f t="shared" si="40"/>
        <v>0.9089647515958923</v>
      </c>
      <c r="GK46" s="34">
        <f t="shared" si="41"/>
        <v>0.6799888981404385</v>
      </c>
      <c r="GL46" s="35">
        <f t="shared" si="42"/>
        <v>0</v>
      </c>
      <c r="GM46" s="33">
        <f t="shared" si="43"/>
        <v>0.85121951219512193</v>
      </c>
      <c r="GN46" s="36">
        <f t="shared" si="44"/>
        <v>0.59024390243902436</v>
      </c>
    </row>
    <row r="47" spans="1:196" s="37" customFormat="1" x14ac:dyDescent="0.2">
      <c r="A47" s="20" t="s">
        <v>126</v>
      </c>
      <c r="B47" s="21">
        <v>37324</v>
      </c>
      <c r="C47" s="22">
        <v>3945.4</v>
      </c>
      <c r="D47" s="23">
        <v>3653.4</v>
      </c>
      <c r="E47" s="24">
        <v>22959.200000000001</v>
      </c>
      <c r="F47" s="25">
        <v>3968</v>
      </c>
      <c r="G47" s="26">
        <v>33142</v>
      </c>
      <c r="H47" s="39">
        <v>33260</v>
      </c>
      <c r="I47" s="38">
        <v>1000</v>
      </c>
      <c r="J47" s="26">
        <v>21346</v>
      </c>
      <c r="K47" s="27">
        <f t="shared" si="27"/>
        <v>33054</v>
      </c>
      <c r="L47" s="27">
        <f t="shared" si="25"/>
        <v>30014</v>
      </c>
      <c r="M47" s="27">
        <v>968</v>
      </c>
      <c r="N47" s="28">
        <f t="shared" si="26"/>
        <v>15706</v>
      </c>
      <c r="O47" s="28">
        <f t="shared" si="17"/>
        <v>1419</v>
      </c>
      <c r="P47" s="66">
        <v>1035</v>
      </c>
      <c r="Q47" s="66">
        <v>990</v>
      </c>
      <c r="R47" s="66">
        <v>2</v>
      </c>
      <c r="S47" s="66">
        <v>760</v>
      </c>
      <c r="T47" s="66" t="s">
        <v>171</v>
      </c>
      <c r="U47" s="66">
        <v>699</v>
      </c>
      <c r="V47" s="66">
        <v>671</v>
      </c>
      <c r="W47" s="66">
        <v>2</v>
      </c>
      <c r="X47" s="66">
        <v>604</v>
      </c>
      <c r="Y47" s="66" t="s">
        <v>268</v>
      </c>
      <c r="Z47" s="66">
        <v>1410</v>
      </c>
      <c r="AA47" s="66">
        <v>1469</v>
      </c>
      <c r="AB47" s="66">
        <v>4</v>
      </c>
      <c r="AC47" s="66">
        <v>1258</v>
      </c>
      <c r="AD47" s="66" t="s">
        <v>269</v>
      </c>
      <c r="AE47" s="66">
        <v>2057</v>
      </c>
      <c r="AF47" s="66">
        <v>2252</v>
      </c>
      <c r="AG47" s="66">
        <v>7</v>
      </c>
      <c r="AH47" s="66">
        <v>1806</v>
      </c>
      <c r="AI47" s="66" t="s">
        <v>210</v>
      </c>
      <c r="AJ47" s="66">
        <v>1077</v>
      </c>
      <c r="AK47" s="66">
        <v>1275</v>
      </c>
      <c r="AL47" s="66">
        <v>45</v>
      </c>
      <c r="AM47" s="66">
        <v>938</v>
      </c>
      <c r="AN47" s="66">
        <v>1744</v>
      </c>
      <c r="AO47" s="66">
        <v>1415</v>
      </c>
      <c r="AP47" s="66">
        <v>122</v>
      </c>
      <c r="AQ47" s="66">
        <v>1079</v>
      </c>
      <c r="AR47" s="66">
        <v>1224</v>
      </c>
      <c r="AS47" s="66">
        <v>1202</v>
      </c>
      <c r="AT47" s="66">
        <v>590</v>
      </c>
      <c r="AU47" s="66">
        <v>1170</v>
      </c>
      <c r="AV47" s="66">
        <v>1947</v>
      </c>
      <c r="AW47" s="66">
        <v>1854</v>
      </c>
      <c r="AX47" s="66">
        <v>162</v>
      </c>
      <c r="AY47" s="66">
        <v>1176</v>
      </c>
      <c r="AZ47" s="66">
        <v>2187</v>
      </c>
      <c r="BA47" s="66">
        <v>2131</v>
      </c>
      <c r="BB47" s="66">
        <v>0</v>
      </c>
      <c r="BC47" s="66">
        <v>1187</v>
      </c>
      <c r="BD47" s="66">
        <v>2136</v>
      </c>
      <c r="BE47" s="66">
        <v>2243</v>
      </c>
      <c r="BF47" s="66">
        <v>5</v>
      </c>
      <c r="BG47" s="66">
        <v>1161</v>
      </c>
      <c r="BH47" s="66">
        <v>641</v>
      </c>
      <c r="BI47" s="66">
        <v>536</v>
      </c>
      <c r="BJ47" s="66">
        <v>8</v>
      </c>
      <c r="BK47" s="66">
        <v>579</v>
      </c>
      <c r="BL47" s="66">
        <v>134</v>
      </c>
      <c r="BM47" s="66">
        <v>139</v>
      </c>
      <c r="BN47" s="66">
        <v>0</v>
      </c>
      <c r="BO47" s="66">
        <v>10</v>
      </c>
      <c r="BP47" s="66">
        <v>0</v>
      </c>
      <c r="BQ47" s="66">
        <v>0</v>
      </c>
      <c r="BR47" s="66">
        <v>0</v>
      </c>
      <c r="BS47" s="66">
        <v>0</v>
      </c>
      <c r="BT47" s="66">
        <v>229</v>
      </c>
      <c r="BU47" s="66">
        <v>275</v>
      </c>
      <c r="BV47" s="66">
        <v>0</v>
      </c>
      <c r="BW47" s="66">
        <v>276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354</v>
      </c>
      <c r="CG47" s="66">
        <v>12</v>
      </c>
      <c r="CH47" s="66">
        <v>2</v>
      </c>
      <c r="CI47" s="66">
        <v>1</v>
      </c>
      <c r="CJ47" s="66">
        <v>68</v>
      </c>
      <c r="CK47" s="66">
        <v>45</v>
      </c>
      <c r="CL47" s="66">
        <v>0</v>
      </c>
      <c r="CM47" s="66">
        <v>12</v>
      </c>
      <c r="CN47" s="66">
        <v>369</v>
      </c>
      <c r="CO47" s="66">
        <v>237</v>
      </c>
      <c r="CP47" s="66">
        <v>0</v>
      </c>
      <c r="CQ47" s="66">
        <v>119</v>
      </c>
      <c r="CR47" s="66">
        <v>56</v>
      </c>
      <c r="CS47" s="66">
        <v>50</v>
      </c>
      <c r="CT47" s="66">
        <v>0</v>
      </c>
      <c r="CU47" s="66">
        <v>9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1487</v>
      </c>
      <c r="DE47" s="66">
        <v>1257</v>
      </c>
      <c r="DF47" s="66">
        <v>19</v>
      </c>
      <c r="DG47" s="66">
        <v>894</v>
      </c>
      <c r="DH47" s="66">
        <v>181</v>
      </c>
      <c r="DI47" s="66">
        <v>178</v>
      </c>
      <c r="DJ47" s="66">
        <v>0</v>
      </c>
      <c r="DK47" s="66">
        <v>82</v>
      </c>
      <c r="DL47" s="66">
        <v>70</v>
      </c>
      <c r="DM47" s="66">
        <v>83</v>
      </c>
      <c r="DN47" s="66">
        <v>0</v>
      </c>
      <c r="DO47" s="66">
        <v>30</v>
      </c>
      <c r="DP47" s="66">
        <v>6</v>
      </c>
      <c r="DQ47" s="66">
        <v>5</v>
      </c>
      <c r="DR47" s="66">
        <v>0</v>
      </c>
      <c r="DS47" s="66">
        <v>0</v>
      </c>
      <c r="DT47" s="66">
        <v>18</v>
      </c>
      <c r="DU47" s="66">
        <v>19</v>
      </c>
      <c r="DV47" s="66">
        <v>0</v>
      </c>
      <c r="DW47" s="66">
        <v>5</v>
      </c>
      <c r="DX47" s="66">
        <v>701</v>
      </c>
      <c r="DY47" s="66">
        <v>658</v>
      </c>
      <c r="DZ47" s="66">
        <v>0</v>
      </c>
      <c r="EA47" s="66">
        <v>314</v>
      </c>
      <c r="EB47" s="66">
        <v>71</v>
      </c>
      <c r="EC47" s="66">
        <v>61</v>
      </c>
      <c r="ED47" s="66">
        <v>0</v>
      </c>
      <c r="EE47" s="66">
        <v>9</v>
      </c>
      <c r="EF47" s="66">
        <v>22</v>
      </c>
      <c r="EG47" s="66">
        <v>21</v>
      </c>
      <c r="EH47" s="66">
        <v>0</v>
      </c>
      <c r="EI47" s="66">
        <v>8</v>
      </c>
      <c r="EJ47" s="66" t="s">
        <v>171</v>
      </c>
      <c r="EK47" s="66">
        <v>2672</v>
      </c>
      <c r="EL47" s="66">
        <v>2406</v>
      </c>
      <c r="EM47" s="66">
        <v>0</v>
      </c>
      <c r="EN47" s="66">
        <v>1011</v>
      </c>
      <c r="EO47" s="66">
        <v>2363</v>
      </c>
      <c r="EP47" s="66">
        <v>2537</v>
      </c>
      <c r="EQ47" s="66">
        <v>0</v>
      </c>
      <c r="ER47" s="66">
        <v>903</v>
      </c>
      <c r="ES47" s="66">
        <v>1177</v>
      </c>
      <c r="ET47" s="66">
        <v>1045</v>
      </c>
      <c r="EU47" s="66">
        <v>0</v>
      </c>
      <c r="EV47" s="66">
        <v>305</v>
      </c>
      <c r="EW47" s="66">
        <v>1592</v>
      </c>
      <c r="EX47" s="66">
        <v>1375</v>
      </c>
      <c r="EY47" s="66">
        <v>0</v>
      </c>
      <c r="EZ47" s="66">
        <v>0</v>
      </c>
      <c r="FA47" s="66">
        <v>1663</v>
      </c>
      <c r="FB47" s="66">
        <v>1365</v>
      </c>
      <c r="FC47" s="66">
        <v>0</v>
      </c>
      <c r="FD47" s="66">
        <v>0</v>
      </c>
      <c r="FE47" s="66">
        <v>39</v>
      </c>
      <c r="FF47" s="66">
        <v>11</v>
      </c>
      <c r="FG47" s="66">
        <v>0</v>
      </c>
      <c r="FH47" s="66">
        <v>0</v>
      </c>
      <c r="FI47" s="66">
        <v>13</v>
      </c>
      <c r="FJ47" s="66">
        <v>2</v>
      </c>
      <c r="FK47" s="66">
        <v>0</v>
      </c>
      <c r="FL47" s="66">
        <v>0</v>
      </c>
      <c r="FM47" s="66">
        <v>2440</v>
      </c>
      <c r="FN47" s="66">
        <v>1507</v>
      </c>
      <c r="FO47" s="66">
        <v>0</v>
      </c>
      <c r="FP47" s="66">
        <v>0</v>
      </c>
      <c r="FQ47" s="66">
        <v>991</v>
      </c>
      <c r="FR47" s="66">
        <v>688</v>
      </c>
      <c r="FS47" s="66">
        <v>0</v>
      </c>
      <c r="FT47" s="72">
        <v>0</v>
      </c>
      <c r="FU47" s="79">
        <f t="shared" si="28"/>
        <v>0.91153145429214444</v>
      </c>
      <c r="FV47" s="29">
        <f t="shared" si="29"/>
        <v>0.83008252063015753</v>
      </c>
      <c r="FW47" s="71">
        <f t="shared" si="30"/>
        <v>0.42080162897867324</v>
      </c>
      <c r="FX47" s="68">
        <f t="shared" si="20"/>
        <v>0.35761088709677419</v>
      </c>
      <c r="FY47" s="74">
        <f t="shared" si="31"/>
        <v>0.99734475891617891</v>
      </c>
      <c r="FZ47" s="31">
        <f t="shared" si="32"/>
        <v>0.90240529164161154</v>
      </c>
      <c r="GA47" s="30">
        <f t="shared" si="33"/>
        <v>0.96799999999999997</v>
      </c>
      <c r="GB47" s="32">
        <f t="shared" si="34"/>
        <v>0.7357818795090415</v>
      </c>
      <c r="GC47" s="33">
        <f t="shared" si="35"/>
        <v>1.0587197580645162</v>
      </c>
      <c r="GD47" s="34">
        <f t="shared" si="36"/>
        <v>1.1154233870967742</v>
      </c>
      <c r="GE47" s="34">
        <f t="shared" si="37"/>
        <v>0.92641129032258063</v>
      </c>
      <c r="GF47" s="36">
        <f t="shared" si="21"/>
        <v>0.35761088709677419</v>
      </c>
      <c r="GG47" s="62">
        <f t="shared" si="38"/>
        <v>0.9975086239938673</v>
      </c>
      <c r="GH47" s="34">
        <f t="shared" si="39"/>
        <v>0.94114777518380432</v>
      </c>
      <c r="GI47" s="67">
        <f t="shared" si="22"/>
        <v>12030</v>
      </c>
      <c r="GJ47" s="33">
        <f t="shared" si="40"/>
        <v>0.89095089505665948</v>
      </c>
      <c r="GK47" s="34">
        <f t="shared" si="41"/>
        <v>0.74998631411835548</v>
      </c>
      <c r="GL47" s="35">
        <f t="shared" si="42"/>
        <v>0</v>
      </c>
      <c r="GM47" s="33">
        <f t="shared" si="43"/>
        <v>0.88280022304455819</v>
      </c>
      <c r="GN47" s="36">
        <f t="shared" si="44"/>
        <v>0.55963907335124452</v>
      </c>
    </row>
    <row r="48" spans="1:196" s="37" customFormat="1" x14ac:dyDescent="0.2">
      <c r="A48" s="20" t="s">
        <v>127</v>
      </c>
      <c r="B48" s="21">
        <v>26795</v>
      </c>
      <c r="C48" s="22">
        <v>2866.4</v>
      </c>
      <c r="D48" s="23">
        <v>2505.6</v>
      </c>
      <c r="E48" s="24">
        <v>16071</v>
      </c>
      <c r="F48" s="25">
        <v>3305</v>
      </c>
      <c r="G48" s="39">
        <v>23777</v>
      </c>
      <c r="H48" s="39">
        <v>24689</v>
      </c>
      <c r="I48" s="38">
        <v>245</v>
      </c>
      <c r="J48" s="38">
        <v>12420</v>
      </c>
      <c r="K48" s="27">
        <f t="shared" si="27"/>
        <v>24603</v>
      </c>
      <c r="L48" s="27">
        <f t="shared" si="25"/>
        <v>21075</v>
      </c>
      <c r="M48" s="27">
        <v>245</v>
      </c>
      <c r="N48" s="28">
        <f t="shared" si="26"/>
        <v>9835</v>
      </c>
      <c r="O48" s="28">
        <f t="shared" si="17"/>
        <v>904</v>
      </c>
      <c r="P48" s="66">
        <v>783</v>
      </c>
      <c r="Q48" s="66">
        <v>775</v>
      </c>
      <c r="R48" s="66">
        <v>0</v>
      </c>
      <c r="S48" s="66">
        <v>611</v>
      </c>
      <c r="T48" s="66" t="s">
        <v>171</v>
      </c>
      <c r="U48" s="66">
        <v>576</v>
      </c>
      <c r="V48" s="66">
        <v>564</v>
      </c>
      <c r="W48" s="66">
        <v>0</v>
      </c>
      <c r="X48" s="66">
        <v>484</v>
      </c>
      <c r="Y48" s="66" t="s">
        <v>224</v>
      </c>
      <c r="Z48" s="66">
        <v>1169</v>
      </c>
      <c r="AA48" s="66">
        <v>1127</v>
      </c>
      <c r="AB48" s="66">
        <v>0</v>
      </c>
      <c r="AC48" s="66">
        <v>967</v>
      </c>
      <c r="AD48" s="66" t="s">
        <v>225</v>
      </c>
      <c r="AE48" s="66">
        <v>1988</v>
      </c>
      <c r="AF48" s="66">
        <v>1920</v>
      </c>
      <c r="AG48" s="66">
        <v>0</v>
      </c>
      <c r="AH48" s="66">
        <v>1488</v>
      </c>
      <c r="AI48" s="66" t="s">
        <v>226</v>
      </c>
      <c r="AJ48" s="66">
        <v>866</v>
      </c>
      <c r="AK48" s="66">
        <v>820</v>
      </c>
      <c r="AL48" s="66">
        <v>12</v>
      </c>
      <c r="AM48" s="66">
        <v>494</v>
      </c>
      <c r="AN48" s="66">
        <v>978</v>
      </c>
      <c r="AO48" s="66">
        <v>874</v>
      </c>
      <c r="AP48" s="66">
        <v>12</v>
      </c>
      <c r="AQ48" s="66">
        <v>478</v>
      </c>
      <c r="AR48" s="66">
        <v>1617</v>
      </c>
      <c r="AS48" s="66">
        <v>1096</v>
      </c>
      <c r="AT48" s="66">
        <v>54</v>
      </c>
      <c r="AU48" s="66">
        <v>481</v>
      </c>
      <c r="AV48" s="66">
        <v>1197</v>
      </c>
      <c r="AW48" s="66">
        <v>1173</v>
      </c>
      <c r="AX48" s="66">
        <v>149</v>
      </c>
      <c r="AY48" s="66">
        <v>475</v>
      </c>
      <c r="AZ48" s="66">
        <v>1497</v>
      </c>
      <c r="BA48" s="66">
        <v>1314</v>
      </c>
      <c r="BB48" s="66">
        <v>5</v>
      </c>
      <c r="BC48" s="66">
        <v>520</v>
      </c>
      <c r="BD48" s="66">
        <v>1451</v>
      </c>
      <c r="BE48" s="66">
        <v>1258</v>
      </c>
      <c r="BF48" s="66">
        <v>0</v>
      </c>
      <c r="BG48" s="66">
        <v>507</v>
      </c>
      <c r="BH48" s="66">
        <v>539</v>
      </c>
      <c r="BI48" s="66">
        <v>608</v>
      </c>
      <c r="BJ48" s="66">
        <v>0</v>
      </c>
      <c r="BK48" s="66">
        <v>433</v>
      </c>
      <c r="BL48" s="66">
        <v>0</v>
      </c>
      <c r="BM48" s="66">
        <v>0</v>
      </c>
      <c r="BN48" s="66">
        <v>0</v>
      </c>
      <c r="BO48" s="66">
        <v>0</v>
      </c>
      <c r="BP48" s="66">
        <v>13</v>
      </c>
      <c r="BQ48" s="66">
        <v>4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84</v>
      </c>
      <c r="CG48" s="66">
        <v>84</v>
      </c>
      <c r="CH48" s="66">
        <v>0</v>
      </c>
      <c r="CI48" s="66">
        <v>84</v>
      </c>
      <c r="CJ48" s="66">
        <v>19</v>
      </c>
      <c r="CK48" s="66">
        <v>18</v>
      </c>
      <c r="CL48" s="66">
        <v>0</v>
      </c>
      <c r="CM48" s="66">
        <v>6</v>
      </c>
      <c r="CN48" s="66">
        <v>200</v>
      </c>
      <c r="CO48" s="66">
        <v>186</v>
      </c>
      <c r="CP48" s="66">
        <v>0</v>
      </c>
      <c r="CQ48" s="66">
        <v>74</v>
      </c>
      <c r="CR48" s="66">
        <v>41</v>
      </c>
      <c r="CS48" s="66">
        <v>37</v>
      </c>
      <c r="CT48" s="66">
        <v>0</v>
      </c>
      <c r="CU48" s="66">
        <v>14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1798</v>
      </c>
      <c r="DE48" s="66">
        <v>1681</v>
      </c>
      <c r="DF48" s="66">
        <v>7</v>
      </c>
      <c r="DG48" s="66">
        <v>1157</v>
      </c>
      <c r="DH48" s="66">
        <v>169</v>
      </c>
      <c r="DI48" s="66">
        <v>161</v>
      </c>
      <c r="DJ48" s="66">
        <v>1</v>
      </c>
      <c r="DK48" s="66">
        <v>80</v>
      </c>
      <c r="DL48" s="66">
        <v>76</v>
      </c>
      <c r="DM48" s="66">
        <v>73</v>
      </c>
      <c r="DN48" s="66">
        <v>0</v>
      </c>
      <c r="DO48" s="66">
        <v>74</v>
      </c>
      <c r="DP48" s="66">
        <v>17</v>
      </c>
      <c r="DQ48" s="66">
        <v>15</v>
      </c>
      <c r="DR48" s="66">
        <v>1</v>
      </c>
      <c r="DS48" s="66">
        <v>7</v>
      </c>
      <c r="DT48" s="66">
        <v>0</v>
      </c>
      <c r="DU48" s="66">
        <v>0</v>
      </c>
      <c r="DV48" s="66">
        <v>0</v>
      </c>
      <c r="DW48" s="66">
        <v>0</v>
      </c>
      <c r="DX48" s="66">
        <v>396</v>
      </c>
      <c r="DY48" s="66">
        <v>385</v>
      </c>
      <c r="DZ48" s="66">
        <v>5</v>
      </c>
      <c r="EA48" s="66">
        <v>214</v>
      </c>
      <c r="EB48" s="66">
        <v>173</v>
      </c>
      <c r="EC48" s="66">
        <v>163</v>
      </c>
      <c r="ED48" s="66">
        <v>0</v>
      </c>
      <c r="EE48" s="66">
        <v>105</v>
      </c>
      <c r="EF48" s="66">
        <v>0</v>
      </c>
      <c r="EG48" s="66">
        <v>0</v>
      </c>
      <c r="EH48" s="66">
        <v>0</v>
      </c>
      <c r="EI48" s="66">
        <v>0</v>
      </c>
      <c r="EJ48" s="66" t="s">
        <v>171</v>
      </c>
      <c r="EK48" s="66">
        <v>1519</v>
      </c>
      <c r="EL48" s="66">
        <v>1303</v>
      </c>
      <c r="EM48" s="66">
        <v>0</v>
      </c>
      <c r="EN48" s="66">
        <v>415</v>
      </c>
      <c r="EO48" s="66">
        <v>1762</v>
      </c>
      <c r="EP48" s="66">
        <v>1509</v>
      </c>
      <c r="EQ48" s="66">
        <v>0</v>
      </c>
      <c r="ER48" s="66">
        <v>418</v>
      </c>
      <c r="ES48" s="66">
        <v>784</v>
      </c>
      <c r="ET48" s="66">
        <v>668</v>
      </c>
      <c r="EU48" s="66">
        <v>0</v>
      </c>
      <c r="EV48" s="66">
        <v>190</v>
      </c>
      <c r="EW48" s="66">
        <v>1294</v>
      </c>
      <c r="EX48" s="66">
        <v>1130</v>
      </c>
      <c r="EY48" s="66">
        <v>0</v>
      </c>
      <c r="EZ48" s="66">
        <v>54</v>
      </c>
      <c r="FA48" s="66">
        <v>1498</v>
      </c>
      <c r="FB48" s="66">
        <v>1109</v>
      </c>
      <c r="FC48" s="66">
        <v>0</v>
      </c>
      <c r="FD48" s="66">
        <v>5</v>
      </c>
      <c r="FE48" s="66">
        <v>11</v>
      </c>
      <c r="FF48" s="66">
        <v>5</v>
      </c>
      <c r="FG48" s="66">
        <v>0</v>
      </c>
      <c r="FH48" s="66">
        <v>0</v>
      </c>
      <c r="FI48" s="66">
        <v>15</v>
      </c>
      <c r="FJ48" s="66">
        <v>2</v>
      </c>
      <c r="FK48" s="66">
        <v>0</v>
      </c>
      <c r="FL48" s="66">
        <v>0</v>
      </c>
      <c r="FM48" s="66">
        <v>1271</v>
      </c>
      <c r="FN48" s="66">
        <v>671</v>
      </c>
      <c r="FO48" s="66">
        <v>0</v>
      </c>
      <c r="FP48" s="66">
        <v>0</v>
      </c>
      <c r="FQ48" s="66">
        <v>633</v>
      </c>
      <c r="FR48" s="66">
        <v>342</v>
      </c>
      <c r="FS48" s="66">
        <v>0</v>
      </c>
      <c r="FT48" s="72">
        <v>0</v>
      </c>
      <c r="FU48" s="79">
        <f t="shared" si="28"/>
        <v>0.92733718977421165</v>
      </c>
      <c r="FV48" s="29">
        <f t="shared" si="29"/>
        <v>0.79567083411084161</v>
      </c>
      <c r="FW48" s="71">
        <f t="shared" si="30"/>
        <v>0.36704609068856131</v>
      </c>
      <c r="FX48" s="68">
        <f t="shared" si="20"/>
        <v>0.27352496217851741</v>
      </c>
      <c r="FY48" s="74">
        <f t="shared" si="31"/>
        <v>1.0347394540942929</v>
      </c>
      <c r="FZ48" s="31">
        <f t="shared" si="32"/>
        <v>0.85361902061646888</v>
      </c>
      <c r="GA48" s="30">
        <f t="shared" si="33"/>
        <v>1</v>
      </c>
      <c r="GB48" s="32">
        <f t="shared" si="34"/>
        <v>0.79186795491143314</v>
      </c>
      <c r="GC48" s="33">
        <f t="shared" si="35"/>
        <v>1.129500756429652</v>
      </c>
      <c r="GD48" s="34">
        <f t="shared" si="36"/>
        <v>1.0925869894099849</v>
      </c>
      <c r="GE48" s="34">
        <f t="shared" si="37"/>
        <v>0.88925869894099852</v>
      </c>
      <c r="GF48" s="36">
        <f t="shared" si="21"/>
        <v>0.27352496217851741</v>
      </c>
      <c r="GG48" s="62">
        <f t="shared" si="38"/>
        <v>1.0095824777549625</v>
      </c>
      <c r="GH48" s="34">
        <f t="shared" si="39"/>
        <v>0.89919731192831809</v>
      </c>
      <c r="GI48" s="67">
        <f t="shared" si="22"/>
        <v>6837</v>
      </c>
      <c r="GJ48" s="33">
        <f t="shared" si="40"/>
        <v>1.1143039591315453</v>
      </c>
      <c r="GK48" s="34">
        <f t="shared" si="41"/>
        <v>0.89359833971902936</v>
      </c>
      <c r="GL48" s="35">
        <f t="shared" si="42"/>
        <v>2.3547254150702426E-2</v>
      </c>
      <c r="GM48" s="33">
        <f t="shared" si="43"/>
        <v>0.67331844822774212</v>
      </c>
      <c r="GN48" s="36">
        <f t="shared" si="44"/>
        <v>0.35584705554005025</v>
      </c>
    </row>
    <row r="49" spans="1:196" s="37" customFormat="1" x14ac:dyDescent="0.2">
      <c r="A49" s="20" t="s">
        <v>128</v>
      </c>
      <c r="B49" s="21">
        <v>6496</v>
      </c>
      <c r="C49" s="22">
        <v>702.2</v>
      </c>
      <c r="D49" s="23">
        <v>565.79999999999995</v>
      </c>
      <c r="E49" s="24">
        <v>3892</v>
      </c>
      <c r="F49" s="25">
        <v>841</v>
      </c>
      <c r="G49" s="39">
        <v>5747</v>
      </c>
      <c r="H49" s="39">
        <v>6030</v>
      </c>
      <c r="I49" s="38">
        <v>60</v>
      </c>
      <c r="J49" s="38">
        <v>3723</v>
      </c>
      <c r="K49" s="27">
        <f t="shared" si="27"/>
        <v>5926</v>
      </c>
      <c r="L49" s="27">
        <f t="shared" si="25"/>
        <v>5362</v>
      </c>
      <c r="M49" s="27">
        <v>53</v>
      </c>
      <c r="N49" s="28">
        <f t="shared" si="26"/>
        <v>2822</v>
      </c>
      <c r="O49" s="28">
        <f t="shared" si="17"/>
        <v>297</v>
      </c>
      <c r="P49" s="66">
        <v>207</v>
      </c>
      <c r="Q49" s="66">
        <v>123</v>
      </c>
      <c r="R49" s="66">
        <v>2</v>
      </c>
      <c r="S49" s="66">
        <v>67</v>
      </c>
      <c r="T49" s="66" t="s">
        <v>171</v>
      </c>
      <c r="U49" s="66">
        <v>129</v>
      </c>
      <c r="V49" s="66">
        <v>122</v>
      </c>
      <c r="W49" s="66">
        <v>0</v>
      </c>
      <c r="X49" s="66">
        <v>97</v>
      </c>
      <c r="Y49" s="66" t="s">
        <v>227</v>
      </c>
      <c r="Z49" s="66">
        <v>355</v>
      </c>
      <c r="AA49" s="66">
        <v>301</v>
      </c>
      <c r="AB49" s="66">
        <v>0</v>
      </c>
      <c r="AC49" s="66">
        <v>233</v>
      </c>
      <c r="AD49" s="66" t="s">
        <v>228</v>
      </c>
      <c r="AE49" s="66">
        <v>515</v>
      </c>
      <c r="AF49" s="66">
        <v>457</v>
      </c>
      <c r="AG49" s="66">
        <v>0</v>
      </c>
      <c r="AH49" s="66">
        <v>359</v>
      </c>
      <c r="AI49" s="66" t="s">
        <v>229</v>
      </c>
      <c r="AJ49" s="66">
        <v>266</v>
      </c>
      <c r="AK49" s="66">
        <v>274</v>
      </c>
      <c r="AL49" s="66">
        <v>4</v>
      </c>
      <c r="AM49" s="66">
        <v>231</v>
      </c>
      <c r="AN49" s="66">
        <v>314</v>
      </c>
      <c r="AO49" s="66">
        <v>323</v>
      </c>
      <c r="AP49" s="66">
        <v>5</v>
      </c>
      <c r="AQ49" s="66">
        <v>266</v>
      </c>
      <c r="AR49" s="66">
        <v>269</v>
      </c>
      <c r="AS49" s="66">
        <v>317</v>
      </c>
      <c r="AT49" s="66">
        <v>5</v>
      </c>
      <c r="AU49" s="66">
        <v>255</v>
      </c>
      <c r="AV49" s="66">
        <v>293</v>
      </c>
      <c r="AW49" s="66">
        <v>352</v>
      </c>
      <c r="AX49" s="66">
        <v>14</v>
      </c>
      <c r="AY49" s="66">
        <v>229</v>
      </c>
      <c r="AZ49" s="66">
        <v>349</v>
      </c>
      <c r="BA49" s="66">
        <v>372</v>
      </c>
      <c r="BB49" s="66">
        <v>6</v>
      </c>
      <c r="BC49" s="66">
        <v>229</v>
      </c>
      <c r="BD49" s="66">
        <v>360</v>
      </c>
      <c r="BE49" s="66">
        <v>367</v>
      </c>
      <c r="BF49" s="66">
        <v>5</v>
      </c>
      <c r="BG49" s="66">
        <v>216</v>
      </c>
      <c r="BH49" s="66">
        <v>165</v>
      </c>
      <c r="BI49" s="66">
        <v>55</v>
      </c>
      <c r="BJ49" s="66">
        <v>0</v>
      </c>
      <c r="BK49" s="66">
        <v>16</v>
      </c>
      <c r="BL49" s="66">
        <v>2</v>
      </c>
      <c r="BM49" s="66">
        <v>101</v>
      </c>
      <c r="BN49" s="66">
        <v>0</v>
      </c>
      <c r="BO49" s="66">
        <v>35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71</v>
      </c>
      <c r="CG49" s="66">
        <v>20</v>
      </c>
      <c r="CH49" s="66">
        <v>7</v>
      </c>
      <c r="CI49" s="66">
        <v>5</v>
      </c>
      <c r="CJ49" s="66">
        <v>16</v>
      </c>
      <c r="CK49" s="66">
        <v>16</v>
      </c>
      <c r="CL49" s="66">
        <v>0</v>
      </c>
      <c r="CM49" s="66">
        <v>0</v>
      </c>
      <c r="CN49" s="66">
        <v>45</v>
      </c>
      <c r="CO49" s="66">
        <v>33</v>
      </c>
      <c r="CP49" s="66">
        <v>0</v>
      </c>
      <c r="CQ49" s="66">
        <v>23</v>
      </c>
      <c r="CR49" s="66">
        <v>6</v>
      </c>
      <c r="CS49" s="66">
        <v>2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326</v>
      </c>
      <c r="DE49" s="66">
        <v>142</v>
      </c>
      <c r="DF49" s="66">
        <v>1</v>
      </c>
      <c r="DG49" s="66">
        <v>34</v>
      </c>
      <c r="DH49" s="66">
        <v>12</v>
      </c>
      <c r="DI49" s="66">
        <v>6</v>
      </c>
      <c r="DJ49" s="66">
        <v>0</v>
      </c>
      <c r="DK49" s="66">
        <v>2</v>
      </c>
      <c r="DL49" s="66">
        <v>16</v>
      </c>
      <c r="DM49" s="66">
        <v>13</v>
      </c>
      <c r="DN49" s="66">
        <v>0</v>
      </c>
      <c r="DO49" s="66">
        <v>6</v>
      </c>
      <c r="DP49" s="66">
        <v>3</v>
      </c>
      <c r="DQ49" s="66">
        <v>2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10</v>
      </c>
      <c r="DY49" s="66">
        <v>0</v>
      </c>
      <c r="DZ49" s="66">
        <v>0</v>
      </c>
      <c r="EA49" s="66">
        <v>1</v>
      </c>
      <c r="EB49" s="66">
        <v>24</v>
      </c>
      <c r="EC49" s="66">
        <v>18</v>
      </c>
      <c r="ED49" s="66">
        <v>0</v>
      </c>
      <c r="EE49" s="66">
        <v>2</v>
      </c>
      <c r="EF49" s="66">
        <v>0</v>
      </c>
      <c r="EG49" s="66">
        <v>0</v>
      </c>
      <c r="EH49" s="66">
        <v>0</v>
      </c>
      <c r="EI49" s="66">
        <v>0</v>
      </c>
      <c r="EJ49" s="66" t="s">
        <v>171</v>
      </c>
      <c r="EK49" s="66">
        <v>349</v>
      </c>
      <c r="EL49" s="66">
        <v>359</v>
      </c>
      <c r="EM49" s="66">
        <v>2</v>
      </c>
      <c r="EN49" s="66">
        <v>200</v>
      </c>
      <c r="EO49" s="66">
        <v>387</v>
      </c>
      <c r="EP49" s="66">
        <v>396</v>
      </c>
      <c r="EQ49" s="66">
        <v>2</v>
      </c>
      <c r="ER49" s="66">
        <v>200</v>
      </c>
      <c r="ES49" s="66">
        <v>168</v>
      </c>
      <c r="ET49" s="66">
        <v>181</v>
      </c>
      <c r="EU49" s="66">
        <v>0</v>
      </c>
      <c r="EV49" s="66">
        <v>78</v>
      </c>
      <c r="EW49" s="66">
        <v>340</v>
      </c>
      <c r="EX49" s="66">
        <v>327</v>
      </c>
      <c r="EY49" s="66">
        <v>0</v>
      </c>
      <c r="EZ49" s="66">
        <v>23</v>
      </c>
      <c r="FA49" s="66">
        <v>341</v>
      </c>
      <c r="FB49" s="66">
        <v>310</v>
      </c>
      <c r="FC49" s="66">
        <v>0</v>
      </c>
      <c r="FD49" s="66">
        <v>15</v>
      </c>
      <c r="FE49" s="66">
        <v>10</v>
      </c>
      <c r="FF49" s="66">
        <v>0</v>
      </c>
      <c r="FG49" s="66">
        <v>0</v>
      </c>
      <c r="FH49" s="66">
        <v>0</v>
      </c>
      <c r="FI49" s="66">
        <v>2</v>
      </c>
      <c r="FJ49" s="66">
        <v>0</v>
      </c>
      <c r="FK49" s="66">
        <v>0</v>
      </c>
      <c r="FL49" s="66">
        <v>0</v>
      </c>
      <c r="FM49" s="66">
        <v>372</v>
      </c>
      <c r="FN49" s="66">
        <v>234</v>
      </c>
      <c r="FO49" s="66">
        <v>0</v>
      </c>
      <c r="FP49" s="66">
        <v>0</v>
      </c>
      <c r="FQ49" s="66">
        <v>192</v>
      </c>
      <c r="FR49" s="66">
        <v>139</v>
      </c>
      <c r="FS49" s="66">
        <v>0</v>
      </c>
      <c r="FT49" s="72">
        <v>0</v>
      </c>
      <c r="FU49" s="79">
        <f t="shared" si="28"/>
        <v>0.92041256157635465</v>
      </c>
      <c r="FV49" s="29">
        <f t="shared" si="29"/>
        <v>0.83358990147783252</v>
      </c>
      <c r="FW49" s="71">
        <f t="shared" si="30"/>
        <v>0.43442118226600984</v>
      </c>
      <c r="FX49" s="68">
        <f t="shared" si="20"/>
        <v>0.35315101070154575</v>
      </c>
      <c r="FY49" s="74">
        <f t="shared" si="31"/>
        <v>1.031146685227075</v>
      </c>
      <c r="FZ49" s="31">
        <f t="shared" si="32"/>
        <v>0.88922056384742953</v>
      </c>
      <c r="GA49" s="30">
        <f t="shared" si="33"/>
        <v>0.8833333333333333</v>
      </c>
      <c r="GB49" s="32">
        <f t="shared" si="34"/>
        <v>0.75799086757990863</v>
      </c>
      <c r="GC49" s="33">
        <f t="shared" si="35"/>
        <v>1.187871581450654</v>
      </c>
      <c r="GD49" s="34">
        <f t="shared" si="36"/>
        <v>1.0463733650416172</v>
      </c>
      <c r="GE49" s="34">
        <f t="shared" si="37"/>
        <v>0.81926278240190253</v>
      </c>
      <c r="GF49" s="36">
        <f t="shared" si="21"/>
        <v>0.35315101070154575</v>
      </c>
      <c r="GG49" s="62">
        <f t="shared" si="38"/>
        <v>0.95349434737923944</v>
      </c>
      <c r="GH49" s="34">
        <f t="shared" si="39"/>
        <v>0.90570400822199382</v>
      </c>
      <c r="GI49" s="67">
        <f t="shared" si="22"/>
        <v>2095</v>
      </c>
      <c r="GJ49" s="33">
        <f t="shared" si="40"/>
        <v>1.2036055143160129</v>
      </c>
      <c r="GK49" s="34">
        <f t="shared" si="41"/>
        <v>1.1258395192647579</v>
      </c>
      <c r="GL49" s="35">
        <f t="shared" si="42"/>
        <v>6.7161541180629197E-2</v>
      </c>
      <c r="GM49" s="33">
        <f t="shared" si="43"/>
        <v>0.82027912275704917</v>
      </c>
      <c r="GN49" s="36">
        <f t="shared" si="44"/>
        <v>0.53118769581315861</v>
      </c>
    </row>
    <row r="50" spans="1:196" s="37" customFormat="1" x14ac:dyDescent="0.2">
      <c r="A50" s="20" t="s">
        <v>129</v>
      </c>
      <c r="B50" s="21">
        <v>185706</v>
      </c>
      <c r="C50" s="22">
        <v>20248.2</v>
      </c>
      <c r="D50" s="23">
        <v>18807</v>
      </c>
      <c r="E50" s="24">
        <v>116685.8</v>
      </c>
      <c r="F50" s="25">
        <v>15678</v>
      </c>
      <c r="G50" s="39">
        <v>148039</v>
      </c>
      <c r="H50" s="39">
        <v>151306</v>
      </c>
      <c r="I50" s="38">
        <v>4100</v>
      </c>
      <c r="J50" s="38">
        <v>76020</v>
      </c>
      <c r="K50" s="27">
        <f>P50+U50+Z50+AE50+AJ50+AN50+AR50+AV50+AZ50+BD50+BH50+BL50+BP50+BT50+BX50+CB50+CF50+CJ50+CN50+CR50+CV50+CZ50+DD50+DH50+DL50+DP50+DT50+DX50+EB50+EF50+EK50+EO50+ES50+EW50+FA50+FE50+FI50+FM50+FQ50</f>
        <v>154609</v>
      </c>
      <c r="L50" s="27">
        <f t="shared" si="25"/>
        <v>137195</v>
      </c>
      <c r="M50" s="27">
        <v>4175</v>
      </c>
      <c r="N50" s="28">
        <f t="shared" si="26"/>
        <v>70007</v>
      </c>
      <c r="O50" s="28">
        <f t="shared" si="17"/>
        <v>5232</v>
      </c>
      <c r="P50" s="66">
        <v>2820</v>
      </c>
      <c r="Q50" s="66">
        <v>2355</v>
      </c>
      <c r="R50" s="66">
        <v>128</v>
      </c>
      <c r="S50" s="66">
        <v>1563</v>
      </c>
      <c r="T50" s="66" t="s">
        <v>324</v>
      </c>
      <c r="U50" s="66">
        <v>1519</v>
      </c>
      <c r="V50" s="66">
        <v>1437</v>
      </c>
      <c r="W50" s="66">
        <v>0</v>
      </c>
      <c r="X50" s="66">
        <v>1294</v>
      </c>
      <c r="Y50" s="66" t="s">
        <v>325</v>
      </c>
      <c r="Z50" s="66">
        <v>4000</v>
      </c>
      <c r="AA50" s="66">
        <v>3889</v>
      </c>
      <c r="AB50" s="66">
        <v>1</v>
      </c>
      <c r="AC50" s="66">
        <v>3710</v>
      </c>
      <c r="AD50" s="66" t="s">
        <v>326</v>
      </c>
      <c r="AE50" s="66">
        <v>9307</v>
      </c>
      <c r="AF50" s="66">
        <v>10207</v>
      </c>
      <c r="AG50" s="66">
        <v>46</v>
      </c>
      <c r="AH50" s="66">
        <v>8500</v>
      </c>
      <c r="AI50" s="66" t="s">
        <v>327</v>
      </c>
      <c r="AJ50" s="66">
        <v>5528</v>
      </c>
      <c r="AK50" s="66">
        <v>7805</v>
      </c>
      <c r="AL50" s="66">
        <v>180</v>
      </c>
      <c r="AM50" s="66">
        <v>6205</v>
      </c>
      <c r="AN50" s="66">
        <v>7169</v>
      </c>
      <c r="AO50" s="66">
        <v>9081</v>
      </c>
      <c r="AP50" s="66">
        <v>312</v>
      </c>
      <c r="AQ50" s="66">
        <v>6782</v>
      </c>
      <c r="AR50" s="66">
        <v>8443</v>
      </c>
      <c r="AS50" s="66">
        <v>9514</v>
      </c>
      <c r="AT50" s="66">
        <v>608</v>
      </c>
      <c r="AU50" s="66">
        <v>6678</v>
      </c>
      <c r="AV50" s="66">
        <v>8969</v>
      </c>
      <c r="AW50" s="66">
        <v>9851</v>
      </c>
      <c r="AX50" s="66">
        <v>1786</v>
      </c>
      <c r="AY50" s="66">
        <v>7276</v>
      </c>
      <c r="AZ50" s="66">
        <v>11102</v>
      </c>
      <c r="BA50" s="66">
        <v>11532</v>
      </c>
      <c r="BB50" s="66">
        <v>896</v>
      </c>
      <c r="BC50" s="66">
        <v>6946</v>
      </c>
      <c r="BD50" s="66">
        <v>11956</v>
      </c>
      <c r="BE50" s="66">
        <v>11440</v>
      </c>
      <c r="BF50" s="66">
        <v>1</v>
      </c>
      <c r="BG50" s="66">
        <v>6218</v>
      </c>
      <c r="BH50" s="66">
        <v>2484</v>
      </c>
      <c r="BI50" s="66">
        <v>1939</v>
      </c>
      <c r="BJ50" s="66">
        <v>2</v>
      </c>
      <c r="BK50" s="66">
        <v>687</v>
      </c>
      <c r="BL50" s="66">
        <v>0</v>
      </c>
      <c r="BM50" s="66">
        <v>0</v>
      </c>
      <c r="BN50" s="66">
        <v>0</v>
      </c>
      <c r="BO50" s="66">
        <v>1</v>
      </c>
      <c r="BP50" s="66">
        <v>0</v>
      </c>
      <c r="BQ50" s="66">
        <v>0</v>
      </c>
      <c r="BR50" s="66">
        <v>2</v>
      </c>
      <c r="BS50" s="66">
        <v>0</v>
      </c>
      <c r="BT50" s="66">
        <v>649</v>
      </c>
      <c r="BU50" s="66">
        <v>529</v>
      </c>
      <c r="BV50" s="66">
        <v>0</v>
      </c>
      <c r="BW50" s="66">
        <v>250</v>
      </c>
      <c r="BX50" s="66">
        <v>0</v>
      </c>
      <c r="BY50" s="66">
        <v>0</v>
      </c>
      <c r="BZ50" s="66">
        <v>0</v>
      </c>
      <c r="CA50" s="66">
        <v>0</v>
      </c>
      <c r="CB50" s="66">
        <v>2</v>
      </c>
      <c r="CC50" s="66">
        <v>1</v>
      </c>
      <c r="CD50" s="66">
        <v>0</v>
      </c>
      <c r="CE50" s="66">
        <v>3</v>
      </c>
      <c r="CF50" s="66">
        <v>502</v>
      </c>
      <c r="CG50" s="66">
        <v>62</v>
      </c>
      <c r="CH50" s="66">
        <v>14</v>
      </c>
      <c r="CI50" s="66">
        <v>10</v>
      </c>
      <c r="CJ50" s="66">
        <v>174</v>
      </c>
      <c r="CK50" s="66">
        <v>27</v>
      </c>
      <c r="CL50" s="66">
        <v>0</v>
      </c>
      <c r="CM50" s="66">
        <v>40</v>
      </c>
      <c r="CN50" s="66">
        <v>776</v>
      </c>
      <c r="CO50" s="66">
        <v>407</v>
      </c>
      <c r="CP50" s="66">
        <v>0</v>
      </c>
      <c r="CQ50" s="66">
        <v>284</v>
      </c>
      <c r="CR50" s="66">
        <v>146</v>
      </c>
      <c r="CS50" s="66">
        <v>65</v>
      </c>
      <c r="CT50" s="66">
        <v>0</v>
      </c>
      <c r="CU50" s="66">
        <v>21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9752</v>
      </c>
      <c r="DE50" s="66">
        <v>1986</v>
      </c>
      <c r="DF50" s="66">
        <v>78</v>
      </c>
      <c r="DG50" s="66">
        <v>234</v>
      </c>
      <c r="DH50" s="66">
        <v>394</v>
      </c>
      <c r="DI50" s="66">
        <v>138</v>
      </c>
      <c r="DJ50" s="66">
        <v>0</v>
      </c>
      <c r="DK50" s="66">
        <v>2</v>
      </c>
      <c r="DL50" s="66">
        <v>400</v>
      </c>
      <c r="DM50" s="66">
        <v>307</v>
      </c>
      <c r="DN50" s="66">
        <v>0</v>
      </c>
      <c r="DO50" s="66">
        <v>53</v>
      </c>
      <c r="DP50" s="66">
        <v>74</v>
      </c>
      <c r="DQ50" s="66">
        <v>24</v>
      </c>
      <c r="DR50" s="66">
        <v>0</v>
      </c>
      <c r="DS50" s="66">
        <v>1</v>
      </c>
      <c r="DT50" s="66">
        <v>66</v>
      </c>
      <c r="DU50" s="66">
        <v>73</v>
      </c>
      <c r="DV50" s="66">
        <v>0</v>
      </c>
      <c r="DW50" s="66">
        <v>11</v>
      </c>
      <c r="DX50" s="66">
        <v>1904</v>
      </c>
      <c r="DY50" s="66">
        <v>1244</v>
      </c>
      <c r="DZ50" s="66">
        <v>121</v>
      </c>
      <c r="EA50" s="66">
        <v>81</v>
      </c>
      <c r="EB50" s="66">
        <v>586</v>
      </c>
      <c r="EC50" s="66">
        <v>535</v>
      </c>
      <c r="ED50" s="66">
        <v>0</v>
      </c>
      <c r="EE50" s="66">
        <v>354</v>
      </c>
      <c r="EF50" s="66">
        <v>36</v>
      </c>
      <c r="EG50" s="66">
        <v>36</v>
      </c>
      <c r="EH50" s="66">
        <v>0</v>
      </c>
      <c r="EI50" s="66">
        <v>26</v>
      </c>
      <c r="EJ50" s="66" t="s">
        <v>270</v>
      </c>
      <c r="EK50" s="66">
        <v>13083</v>
      </c>
      <c r="EL50" s="66">
        <v>12178</v>
      </c>
      <c r="EM50" s="66">
        <v>0</v>
      </c>
      <c r="EN50" s="66">
        <v>5605</v>
      </c>
      <c r="EO50" s="66">
        <v>13900</v>
      </c>
      <c r="EP50" s="66">
        <v>12593</v>
      </c>
      <c r="EQ50" s="66">
        <v>0</v>
      </c>
      <c r="ER50" s="66">
        <v>5249</v>
      </c>
      <c r="ES50" s="66">
        <v>5679</v>
      </c>
      <c r="ET50" s="66">
        <v>4992</v>
      </c>
      <c r="EU50" s="66">
        <v>0</v>
      </c>
      <c r="EV50" s="66">
        <v>1872</v>
      </c>
      <c r="EW50" s="66">
        <v>8274</v>
      </c>
      <c r="EX50" s="66">
        <v>7411</v>
      </c>
      <c r="EY50" s="66">
        <v>0</v>
      </c>
      <c r="EZ50" s="66">
        <v>28</v>
      </c>
      <c r="FA50" s="66">
        <v>9616</v>
      </c>
      <c r="FB50" s="66">
        <v>8021</v>
      </c>
      <c r="FC50" s="66">
        <v>0</v>
      </c>
      <c r="FD50" s="66">
        <v>23</v>
      </c>
      <c r="FE50" s="66">
        <v>183</v>
      </c>
      <c r="FF50" s="66">
        <v>89</v>
      </c>
      <c r="FG50" s="66">
        <v>0</v>
      </c>
      <c r="FH50" s="66">
        <v>0</v>
      </c>
      <c r="FI50" s="66">
        <v>118</v>
      </c>
      <c r="FJ50" s="66">
        <v>73</v>
      </c>
      <c r="FK50" s="66">
        <v>0</v>
      </c>
      <c r="FL50" s="66">
        <v>0</v>
      </c>
      <c r="FM50" s="66">
        <v>10596</v>
      </c>
      <c r="FN50" s="66">
        <v>4855</v>
      </c>
      <c r="FO50" s="66">
        <v>0</v>
      </c>
      <c r="FP50" s="66">
        <v>0</v>
      </c>
      <c r="FQ50" s="66">
        <v>4402</v>
      </c>
      <c r="FR50" s="66">
        <v>2499</v>
      </c>
      <c r="FS50" s="66">
        <v>0</v>
      </c>
      <c r="FT50" s="72">
        <v>0</v>
      </c>
      <c r="FU50" s="79">
        <f t="shared" si="28"/>
        <v>0.8550289166747439</v>
      </c>
      <c r="FV50" s="29">
        <f t="shared" si="29"/>
        <v>0.7612570406987389</v>
      </c>
      <c r="FW50" s="71">
        <f t="shared" si="30"/>
        <v>0.37697758823085953</v>
      </c>
      <c r="FX50" s="68">
        <f t="shared" si="20"/>
        <v>0.33371603520857251</v>
      </c>
      <c r="FY50" s="74">
        <f t="shared" si="31"/>
        <v>1.0443801971102209</v>
      </c>
      <c r="FZ50" s="31">
        <f t="shared" si="32"/>
        <v>0.90673866204909259</v>
      </c>
      <c r="GA50" s="30">
        <f t="shared" si="33"/>
        <v>1.0182926829268293</v>
      </c>
      <c r="GB50" s="32">
        <f t="shared" si="34"/>
        <v>0.92090239410681396</v>
      </c>
      <c r="GC50" s="33">
        <f t="shared" si="35"/>
        <v>0.95095037632351065</v>
      </c>
      <c r="GD50" s="34">
        <f t="shared" si="36"/>
        <v>0.99604541395586177</v>
      </c>
      <c r="GE50" s="34">
        <f t="shared" si="37"/>
        <v>0.86299272866437049</v>
      </c>
      <c r="GF50" s="36">
        <f t="shared" si="21"/>
        <v>0.33371603520857251</v>
      </c>
      <c r="GG50" s="62">
        <f t="shared" si="38"/>
        <v>0.94858157547876432</v>
      </c>
      <c r="GH50" s="34">
        <f t="shared" si="39"/>
        <v>0.88104979354814383</v>
      </c>
      <c r="GI50" s="67">
        <f t="shared" si="22"/>
        <v>56426</v>
      </c>
      <c r="GJ50" s="33">
        <f t="shared" si="40"/>
        <v>0.95124155899399165</v>
      </c>
      <c r="GK50" s="34">
        <f t="shared" si="41"/>
        <v>0.82054554155367687</v>
      </c>
      <c r="GL50" s="35">
        <f t="shared" si="42"/>
        <v>2.7117562609666615E-3</v>
      </c>
      <c r="GM50" s="33">
        <f t="shared" si="43"/>
        <v>0.7555733349137207</v>
      </c>
      <c r="GN50" s="36">
        <f t="shared" si="44"/>
        <v>0.37119348880394304</v>
      </c>
    </row>
    <row r="51" spans="1:196" s="37" customFormat="1" x14ac:dyDescent="0.2">
      <c r="A51" s="20" t="s">
        <v>130</v>
      </c>
      <c r="B51" s="21">
        <v>14540</v>
      </c>
      <c r="C51" s="22">
        <v>1748.2</v>
      </c>
      <c r="D51" s="23">
        <v>1439.4</v>
      </c>
      <c r="E51" s="24">
        <v>8526.4</v>
      </c>
      <c r="F51" s="25">
        <v>1507</v>
      </c>
      <c r="G51" s="26">
        <v>12599</v>
      </c>
      <c r="H51" s="26">
        <v>12899</v>
      </c>
      <c r="I51" s="26">
        <v>130</v>
      </c>
      <c r="J51" s="26">
        <v>7550</v>
      </c>
      <c r="K51" s="27">
        <f t="shared" ref="K51:K68" si="45">P51+U51+Z51+AE51+AJ51+AN51+AR51+AV51+AZ51+BD51+BH51+BL51+BP51+BT51+BX51+CB51+CF51+CJ51+CN51+CR51+CV51+CZ51+DD51+DH51+DH51+DL51+DP51+DT51+DX51+EB51+EF51+EK51+EO51+ES51+EW51+FA51+FE51+FI51+FM51+FQ51</f>
        <v>12150</v>
      </c>
      <c r="L51" s="27">
        <f t="shared" si="25"/>
        <v>11601</v>
      </c>
      <c r="M51" s="27">
        <v>136</v>
      </c>
      <c r="N51" s="28">
        <f t="shared" si="26"/>
        <v>6513</v>
      </c>
      <c r="O51" s="28">
        <f t="shared" si="17"/>
        <v>724</v>
      </c>
      <c r="P51" s="66">
        <v>235</v>
      </c>
      <c r="Q51" s="66">
        <v>231</v>
      </c>
      <c r="R51" s="66">
        <v>3</v>
      </c>
      <c r="S51" s="66">
        <v>225</v>
      </c>
      <c r="T51" s="66" t="s">
        <v>271</v>
      </c>
      <c r="U51" s="66">
        <v>232</v>
      </c>
      <c r="V51" s="66">
        <v>231</v>
      </c>
      <c r="W51" s="66">
        <v>0</v>
      </c>
      <c r="X51" s="66">
        <v>225</v>
      </c>
      <c r="Y51" s="66" t="s">
        <v>230</v>
      </c>
      <c r="Z51" s="66">
        <v>476</v>
      </c>
      <c r="AA51" s="66">
        <v>478</v>
      </c>
      <c r="AB51" s="66">
        <v>0</v>
      </c>
      <c r="AC51" s="66">
        <v>451</v>
      </c>
      <c r="AD51" s="66" t="s">
        <v>240</v>
      </c>
      <c r="AE51" s="66">
        <v>834</v>
      </c>
      <c r="AF51" s="66">
        <v>840</v>
      </c>
      <c r="AG51" s="66">
        <v>1</v>
      </c>
      <c r="AH51" s="66">
        <v>763</v>
      </c>
      <c r="AI51" s="66" t="s">
        <v>328</v>
      </c>
      <c r="AJ51" s="66">
        <v>286</v>
      </c>
      <c r="AK51" s="66">
        <v>286</v>
      </c>
      <c r="AL51" s="66">
        <v>8</v>
      </c>
      <c r="AM51" s="66">
        <v>361</v>
      </c>
      <c r="AN51" s="66">
        <v>375</v>
      </c>
      <c r="AO51" s="66">
        <v>386</v>
      </c>
      <c r="AP51" s="66">
        <v>11</v>
      </c>
      <c r="AQ51" s="66">
        <v>362</v>
      </c>
      <c r="AR51" s="66">
        <v>427</v>
      </c>
      <c r="AS51" s="66">
        <v>448</v>
      </c>
      <c r="AT51" s="66">
        <v>51</v>
      </c>
      <c r="AU51" s="66">
        <v>410</v>
      </c>
      <c r="AV51" s="66">
        <v>582</v>
      </c>
      <c r="AW51" s="66">
        <v>596</v>
      </c>
      <c r="AX51" s="66">
        <v>51</v>
      </c>
      <c r="AY51" s="66">
        <v>538</v>
      </c>
      <c r="AZ51" s="66">
        <v>781</v>
      </c>
      <c r="BA51" s="66">
        <v>787</v>
      </c>
      <c r="BB51" s="66">
        <v>0</v>
      </c>
      <c r="BC51" s="66">
        <v>574</v>
      </c>
      <c r="BD51" s="66">
        <v>727</v>
      </c>
      <c r="BE51" s="66">
        <v>764</v>
      </c>
      <c r="BF51" s="66">
        <v>0</v>
      </c>
      <c r="BG51" s="66">
        <v>553</v>
      </c>
      <c r="BH51" s="66">
        <v>282</v>
      </c>
      <c r="BI51" s="66">
        <v>270</v>
      </c>
      <c r="BJ51" s="66">
        <v>3</v>
      </c>
      <c r="BK51" s="66">
        <v>123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1</v>
      </c>
      <c r="BU51" s="66">
        <v>1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255</v>
      </c>
      <c r="CG51" s="66">
        <v>220</v>
      </c>
      <c r="CH51" s="66">
        <v>0</v>
      </c>
      <c r="CI51" s="66">
        <v>62</v>
      </c>
      <c r="CJ51" s="66">
        <v>37</v>
      </c>
      <c r="CK51" s="66">
        <v>10</v>
      </c>
      <c r="CL51" s="66">
        <v>0</v>
      </c>
      <c r="CM51" s="66">
        <v>3</v>
      </c>
      <c r="CN51" s="66">
        <v>115</v>
      </c>
      <c r="CO51" s="66">
        <v>108</v>
      </c>
      <c r="CP51" s="66">
        <v>0</v>
      </c>
      <c r="CQ51" s="66">
        <v>40</v>
      </c>
      <c r="CR51" s="66">
        <v>33</v>
      </c>
      <c r="CS51" s="66">
        <v>32</v>
      </c>
      <c r="CT51" s="66">
        <v>0</v>
      </c>
      <c r="CU51" s="66">
        <v>2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1156</v>
      </c>
      <c r="DE51" s="66">
        <v>978</v>
      </c>
      <c r="DF51" s="66">
        <v>8</v>
      </c>
      <c r="DG51" s="66">
        <v>537</v>
      </c>
      <c r="DH51" s="66">
        <v>9</v>
      </c>
      <c r="DI51" s="66">
        <v>9</v>
      </c>
      <c r="DJ51" s="66">
        <v>0</v>
      </c>
      <c r="DK51" s="66">
        <v>2</v>
      </c>
      <c r="DL51" s="66">
        <v>8</v>
      </c>
      <c r="DM51" s="66">
        <v>8</v>
      </c>
      <c r="DN51" s="66">
        <v>0</v>
      </c>
      <c r="DO51" s="66">
        <v>3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54</v>
      </c>
      <c r="DY51" s="66">
        <v>53</v>
      </c>
      <c r="DZ51" s="66">
        <v>0</v>
      </c>
      <c r="EA51" s="66">
        <v>31</v>
      </c>
      <c r="EB51" s="66">
        <v>16</v>
      </c>
      <c r="EC51" s="66">
        <v>13</v>
      </c>
      <c r="ED51" s="66">
        <v>0</v>
      </c>
      <c r="EE51" s="66">
        <v>9</v>
      </c>
      <c r="EF51" s="66">
        <v>0</v>
      </c>
      <c r="EG51" s="66">
        <v>0</v>
      </c>
      <c r="EH51" s="66">
        <v>0</v>
      </c>
      <c r="EI51" s="66">
        <v>0</v>
      </c>
      <c r="EJ51" s="66" t="s">
        <v>171</v>
      </c>
      <c r="EK51" s="66">
        <v>792</v>
      </c>
      <c r="EL51" s="66">
        <v>766</v>
      </c>
      <c r="EM51" s="66">
        <v>0</v>
      </c>
      <c r="EN51" s="66">
        <v>514</v>
      </c>
      <c r="EO51" s="66">
        <v>955</v>
      </c>
      <c r="EP51" s="66">
        <v>962</v>
      </c>
      <c r="EQ51" s="66">
        <v>0</v>
      </c>
      <c r="ER51" s="66">
        <v>536</v>
      </c>
      <c r="ES51" s="66">
        <v>440</v>
      </c>
      <c r="ET51" s="66">
        <v>395</v>
      </c>
      <c r="EU51" s="66">
        <v>0</v>
      </c>
      <c r="EV51" s="66">
        <v>183</v>
      </c>
      <c r="EW51" s="66">
        <v>744</v>
      </c>
      <c r="EX51" s="66">
        <v>741</v>
      </c>
      <c r="EY51" s="66">
        <v>0</v>
      </c>
      <c r="EZ51" s="66">
        <v>6</v>
      </c>
      <c r="FA51" s="66">
        <v>757</v>
      </c>
      <c r="FB51" s="66">
        <v>688</v>
      </c>
      <c r="FC51" s="66">
        <v>0</v>
      </c>
      <c r="FD51" s="66">
        <v>0</v>
      </c>
      <c r="FE51" s="66">
        <v>21</v>
      </c>
      <c r="FF51" s="66">
        <v>5</v>
      </c>
      <c r="FG51" s="66">
        <v>0</v>
      </c>
      <c r="FH51" s="66">
        <v>0</v>
      </c>
      <c r="FI51" s="66">
        <v>7</v>
      </c>
      <c r="FJ51" s="66">
        <v>9</v>
      </c>
      <c r="FK51" s="66">
        <v>0</v>
      </c>
      <c r="FL51" s="66">
        <v>0</v>
      </c>
      <c r="FM51" s="66">
        <v>1104</v>
      </c>
      <c r="FN51" s="66">
        <v>924</v>
      </c>
      <c r="FO51" s="66">
        <v>0</v>
      </c>
      <c r="FP51" s="66">
        <v>0</v>
      </c>
      <c r="FQ51" s="66">
        <v>400</v>
      </c>
      <c r="FR51" s="66">
        <v>362</v>
      </c>
      <c r="FS51" s="66">
        <v>0</v>
      </c>
      <c r="FT51" s="72">
        <v>0</v>
      </c>
      <c r="FU51" s="79">
        <f t="shared" si="28"/>
        <v>0.84497936726272349</v>
      </c>
      <c r="FV51" s="29">
        <f t="shared" si="29"/>
        <v>0.80722145804676759</v>
      </c>
      <c r="FW51" s="71">
        <f t="shared" si="30"/>
        <v>0.44793672627235215</v>
      </c>
      <c r="FX51" s="68">
        <f t="shared" si="20"/>
        <v>0.48042468480424683</v>
      </c>
      <c r="FY51" s="74">
        <f t="shared" si="31"/>
        <v>0.96436225097229944</v>
      </c>
      <c r="FZ51" s="31">
        <f t="shared" si="32"/>
        <v>0.89937204434452278</v>
      </c>
      <c r="GA51" s="30">
        <f t="shared" si="33"/>
        <v>1.0461538461538462</v>
      </c>
      <c r="GB51" s="32">
        <f t="shared" si="34"/>
        <v>0.86264900662251653</v>
      </c>
      <c r="GC51" s="33">
        <f t="shared" si="35"/>
        <v>1.0238885202388852</v>
      </c>
      <c r="GD51" s="34">
        <f t="shared" si="36"/>
        <v>1.028533510285335</v>
      </c>
      <c r="GE51" s="34">
        <f t="shared" si="37"/>
        <v>0.95487723954877235</v>
      </c>
      <c r="GF51" s="36">
        <f t="shared" si="21"/>
        <v>0.48042468480424683</v>
      </c>
      <c r="GG51" s="62">
        <f t="shared" si="38"/>
        <v>0.9031947832613999</v>
      </c>
      <c r="GH51" s="34">
        <f t="shared" si="39"/>
        <v>0.87469506474010139</v>
      </c>
      <c r="GI51" s="67">
        <f t="shared" si="22"/>
        <v>5068</v>
      </c>
      <c r="GJ51" s="33">
        <f t="shared" si="40"/>
        <v>1.0427956092816451</v>
      </c>
      <c r="GK51" s="34">
        <f t="shared" si="41"/>
        <v>0.99277476726413783</v>
      </c>
      <c r="GL51" s="35">
        <f t="shared" si="42"/>
        <v>4.1684035014589406E-3</v>
      </c>
      <c r="GM51" s="33">
        <f t="shared" si="43"/>
        <v>0.87632993936620518</v>
      </c>
      <c r="GN51" s="36">
        <f t="shared" si="44"/>
        <v>0.74362201121153182</v>
      </c>
    </row>
    <row r="52" spans="1:196" s="37" customFormat="1" x14ac:dyDescent="0.2">
      <c r="A52" s="20" t="s">
        <v>131</v>
      </c>
      <c r="B52" s="21">
        <v>3285</v>
      </c>
      <c r="C52" s="22">
        <v>334</v>
      </c>
      <c r="D52" s="23">
        <v>271.2</v>
      </c>
      <c r="E52" s="24">
        <v>2019.8</v>
      </c>
      <c r="F52" s="25">
        <v>431</v>
      </c>
      <c r="G52" s="26">
        <v>2848</v>
      </c>
      <c r="H52" s="26">
        <v>2820</v>
      </c>
      <c r="I52" s="26">
        <v>40</v>
      </c>
      <c r="J52" s="26">
        <v>1884</v>
      </c>
      <c r="K52" s="27">
        <f t="shared" si="45"/>
        <v>2657</v>
      </c>
      <c r="L52" s="27">
        <f t="shared" si="25"/>
        <v>2596</v>
      </c>
      <c r="M52" s="27">
        <v>42</v>
      </c>
      <c r="N52" s="28">
        <f t="shared" si="26"/>
        <v>1498</v>
      </c>
      <c r="O52" s="28">
        <f t="shared" si="17"/>
        <v>163</v>
      </c>
      <c r="P52" s="66">
        <v>93</v>
      </c>
      <c r="Q52" s="66">
        <v>93</v>
      </c>
      <c r="R52" s="66">
        <v>5</v>
      </c>
      <c r="S52" s="66">
        <v>78</v>
      </c>
      <c r="T52" s="66" t="s">
        <v>212</v>
      </c>
      <c r="U52" s="66">
        <v>69</v>
      </c>
      <c r="V52" s="66">
        <v>69</v>
      </c>
      <c r="W52" s="66">
        <v>0</v>
      </c>
      <c r="X52" s="66">
        <v>80</v>
      </c>
      <c r="Y52" s="66" t="s">
        <v>272</v>
      </c>
      <c r="Z52" s="66">
        <v>147</v>
      </c>
      <c r="AA52" s="66">
        <v>146</v>
      </c>
      <c r="AB52" s="66">
        <v>0</v>
      </c>
      <c r="AC52" s="66">
        <v>148</v>
      </c>
      <c r="AD52" s="66" t="s">
        <v>243</v>
      </c>
      <c r="AE52" s="66">
        <v>224</v>
      </c>
      <c r="AF52" s="66">
        <v>223</v>
      </c>
      <c r="AG52" s="66">
        <v>1</v>
      </c>
      <c r="AH52" s="66">
        <v>234</v>
      </c>
      <c r="AI52" s="66" t="s">
        <v>273</v>
      </c>
      <c r="AJ52" s="66">
        <v>76</v>
      </c>
      <c r="AK52" s="66">
        <v>78</v>
      </c>
      <c r="AL52" s="66">
        <v>0</v>
      </c>
      <c r="AM52" s="66">
        <v>110</v>
      </c>
      <c r="AN52" s="66">
        <v>84</v>
      </c>
      <c r="AO52" s="66">
        <v>84</v>
      </c>
      <c r="AP52" s="66">
        <v>1</v>
      </c>
      <c r="AQ52" s="66">
        <v>100</v>
      </c>
      <c r="AR52" s="66">
        <v>102</v>
      </c>
      <c r="AS52" s="66">
        <v>104</v>
      </c>
      <c r="AT52" s="66">
        <v>8</v>
      </c>
      <c r="AU52" s="66">
        <v>109</v>
      </c>
      <c r="AV52" s="66">
        <v>112</v>
      </c>
      <c r="AW52" s="66">
        <v>113</v>
      </c>
      <c r="AX52" s="66">
        <v>11</v>
      </c>
      <c r="AY52" s="66">
        <v>104</v>
      </c>
      <c r="AZ52" s="66">
        <v>136</v>
      </c>
      <c r="BA52" s="66">
        <v>134</v>
      </c>
      <c r="BB52" s="66">
        <v>0</v>
      </c>
      <c r="BC52" s="66">
        <v>84</v>
      </c>
      <c r="BD52" s="66">
        <v>158</v>
      </c>
      <c r="BE52" s="66">
        <v>159</v>
      </c>
      <c r="BF52" s="66">
        <v>0</v>
      </c>
      <c r="BG52" s="66">
        <v>115</v>
      </c>
      <c r="BH52" s="66">
        <v>60</v>
      </c>
      <c r="BI52" s="66">
        <v>57</v>
      </c>
      <c r="BJ52" s="66">
        <v>8</v>
      </c>
      <c r="BK52" s="66">
        <v>14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48</v>
      </c>
      <c r="CG52" s="66">
        <v>48</v>
      </c>
      <c r="CH52" s="66">
        <v>0</v>
      </c>
      <c r="CI52" s="66">
        <v>5</v>
      </c>
      <c r="CJ52" s="66">
        <v>15</v>
      </c>
      <c r="CK52" s="66">
        <v>15</v>
      </c>
      <c r="CL52" s="66">
        <v>0</v>
      </c>
      <c r="CM52" s="66">
        <v>0</v>
      </c>
      <c r="CN52" s="66">
        <v>23</v>
      </c>
      <c r="CO52" s="66">
        <v>23</v>
      </c>
      <c r="CP52" s="66">
        <v>0</v>
      </c>
      <c r="CQ52" s="66">
        <v>6</v>
      </c>
      <c r="CR52" s="66">
        <v>2</v>
      </c>
      <c r="CS52" s="66">
        <v>2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0</v>
      </c>
      <c r="CZ52" s="66">
        <v>0</v>
      </c>
      <c r="DA52" s="66">
        <v>0</v>
      </c>
      <c r="DB52" s="66">
        <v>0</v>
      </c>
      <c r="DC52" s="66">
        <v>0</v>
      </c>
      <c r="DD52" s="66">
        <v>320</v>
      </c>
      <c r="DE52" s="66">
        <v>320</v>
      </c>
      <c r="DF52" s="66">
        <v>6</v>
      </c>
      <c r="DG52" s="66">
        <v>83</v>
      </c>
      <c r="DH52" s="66">
        <v>1</v>
      </c>
      <c r="DI52" s="66">
        <v>1</v>
      </c>
      <c r="DJ52" s="66">
        <v>0</v>
      </c>
      <c r="DK52" s="66">
        <v>0</v>
      </c>
      <c r="DL52" s="66">
        <v>9</v>
      </c>
      <c r="DM52" s="66">
        <v>9</v>
      </c>
      <c r="DN52" s="66">
        <v>1</v>
      </c>
      <c r="DO52" s="66">
        <v>9</v>
      </c>
      <c r="DP52" s="66">
        <v>2</v>
      </c>
      <c r="DQ52" s="66">
        <v>2</v>
      </c>
      <c r="DR52" s="66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0</v>
      </c>
      <c r="DX52" s="66">
        <v>2</v>
      </c>
      <c r="DY52" s="66">
        <v>2</v>
      </c>
      <c r="DZ52" s="66">
        <v>1</v>
      </c>
      <c r="EA52" s="66">
        <v>1</v>
      </c>
      <c r="EB52" s="66">
        <v>7</v>
      </c>
      <c r="EC52" s="66">
        <v>7</v>
      </c>
      <c r="ED52" s="66">
        <v>0</v>
      </c>
      <c r="EE52" s="66">
        <v>2</v>
      </c>
      <c r="EF52" s="66">
        <v>0</v>
      </c>
      <c r="EG52" s="66">
        <v>0</v>
      </c>
      <c r="EH52" s="66">
        <v>0</v>
      </c>
      <c r="EI52" s="66">
        <v>0</v>
      </c>
      <c r="EJ52" s="66" t="s">
        <v>171</v>
      </c>
      <c r="EK52" s="66">
        <v>146</v>
      </c>
      <c r="EL52" s="66">
        <v>147</v>
      </c>
      <c r="EM52" s="66">
        <v>0</v>
      </c>
      <c r="EN52" s="66">
        <v>99</v>
      </c>
      <c r="EO52" s="66">
        <v>168</v>
      </c>
      <c r="EP52" s="66">
        <v>163</v>
      </c>
      <c r="EQ52" s="66">
        <v>0</v>
      </c>
      <c r="ER52" s="66">
        <v>84</v>
      </c>
      <c r="ES52" s="66">
        <v>63</v>
      </c>
      <c r="ET52" s="66">
        <v>58</v>
      </c>
      <c r="EU52" s="66">
        <v>0</v>
      </c>
      <c r="EV52" s="66">
        <v>32</v>
      </c>
      <c r="EW52" s="66">
        <v>137</v>
      </c>
      <c r="EX52" s="66">
        <v>135</v>
      </c>
      <c r="EY52" s="66">
        <v>0</v>
      </c>
      <c r="EZ52" s="66">
        <v>1</v>
      </c>
      <c r="FA52" s="66">
        <v>138</v>
      </c>
      <c r="FB52" s="66">
        <v>133</v>
      </c>
      <c r="FC52" s="66">
        <v>0</v>
      </c>
      <c r="FD52" s="66">
        <v>0</v>
      </c>
      <c r="FE52" s="66">
        <v>6</v>
      </c>
      <c r="FF52" s="66">
        <v>5</v>
      </c>
      <c r="FG52" s="66">
        <v>0</v>
      </c>
      <c r="FH52" s="66">
        <v>0</v>
      </c>
      <c r="FI52" s="66">
        <v>5</v>
      </c>
      <c r="FJ52" s="66">
        <v>5</v>
      </c>
      <c r="FK52" s="66">
        <v>0</v>
      </c>
      <c r="FL52" s="66">
        <v>0</v>
      </c>
      <c r="FM52" s="66">
        <v>212</v>
      </c>
      <c r="FN52" s="66">
        <v>174</v>
      </c>
      <c r="FO52" s="66">
        <v>0</v>
      </c>
      <c r="FP52" s="66">
        <v>0</v>
      </c>
      <c r="FQ52" s="66">
        <v>91</v>
      </c>
      <c r="FR52" s="66">
        <v>87</v>
      </c>
      <c r="FS52" s="66">
        <v>0</v>
      </c>
      <c r="FT52" s="72">
        <v>0</v>
      </c>
      <c r="FU52" s="79">
        <f t="shared" si="28"/>
        <v>0.821613394216134</v>
      </c>
      <c r="FV52" s="29">
        <f t="shared" si="29"/>
        <v>0.80304414003044144</v>
      </c>
      <c r="FW52" s="71">
        <f t="shared" si="30"/>
        <v>0.45601217656012177</v>
      </c>
      <c r="FX52" s="68">
        <f t="shared" si="20"/>
        <v>0.37819025522041766</v>
      </c>
      <c r="FY52" s="74">
        <f t="shared" si="31"/>
        <v>0.932935393258427</v>
      </c>
      <c r="FZ52" s="31">
        <f t="shared" si="32"/>
        <v>0.92056737588652482</v>
      </c>
      <c r="GA52" s="30">
        <f t="shared" si="33"/>
        <v>1.05</v>
      </c>
      <c r="GB52" s="32">
        <f t="shared" si="34"/>
        <v>0.79511677282377924</v>
      </c>
      <c r="GC52" s="33">
        <f t="shared" si="35"/>
        <v>1.0232018561484919</v>
      </c>
      <c r="GD52" s="34">
        <f t="shared" si="36"/>
        <v>1.0185614849187936</v>
      </c>
      <c r="GE52" s="34">
        <f t="shared" si="37"/>
        <v>1.0719257540603249</v>
      </c>
      <c r="GF52" s="36">
        <f t="shared" si="21"/>
        <v>0.37819025522041766</v>
      </c>
      <c r="GG52" s="62">
        <f t="shared" si="38"/>
        <v>0.82582433904346964</v>
      </c>
      <c r="GH52" s="34">
        <f t="shared" si="39"/>
        <v>0.82186355084661844</v>
      </c>
      <c r="GI52" s="67">
        <f t="shared" si="22"/>
        <v>1035</v>
      </c>
      <c r="GJ52" s="33">
        <f t="shared" si="40"/>
        <v>1.0140117994100295</v>
      </c>
      <c r="GK52" s="34">
        <f t="shared" si="41"/>
        <v>0.98820058997050153</v>
      </c>
      <c r="GL52" s="35">
        <f t="shared" si="42"/>
        <v>3.687315634218289E-3</v>
      </c>
      <c r="GM52" s="33">
        <f t="shared" si="43"/>
        <v>0.94011976047904189</v>
      </c>
      <c r="GN52" s="36">
        <f t="shared" si="44"/>
        <v>0.81137724550898205</v>
      </c>
    </row>
    <row r="53" spans="1:196" s="37" customFormat="1" x14ac:dyDescent="0.2">
      <c r="A53" s="20" t="s">
        <v>132</v>
      </c>
      <c r="B53" s="21">
        <v>9665</v>
      </c>
      <c r="C53" s="22">
        <v>1063</v>
      </c>
      <c r="D53" s="23">
        <v>912</v>
      </c>
      <c r="E53" s="24">
        <v>5840</v>
      </c>
      <c r="F53" s="25">
        <v>1095</v>
      </c>
      <c r="G53" s="39">
        <v>8819</v>
      </c>
      <c r="H53" s="39">
        <v>8802</v>
      </c>
      <c r="I53" s="38">
        <v>90</v>
      </c>
      <c r="J53" s="38">
        <v>4032</v>
      </c>
      <c r="K53" s="27">
        <f t="shared" si="45"/>
        <v>7127</v>
      </c>
      <c r="L53" s="27">
        <f t="shared" si="25"/>
        <v>6263</v>
      </c>
      <c r="M53" s="27">
        <v>91</v>
      </c>
      <c r="N53" s="28">
        <f t="shared" si="26"/>
        <v>3109</v>
      </c>
      <c r="O53" s="28">
        <f t="shared" si="17"/>
        <v>196</v>
      </c>
      <c r="P53" s="66">
        <v>198</v>
      </c>
      <c r="Q53" s="66">
        <v>180</v>
      </c>
      <c r="R53" s="66">
        <v>0</v>
      </c>
      <c r="S53" s="66">
        <v>93</v>
      </c>
      <c r="T53" s="66" t="s">
        <v>171</v>
      </c>
      <c r="U53" s="66">
        <v>235</v>
      </c>
      <c r="V53" s="66">
        <v>186</v>
      </c>
      <c r="W53" s="66">
        <v>0</v>
      </c>
      <c r="X53" s="66">
        <v>118</v>
      </c>
      <c r="Y53" s="66" t="s">
        <v>183</v>
      </c>
      <c r="Z53" s="66">
        <v>402</v>
      </c>
      <c r="AA53" s="66">
        <v>394</v>
      </c>
      <c r="AB53" s="66">
        <v>0</v>
      </c>
      <c r="AC53" s="66">
        <v>213</v>
      </c>
      <c r="AD53" s="66" t="s">
        <v>216</v>
      </c>
      <c r="AE53" s="66">
        <v>566</v>
      </c>
      <c r="AF53" s="66">
        <v>628</v>
      </c>
      <c r="AG53" s="66">
        <v>1</v>
      </c>
      <c r="AH53" s="66">
        <v>428</v>
      </c>
      <c r="AI53" s="66" t="s">
        <v>231</v>
      </c>
      <c r="AJ53" s="66">
        <v>217</v>
      </c>
      <c r="AK53" s="66">
        <v>323</v>
      </c>
      <c r="AL53" s="66">
        <v>5</v>
      </c>
      <c r="AM53" s="66">
        <v>338</v>
      </c>
      <c r="AN53" s="66">
        <v>383</v>
      </c>
      <c r="AO53" s="66">
        <v>360</v>
      </c>
      <c r="AP53" s="66">
        <v>4</v>
      </c>
      <c r="AQ53" s="66">
        <v>290</v>
      </c>
      <c r="AR53" s="66">
        <v>361</v>
      </c>
      <c r="AS53" s="66">
        <v>350</v>
      </c>
      <c r="AT53" s="66">
        <v>12</v>
      </c>
      <c r="AU53" s="66">
        <v>283</v>
      </c>
      <c r="AV53" s="66">
        <v>370</v>
      </c>
      <c r="AW53" s="66">
        <v>352</v>
      </c>
      <c r="AX53" s="66">
        <v>36</v>
      </c>
      <c r="AY53" s="66">
        <v>292</v>
      </c>
      <c r="AZ53" s="66">
        <v>438</v>
      </c>
      <c r="BA53" s="66">
        <v>427</v>
      </c>
      <c r="BB53" s="66">
        <v>17</v>
      </c>
      <c r="BC53" s="66">
        <v>262</v>
      </c>
      <c r="BD53" s="66">
        <v>372</v>
      </c>
      <c r="BE53" s="66">
        <v>389</v>
      </c>
      <c r="BF53" s="66">
        <v>0</v>
      </c>
      <c r="BG53" s="66">
        <v>244</v>
      </c>
      <c r="BH53" s="66">
        <v>155</v>
      </c>
      <c r="BI53" s="66">
        <v>145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37</v>
      </c>
      <c r="CG53" s="66">
        <v>30</v>
      </c>
      <c r="CH53" s="66">
        <v>2</v>
      </c>
      <c r="CI53" s="66">
        <v>0</v>
      </c>
      <c r="CJ53" s="66">
        <v>6</v>
      </c>
      <c r="CK53" s="66">
        <v>1</v>
      </c>
      <c r="CL53" s="66">
        <v>0</v>
      </c>
      <c r="CM53" s="66">
        <v>0</v>
      </c>
      <c r="CN53" s="66">
        <v>39</v>
      </c>
      <c r="CO53" s="66">
        <v>20</v>
      </c>
      <c r="CP53" s="66">
        <v>0</v>
      </c>
      <c r="CQ53" s="66">
        <v>3</v>
      </c>
      <c r="CR53" s="66">
        <v>8</v>
      </c>
      <c r="CS53" s="66">
        <v>6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0</v>
      </c>
      <c r="DD53" s="66">
        <v>414</v>
      </c>
      <c r="DE53" s="66">
        <v>357</v>
      </c>
      <c r="DF53" s="66">
        <v>3</v>
      </c>
      <c r="DG53" s="66">
        <v>6</v>
      </c>
      <c r="DH53" s="66">
        <v>15</v>
      </c>
      <c r="DI53" s="66">
        <v>12</v>
      </c>
      <c r="DJ53" s="66">
        <v>1</v>
      </c>
      <c r="DK53" s="66">
        <v>0</v>
      </c>
      <c r="DL53" s="66">
        <v>22</v>
      </c>
      <c r="DM53" s="66">
        <v>18</v>
      </c>
      <c r="DN53" s="66">
        <v>0</v>
      </c>
      <c r="DO53" s="66">
        <v>3</v>
      </c>
      <c r="DP53" s="66">
        <v>23</v>
      </c>
      <c r="DQ53" s="66">
        <v>18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25</v>
      </c>
      <c r="DY53" s="66">
        <v>25</v>
      </c>
      <c r="DZ53" s="66">
        <v>8</v>
      </c>
      <c r="EA53" s="66">
        <v>0</v>
      </c>
      <c r="EB53" s="66">
        <v>12</v>
      </c>
      <c r="EC53" s="66">
        <v>5</v>
      </c>
      <c r="ED53" s="66">
        <v>3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 t="s">
        <v>171</v>
      </c>
      <c r="EK53" s="66">
        <v>452</v>
      </c>
      <c r="EL53" s="66">
        <v>415</v>
      </c>
      <c r="EM53" s="66">
        <v>0</v>
      </c>
      <c r="EN53" s="66">
        <v>235</v>
      </c>
      <c r="EO53" s="66">
        <v>580</v>
      </c>
      <c r="EP53" s="66">
        <v>427</v>
      </c>
      <c r="EQ53" s="66">
        <v>0</v>
      </c>
      <c r="ER53" s="66">
        <v>225</v>
      </c>
      <c r="ES53" s="66">
        <v>273</v>
      </c>
      <c r="ET53" s="66">
        <v>185</v>
      </c>
      <c r="EU53" s="66">
        <v>0</v>
      </c>
      <c r="EV53" s="66">
        <v>72</v>
      </c>
      <c r="EW53" s="66">
        <v>502</v>
      </c>
      <c r="EX53" s="66">
        <v>341</v>
      </c>
      <c r="EY53" s="66">
        <v>0</v>
      </c>
      <c r="EZ53" s="66">
        <v>3</v>
      </c>
      <c r="FA53" s="66">
        <v>401</v>
      </c>
      <c r="FB53" s="66">
        <v>296</v>
      </c>
      <c r="FC53" s="66">
        <v>0</v>
      </c>
      <c r="FD53" s="66">
        <v>1</v>
      </c>
      <c r="FE53" s="66">
        <v>5</v>
      </c>
      <c r="FF53" s="66">
        <v>0</v>
      </c>
      <c r="FG53" s="66">
        <v>0</v>
      </c>
      <c r="FH53" s="66">
        <v>0</v>
      </c>
      <c r="FI53" s="66">
        <v>4</v>
      </c>
      <c r="FJ53" s="66">
        <v>0</v>
      </c>
      <c r="FK53" s="66">
        <v>0</v>
      </c>
      <c r="FL53" s="66">
        <v>0</v>
      </c>
      <c r="FM53" s="66">
        <v>418</v>
      </c>
      <c r="FN53" s="66">
        <v>260</v>
      </c>
      <c r="FO53" s="66">
        <v>0</v>
      </c>
      <c r="FP53" s="66">
        <v>0</v>
      </c>
      <c r="FQ53" s="66">
        <v>179</v>
      </c>
      <c r="FR53" s="66">
        <v>113</v>
      </c>
      <c r="FS53" s="66">
        <v>0</v>
      </c>
      <c r="FT53" s="72">
        <v>0</v>
      </c>
      <c r="FU53" s="79">
        <f t="shared" si="28"/>
        <v>0.74681841696844287</v>
      </c>
      <c r="FV53" s="29">
        <f t="shared" si="29"/>
        <v>0.65742369374030007</v>
      </c>
      <c r="FW53" s="71">
        <f t="shared" si="30"/>
        <v>0.32167615106052766</v>
      </c>
      <c r="FX53" s="68">
        <f t="shared" si="20"/>
        <v>0.17899543378995433</v>
      </c>
      <c r="FY53" s="74">
        <f t="shared" si="31"/>
        <v>0.80814151264315681</v>
      </c>
      <c r="FZ53" s="31">
        <f t="shared" si="32"/>
        <v>0.71154283117473305</v>
      </c>
      <c r="GA53" s="30">
        <f t="shared" si="33"/>
        <v>1.0111111111111111</v>
      </c>
      <c r="GB53" s="32">
        <f t="shared" si="34"/>
        <v>0.77108134920634919</v>
      </c>
      <c r="GC53" s="33">
        <f t="shared" si="35"/>
        <v>1.0995433789954339</v>
      </c>
      <c r="GD53" s="34">
        <f t="shared" si="36"/>
        <v>1.1041095890410959</v>
      </c>
      <c r="GE53" s="34">
        <f t="shared" si="37"/>
        <v>0.69315068493150689</v>
      </c>
      <c r="GF53" s="36">
        <f t="shared" si="21"/>
        <v>0.17899543378995433</v>
      </c>
      <c r="GG53" s="62">
        <f t="shared" si="38"/>
        <v>0.76900684931506846</v>
      </c>
      <c r="GH53" s="34">
        <f t="shared" si="39"/>
        <v>0.70821917808219181</v>
      </c>
      <c r="GI53" s="67">
        <f t="shared" si="22"/>
        <v>2346</v>
      </c>
      <c r="GJ53" s="33">
        <f t="shared" si="40"/>
        <v>0.99013157894736847</v>
      </c>
      <c r="GK53" s="34">
        <f t="shared" si="41"/>
        <v>0.69846491228070173</v>
      </c>
      <c r="GL53" s="35">
        <f t="shared" si="42"/>
        <v>4.3859649122807015E-3</v>
      </c>
      <c r="GM53" s="33">
        <f t="shared" si="43"/>
        <v>0.5700846660395108</v>
      </c>
      <c r="GN53" s="36">
        <f t="shared" si="44"/>
        <v>0.35089369708372531</v>
      </c>
    </row>
    <row r="54" spans="1:196" s="37" customFormat="1" x14ac:dyDescent="0.2">
      <c r="A54" s="20" t="s">
        <v>133</v>
      </c>
      <c r="B54" s="21">
        <v>6627</v>
      </c>
      <c r="C54" s="22">
        <v>654.79999999999995</v>
      </c>
      <c r="D54" s="23">
        <v>564</v>
      </c>
      <c r="E54" s="24">
        <v>3947.2</v>
      </c>
      <c r="F54" s="25">
        <v>994</v>
      </c>
      <c r="G54" s="39">
        <v>6384</v>
      </c>
      <c r="H54" s="39">
        <v>6167</v>
      </c>
      <c r="I54" s="38">
        <v>65</v>
      </c>
      <c r="J54" s="38">
        <v>3645</v>
      </c>
      <c r="K54" s="27">
        <f t="shared" si="45"/>
        <v>5572</v>
      </c>
      <c r="L54" s="27">
        <f t="shared" si="25"/>
        <v>5271</v>
      </c>
      <c r="M54" s="27">
        <v>73</v>
      </c>
      <c r="N54" s="28">
        <f t="shared" si="26"/>
        <v>2953</v>
      </c>
      <c r="O54" s="28">
        <f t="shared" si="17"/>
        <v>319</v>
      </c>
      <c r="P54" s="66">
        <v>114</v>
      </c>
      <c r="Q54" s="66">
        <v>112</v>
      </c>
      <c r="R54" s="66">
        <v>2</v>
      </c>
      <c r="S54" s="66">
        <v>97</v>
      </c>
      <c r="T54" s="66" t="s">
        <v>171</v>
      </c>
      <c r="U54" s="66">
        <v>129</v>
      </c>
      <c r="V54" s="66">
        <v>130</v>
      </c>
      <c r="W54" s="66">
        <v>16</v>
      </c>
      <c r="X54" s="66">
        <v>98</v>
      </c>
      <c r="Y54" s="66" t="s">
        <v>182</v>
      </c>
      <c r="Z54" s="66">
        <v>321</v>
      </c>
      <c r="AA54" s="66">
        <v>319</v>
      </c>
      <c r="AB54" s="66">
        <v>15</v>
      </c>
      <c r="AC54" s="66">
        <v>360</v>
      </c>
      <c r="AD54" s="66" t="s">
        <v>232</v>
      </c>
      <c r="AE54" s="66">
        <v>488</v>
      </c>
      <c r="AF54" s="66">
        <v>488</v>
      </c>
      <c r="AG54" s="66">
        <v>1</v>
      </c>
      <c r="AH54" s="66">
        <v>454</v>
      </c>
      <c r="AI54" s="66" t="s">
        <v>171</v>
      </c>
      <c r="AJ54" s="66">
        <v>222</v>
      </c>
      <c r="AK54" s="66">
        <v>130</v>
      </c>
      <c r="AL54" s="66">
        <v>1</v>
      </c>
      <c r="AM54" s="66">
        <v>200</v>
      </c>
      <c r="AN54" s="66">
        <v>348</v>
      </c>
      <c r="AO54" s="66">
        <v>399</v>
      </c>
      <c r="AP54" s="66">
        <v>3</v>
      </c>
      <c r="AQ54" s="66">
        <v>221</v>
      </c>
      <c r="AR54" s="66">
        <v>273</v>
      </c>
      <c r="AS54" s="66">
        <v>253</v>
      </c>
      <c r="AT54" s="66">
        <v>1</v>
      </c>
      <c r="AU54" s="66">
        <v>204</v>
      </c>
      <c r="AV54" s="66">
        <v>332</v>
      </c>
      <c r="AW54" s="66">
        <v>474</v>
      </c>
      <c r="AX54" s="66">
        <v>21</v>
      </c>
      <c r="AY54" s="66">
        <v>268</v>
      </c>
      <c r="AZ54" s="66">
        <v>356</v>
      </c>
      <c r="BA54" s="66">
        <v>354</v>
      </c>
      <c r="BB54" s="66">
        <v>44</v>
      </c>
      <c r="BC54" s="66">
        <v>258</v>
      </c>
      <c r="BD54" s="66">
        <v>337</v>
      </c>
      <c r="BE54" s="66">
        <v>375</v>
      </c>
      <c r="BF54" s="66">
        <v>2</v>
      </c>
      <c r="BG54" s="66">
        <v>198</v>
      </c>
      <c r="BH54" s="66">
        <v>129</v>
      </c>
      <c r="BI54" s="66">
        <v>121</v>
      </c>
      <c r="BJ54" s="66">
        <v>1</v>
      </c>
      <c r="BK54" s="66">
        <v>53</v>
      </c>
      <c r="BL54" s="66">
        <v>17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49</v>
      </c>
      <c r="CG54" s="66">
        <v>46</v>
      </c>
      <c r="CH54" s="66">
        <v>0</v>
      </c>
      <c r="CI54" s="66">
        <v>2</v>
      </c>
      <c r="CJ54" s="66">
        <v>1</v>
      </c>
      <c r="CK54" s="66">
        <v>2</v>
      </c>
      <c r="CL54" s="66">
        <v>0</v>
      </c>
      <c r="CM54" s="66">
        <v>4</v>
      </c>
      <c r="CN54" s="66">
        <v>47</v>
      </c>
      <c r="CO54" s="66">
        <v>38</v>
      </c>
      <c r="CP54" s="66">
        <v>0</v>
      </c>
      <c r="CQ54" s="66">
        <v>14</v>
      </c>
      <c r="CR54" s="66">
        <v>12</v>
      </c>
      <c r="CS54" s="66">
        <v>25</v>
      </c>
      <c r="CT54" s="66">
        <v>0</v>
      </c>
      <c r="CU54" s="66">
        <v>2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142</v>
      </c>
      <c r="DE54" s="66">
        <v>113</v>
      </c>
      <c r="DF54" s="66">
        <v>1</v>
      </c>
      <c r="DG54" s="66">
        <v>39</v>
      </c>
      <c r="DH54" s="66">
        <v>17</v>
      </c>
      <c r="DI54" s="66">
        <v>10</v>
      </c>
      <c r="DJ54" s="66">
        <v>1</v>
      </c>
      <c r="DK54" s="66">
        <v>4</v>
      </c>
      <c r="DL54" s="66">
        <v>11</v>
      </c>
      <c r="DM54" s="66">
        <v>11</v>
      </c>
      <c r="DN54" s="66">
        <v>0</v>
      </c>
      <c r="DO54" s="66">
        <v>5</v>
      </c>
      <c r="DP54" s="66">
        <v>16</v>
      </c>
      <c r="DQ54" s="66">
        <v>18</v>
      </c>
      <c r="DR54" s="66">
        <v>0</v>
      </c>
      <c r="DS54" s="66">
        <v>3</v>
      </c>
      <c r="DT54" s="66">
        <v>0</v>
      </c>
      <c r="DU54" s="66">
        <v>0</v>
      </c>
      <c r="DV54" s="66">
        <v>0</v>
      </c>
      <c r="DW54" s="66">
        <v>0</v>
      </c>
      <c r="DX54" s="66">
        <v>44</v>
      </c>
      <c r="DY54" s="66">
        <v>12</v>
      </c>
      <c r="DZ54" s="66">
        <v>3</v>
      </c>
      <c r="EA54" s="66">
        <v>10</v>
      </c>
      <c r="EB54" s="66">
        <v>16</v>
      </c>
      <c r="EC54" s="66">
        <v>17</v>
      </c>
      <c r="ED54" s="66">
        <v>0</v>
      </c>
      <c r="EE54" s="66">
        <v>2</v>
      </c>
      <c r="EF54" s="66">
        <v>0</v>
      </c>
      <c r="EG54" s="66">
        <v>0</v>
      </c>
      <c r="EH54" s="66">
        <v>0</v>
      </c>
      <c r="EI54" s="66">
        <v>0</v>
      </c>
      <c r="EJ54" s="66" t="s">
        <v>171</v>
      </c>
      <c r="EK54" s="66">
        <v>333</v>
      </c>
      <c r="EL54" s="66">
        <v>352</v>
      </c>
      <c r="EM54" s="66">
        <v>0</v>
      </c>
      <c r="EN54" s="66">
        <v>188</v>
      </c>
      <c r="EO54" s="66">
        <v>408</v>
      </c>
      <c r="EP54" s="66">
        <v>425</v>
      </c>
      <c r="EQ54" s="66">
        <v>0</v>
      </c>
      <c r="ER54" s="66">
        <v>204</v>
      </c>
      <c r="ES54" s="66">
        <v>173</v>
      </c>
      <c r="ET54" s="66">
        <v>206</v>
      </c>
      <c r="EU54" s="66">
        <v>0</v>
      </c>
      <c r="EV54" s="66">
        <v>64</v>
      </c>
      <c r="EW54" s="66">
        <v>300</v>
      </c>
      <c r="EX54" s="66">
        <v>196</v>
      </c>
      <c r="EY54" s="66">
        <v>1</v>
      </c>
      <c r="EZ54" s="66">
        <v>1</v>
      </c>
      <c r="FA54" s="66">
        <v>299</v>
      </c>
      <c r="FB54" s="66">
        <v>302</v>
      </c>
      <c r="FC54" s="66">
        <v>0</v>
      </c>
      <c r="FD54" s="66">
        <v>0</v>
      </c>
      <c r="FE54" s="66">
        <v>10</v>
      </c>
      <c r="FF54" s="66">
        <v>3</v>
      </c>
      <c r="FG54" s="66">
        <v>0</v>
      </c>
      <c r="FH54" s="66">
        <v>0</v>
      </c>
      <c r="FI54" s="66">
        <v>3</v>
      </c>
      <c r="FJ54" s="66">
        <v>0</v>
      </c>
      <c r="FK54" s="66">
        <v>0</v>
      </c>
      <c r="FL54" s="66">
        <v>0</v>
      </c>
      <c r="FM54" s="66">
        <v>416</v>
      </c>
      <c r="FN54" s="66">
        <v>218</v>
      </c>
      <c r="FO54" s="66">
        <v>0</v>
      </c>
      <c r="FP54" s="66">
        <v>0</v>
      </c>
      <c r="FQ54" s="66">
        <v>192</v>
      </c>
      <c r="FR54" s="66">
        <v>122</v>
      </c>
      <c r="FS54" s="66">
        <v>0</v>
      </c>
      <c r="FT54" s="72">
        <v>0</v>
      </c>
      <c r="FU54" s="79">
        <f t="shared" si="28"/>
        <v>0.85181831899803828</v>
      </c>
      <c r="FV54" s="29">
        <f t="shared" si="29"/>
        <v>0.8063980685076203</v>
      </c>
      <c r="FW54" s="71">
        <f t="shared" si="30"/>
        <v>0.44560132790101104</v>
      </c>
      <c r="FX54" s="68">
        <f t="shared" si="20"/>
        <v>0.32092555331991951</v>
      </c>
      <c r="FY54" s="74">
        <f t="shared" si="31"/>
        <v>0.8728070175438597</v>
      </c>
      <c r="FZ54" s="31">
        <f t="shared" si="32"/>
        <v>0.8547105561861521</v>
      </c>
      <c r="GA54" s="30">
        <f t="shared" si="33"/>
        <v>1.1230769230769231</v>
      </c>
      <c r="GB54" s="32">
        <f t="shared" si="34"/>
        <v>0.81015089163237308</v>
      </c>
      <c r="GC54" s="33">
        <f t="shared" si="35"/>
        <v>0.9758551307847082</v>
      </c>
      <c r="GD54" s="34">
        <f t="shared" si="36"/>
        <v>0.97484909456740443</v>
      </c>
      <c r="GE54" s="34">
        <f t="shared" si="37"/>
        <v>0.91750503018108653</v>
      </c>
      <c r="GF54" s="36">
        <f t="shared" si="21"/>
        <v>0.32092555331991951</v>
      </c>
      <c r="GG54" s="62">
        <f t="shared" si="38"/>
        <v>0.88087758411025541</v>
      </c>
      <c r="GH54" s="34">
        <f t="shared" si="39"/>
        <v>0.90519862180786381</v>
      </c>
      <c r="GI54" s="67">
        <f t="shared" si="22"/>
        <v>2040</v>
      </c>
      <c r="GJ54" s="33">
        <f t="shared" si="40"/>
        <v>1.0620567375886525</v>
      </c>
      <c r="GK54" s="34">
        <f t="shared" si="41"/>
        <v>0.88297872340425532</v>
      </c>
      <c r="GL54" s="35">
        <f t="shared" si="42"/>
        <v>1.7730496453900709E-3</v>
      </c>
      <c r="GM54" s="33">
        <f t="shared" si="43"/>
        <v>0.9483811850946855</v>
      </c>
      <c r="GN54" s="36">
        <f t="shared" si="44"/>
        <v>0.52382406841783757</v>
      </c>
    </row>
    <row r="55" spans="1:196" s="37" customFormat="1" x14ac:dyDescent="0.2">
      <c r="A55" s="20" t="s">
        <v>134</v>
      </c>
      <c r="B55" s="21">
        <v>9359</v>
      </c>
      <c r="C55" s="22">
        <v>1155.2</v>
      </c>
      <c r="D55" s="23">
        <v>971.4</v>
      </c>
      <c r="E55" s="24">
        <v>5496.4</v>
      </c>
      <c r="F55" s="25">
        <v>919</v>
      </c>
      <c r="G55" s="26">
        <v>8274</v>
      </c>
      <c r="H55" s="26">
        <v>8629</v>
      </c>
      <c r="I55" s="26">
        <v>80</v>
      </c>
      <c r="J55" s="26">
        <v>4734</v>
      </c>
      <c r="K55" s="27">
        <f t="shared" si="45"/>
        <v>8010</v>
      </c>
      <c r="L55" s="27">
        <f t="shared" si="25"/>
        <v>7535</v>
      </c>
      <c r="M55" s="27">
        <v>80</v>
      </c>
      <c r="N55" s="28">
        <f t="shared" si="26"/>
        <v>3693</v>
      </c>
      <c r="O55" s="28">
        <f t="shared" si="17"/>
        <v>417</v>
      </c>
      <c r="P55" s="66">
        <v>174</v>
      </c>
      <c r="Q55" s="66">
        <v>175</v>
      </c>
      <c r="R55" s="66">
        <v>0</v>
      </c>
      <c r="S55" s="66">
        <v>146</v>
      </c>
      <c r="T55" s="66" t="s">
        <v>171</v>
      </c>
      <c r="U55" s="66">
        <v>163</v>
      </c>
      <c r="V55" s="66">
        <v>160</v>
      </c>
      <c r="W55" s="66">
        <v>0</v>
      </c>
      <c r="X55" s="66">
        <v>147</v>
      </c>
      <c r="Y55" s="66" t="s">
        <v>233</v>
      </c>
      <c r="Z55" s="66">
        <v>291</v>
      </c>
      <c r="AA55" s="66">
        <v>287</v>
      </c>
      <c r="AB55" s="66">
        <v>0</v>
      </c>
      <c r="AC55" s="66">
        <v>201</v>
      </c>
      <c r="AD55" s="66" t="s">
        <v>234</v>
      </c>
      <c r="AE55" s="66">
        <v>558</v>
      </c>
      <c r="AF55" s="66">
        <v>551</v>
      </c>
      <c r="AG55" s="66">
        <v>1</v>
      </c>
      <c r="AH55" s="66">
        <v>502</v>
      </c>
      <c r="AI55" s="66" t="s">
        <v>329</v>
      </c>
      <c r="AJ55" s="66">
        <v>324</v>
      </c>
      <c r="AK55" s="66">
        <v>296</v>
      </c>
      <c r="AL55" s="66">
        <v>7</v>
      </c>
      <c r="AM55" s="66">
        <v>403</v>
      </c>
      <c r="AN55" s="66">
        <v>284</v>
      </c>
      <c r="AO55" s="66">
        <v>303</v>
      </c>
      <c r="AP55" s="66">
        <v>0</v>
      </c>
      <c r="AQ55" s="66">
        <v>253</v>
      </c>
      <c r="AR55" s="66">
        <v>379</v>
      </c>
      <c r="AS55" s="66">
        <v>427</v>
      </c>
      <c r="AT55" s="66">
        <v>29</v>
      </c>
      <c r="AU55" s="66">
        <v>371</v>
      </c>
      <c r="AV55" s="66">
        <v>392</v>
      </c>
      <c r="AW55" s="66">
        <v>364</v>
      </c>
      <c r="AX55" s="66">
        <v>15</v>
      </c>
      <c r="AY55" s="66">
        <v>207</v>
      </c>
      <c r="AZ55" s="66">
        <v>489</v>
      </c>
      <c r="BA55" s="66">
        <v>482</v>
      </c>
      <c r="BB55" s="66">
        <v>23</v>
      </c>
      <c r="BC55" s="66">
        <v>233</v>
      </c>
      <c r="BD55" s="66">
        <v>484</v>
      </c>
      <c r="BE55" s="66">
        <v>452</v>
      </c>
      <c r="BF55" s="66">
        <v>3</v>
      </c>
      <c r="BG55" s="66">
        <v>183</v>
      </c>
      <c r="BH55" s="66">
        <v>115</v>
      </c>
      <c r="BI55" s="66">
        <v>120</v>
      </c>
      <c r="BJ55" s="66">
        <v>0</v>
      </c>
      <c r="BK55" s="66">
        <v>0</v>
      </c>
      <c r="BL55" s="66">
        <v>76</v>
      </c>
      <c r="BM55" s="66">
        <v>68</v>
      </c>
      <c r="BN55" s="66">
        <v>0</v>
      </c>
      <c r="BO55" s="66">
        <v>0</v>
      </c>
      <c r="BP55" s="66">
        <v>0</v>
      </c>
      <c r="BQ55" s="66">
        <v>0</v>
      </c>
      <c r="BR55" s="66">
        <v>2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256</v>
      </c>
      <c r="CC55" s="66">
        <v>250</v>
      </c>
      <c r="CD55" s="66">
        <v>0</v>
      </c>
      <c r="CE55" s="66">
        <v>109</v>
      </c>
      <c r="CF55" s="66">
        <v>36</v>
      </c>
      <c r="CG55" s="66">
        <v>38</v>
      </c>
      <c r="CH55" s="66">
        <v>0</v>
      </c>
      <c r="CI55" s="66">
        <v>0</v>
      </c>
      <c r="CJ55" s="66">
        <v>27</v>
      </c>
      <c r="CK55" s="66">
        <v>26</v>
      </c>
      <c r="CL55" s="66">
        <v>0</v>
      </c>
      <c r="CM55" s="66">
        <v>0</v>
      </c>
      <c r="CN55" s="66">
        <v>63</v>
      </c>
      <c r="CO55" s="66">
        <v>61</v>
      </c>
      <c r="CP55" s="66">
        <v>0</v>
      </c>
      <c r="CQ55" s="66">
        <v>8</v>
      </c>
      <c r="CR55" s="66">
        <v>8</v>
      </c>
      <c r="CS55" s="66">
        <v>9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619</v>
      </c>
      <c r="DE55" s="66">
        <v>622</v>
      </c>
      <c r="DF55" s="66">
        <v>0</v>
      </c>
      <c r="DG55" s="66">
        <v>399</v>
      </c>
      <c r="DH55" s="66">
        <v>5</v>
      </c>
      <c r="DI55" s="66">
        <v>6</v>
      </c>
      <c r="DJ55" s="66">
        <v>0</v>
      </c>
      <c r="DK55" s="66">
        <v>0</v>
      </c>
      <c r="DL55" s="66">
        <v>27</v>
      </c>
      <c r="DM55" s="66">
        <v>27</v>
      </c>
      <c r="DN55" s="66">
        <v>0</v>
      </c>
      <c r="DO55" s="66">
        <v>6</v>
      </c>
      <c r="DP55" s="66">
        <v>61</v>
      </c>
      <c r="DQ55" s="66">
        <v>59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5</v>
      </c>
      <c r="DY55" s="66">
        <v>7</v>
      </c>
      <c r="DZ55" s="66">
        <v>0</v>
      </c>
      <c r="EA55" s="66">
        <v>0</v>
      </c>
      <c r="EB55" s="66">
        <v>60</v>
      </c>
      <c r="EC55" s="66">
        <v>65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 t="s">
        <v>171</v>
      </c>
      <c r="EK55" s="66">
        <v>493</v>
      </c>
      <c r="EL55" s="66">
        <v>497</v>
      </c>
      <c r="EM55" s="66">
        <v>0</v>
      </c>
      <c r="EN55" s="66">
        <v>230</v>
      </c>
      <c r="EO55" s="66">
        <v>548</v>
      </c>
      <c r="EP55" s="66">
        <v>502</v>
      </c>
      <c r="EQ55" s="66">
        <v>0</v>
      </c>
      <c r="ER55" s="66">
        <v>199</v>
      </c>
      <c r="ES55" s="66">
        <v>315</v>
      </c>
      <c r="ET55" s="66">
        <v>300</v>
      </c>
      <c r="EU55" s="66">
        <v>0</v>
      </c>
      <c r="EV55" s="66">
        <v>96</v>
      </c>
      <c r="EW55" s="66">
        <v>493</v>
      </c>
      <c r="EX55" s="66">
        <v>480</v>
      </c>
      <c r="EY55" s="66">
        <v>0</v>
      </c>
      <c r="EZ55" s="66">
        <v>0</v>
      </c>
      <c r="FA55" s="66">
        <v>446</v>
      </c>
      <c r="FB55" s="66">
        <v>397</v>
      </c>
      <c r="FC55" s="66">
        <v>0</v>
      </c>
      <c r="FD55" s="66">
        <v>0</v>
      </c>
      <c r="FE55" s="66">
        <v>10</v>
      </c>
      <c r="FF55" s="66">
        <v>0</v>
      </c>
      <c r="FG55" s="66">
        <v>0</v>
      </c>
      <c r="FH55" s="66">
        <v>0</v>
      </c>
      <c r="FI55" s="66">
        <v>5</v>
      </c>
      <c r="FJ55" s="66">
        <v>12</v>
      </c>
      <c r="FK55" s="66">
        <v>0</v>
      </c>
      <c r="FL55" s="66">
        <v>0</v>
      </c>
      <c r="FM55" s="66">
        <v>553</v>
      </c>
      <c r="FN55" s="66">
        <v>335</v>
      </c>
      <c r="FO55" s="66">
        <v>0</v>
      </c>
      <c r="FP55" s="66">
        <v>0</v>
      </c>
      <c r="FQ55" s="66">
        <v>246</v>
      </c>
      <c r="FR55" s="66">
        <v>157</v>
      </c>
      <c r="FS55" s="66">
        <v>0</v>
      </c>
      <c r="FT55" s="72">
        <v>0</v>
      </c>
      <c r="FU55" s="79">
        <f t="shared" si="28"/>
        <v>0.86440859066139542</v>
      </c>
      <c r="FV55" s="29">
        <f t="shared" si="29"/>
        <v>0.81365530505395878</v>
      </c>
      <c r="FW55" s="71">
        <f t="shared" si="30"/>
        <v>0.39459343947002884</v>
      </c>
      <c r="FX55" s="68">
        <f t="shared" si="20"/>
        <v>0.45375408052230687</v>
      </c>
      <c r="FY55" s="74">
        <f t="shared" si="31"/>
        <v>0.96809282088469906</v>
      </c>
      <c r="FZ55" s="31">
        <f t="shared" si="32"/>
        <v>0.87321821763819674</v>
      </c>
      <c r="GA55" s="30">
        <f t="shared" si="33"/>
        <v>1</v>
      </c>
      <c r="GB55" s="32">
        <f t="shared" si="34"/>
        <v>0.78010139416983526</v>
      </c>
      <c r="GC55" s="33">
        <f t="shared" si="35"/>
        <v>1.102285092491839</v>
      </c>
      <c r="GD55" s="34">
        <f t="shared" si="36"/>
        <v>1.0870511425462459</v>
      </c>
      <c r="GE55" s="34">
        <f t="shared" si="37"/>
        <v>0.92491838955386285</v>
      </c>
      <c r="GF55" s="36">
        <f t="shared" si="21"/>
        <v>0.45375408052230687</v>
      </c>
      <c r="GG55" s="62">
        <f t="shared" si="38"/>
        <v>0.96772432865148106</v>
      </c>
      <c r="GH55" s="34">
        <f t="shared" si="39"/>
        <v>0.95244159813696239</v>
      </c>
      <c r="GI55" s="67">
        <f t="shared" si="22"/>
        <v>2843</v>
      </c>
      <c r="GJ55" s="33">
        <f t="shared" si="40"/>
        <v>0.96664607782581846</v>
      </c>
      <c r="GK55" s="34">
        <f t="shared" si="41"/>
        <v>0.90282067119621168</v>
      </c>
      <c r="GL55" s="35">
        <f t="shared" si="42"/>
        <v>0</v>
      </c>
      <c r="GM55" s="33">
        <f t="shared" si="43"/>
        <v>0.70463988919667586</v>
      </c>
      <c r="GN55" s="36">
        <f t="shared" si="44"/>
        <v>0.43628808864265928</v>
      </c>
    </row>
    <row r="56" spans="1:196" s="37" customFormat="1" x14ac:dyDescent="0.2">
      <c r="A56" s="20" t="s">
        <v>135</v>
      </c>
      <c r="B56" s="21">
        <v>35122</v>
      </c>
      <c r="C56" s="22">
        <v>4461.6000000000004</v>
      </c>
      <c r="D56" s="23">
        <v>3747.6</v>
      </c>
      <c r="E56" s="24">
        <v>20378.8</v>
      </c>
      <c r="F56" s="25">
        <v>3127</v>
      </c>
      <c r="G56" s="39">
        <v>29406</v>
      </c>
      <c r="H56" s="39">
        <v>32187</v>
      </c>
      <c r="I56" s="38">
        <v>280</v>
      </c>
      <c r="J56" s="38">
        <v>11787</v>
      </c>
      <c r="K56" s="27">
        <f t="shared" si="45"/>
        <v>27804</v>
      </c>
      <c r="L56" s="27">
        <f t="shared" si="25"/>
        <v>24076</v>
      </c>
      <c r="M56" s="27">
        <v>280</v>
      </c>
      <c r="N56" s="28">
        <f t="shared" si="26"/>
        <v>11476</v>
      </c>
      <c r="O56" s="28">
        <f t="shared" si="17"/>
        <v>750</v>
      </c>
      <c r="P56" s="66">
        <v>501</v>
      </c>
      <c r="Q56" s="66">
        <v>486</v>
      </c>
      <c r="R56" s="66">
        <v>2</v>
      </c>
      <c r="S56" s="66">
        <v>253</v>
      </c>
      <c r="T56" s="66" t="s">
        <v>171</v>
      </c>
      <c r="U56" s="66">
        <v>550</v>
      </c>
      <c r="V56" s="66">
        <v>538</v>
      </c>
      <c r="W56" s="66">
        <v>0</v>
      </c>
      <c r="X56" s="66">
        <v>540</v>
      </c>
      <c r="Y56" s="66" t="s">
        <v>235</v>
      </c>
      <c r="Z56" s="66">
        <v>1246</v>
      </c>
      <c r="AA56" s="66">
        <v>1239</v>
      </c>
      <c r="AB56" s="66">
        <v>3</v>
      </c>
      <c r="AC56" s="66">
        <v>842</v>
      </c>
      <c r="AD56" s="66" t="s">
        <v>236</v>
      </c>
      <c r="AE56" s="66">
        <v>1769</v>
      </c>
      <c r="AF56" s="66">
        <v>1770</v>
      </c>
      <c r="AG56" s="66">
        <v>6</v>
      </c>
      <c r="AH56" s="66">
        <v>1289</v>
      </c>
      <c r="AI56" s="66" t="s">
        <v>228</v>
      </c>
      <c r="AJ56" s="66">
        <v>868</v>
      </c>
      <c r="AK56" s="66">
        <v>865</v>
      </c>
      <c r="AL56" s="66">
        <v>8</v>
      </c>
      <c r="AM56" s="66">
        <v>846</v>
      </c>
      <c r="AN56" s="66">
        <v>945</v>
      </c>
      <c r="AO56" s="66">
        <v>945</v>
      </c>
      <c r="AP56" s="66">
        <v>12</v>
      </c>
      <c r="AQ56" s="66">
        <v>948</v>
      </c>
      <c r="AR56" s="66">
        <v>1199</v>
      </c>
      <c r="AS56" s="66">
        <v>1198</v>
      </c>
      <c r="AT56" s="66">
        <v>29</v>
      </c>
      <c r="AU56" s="66">
        <v>1066</v>
      </c>
      <c r="AV56" s="66">
        <v>1428</v>
      </c>
      <c r="AW56" s="66">
        <v>1428</v>
      </c>
      <c r="AX56" s="66">
        <v>61</v>
      </c>
      <c r="AY56" s="66">
        <v>1114</v>
      </c>
      <c r="AZ56" s="66">
        <v>1575</v>
      </c>
      <c r="BA56" s="66">
        <v>1545</v>
      </c>
      <c r="BB56" s="66">
        <v>147</v>
      </c>
      <c r="BC56" s="66">
        <v>1039</v>
      </c>
      <c r="BD56" s="66">
        <v>1700</v>
      </c>
      <c r="BE56" s="66">
        <v>1630</v>
      </c>
      <c r="BF56" s="66">
        <v>11</v>
      </c>
      <c r="BG56" s="66">
        <v>1038</v>
      </c>
      <c r="BH56" s="66">
        <v>419</v>
      </c>
      <c r="BI56" s="66">
        <v>262</v>
      </c>
      <c r="BJ56" s="66">
        <v>0</v>
      </c>
      <c r="BK56" s="66">
        <v>38</v>
      </c>
      <c r="BL56" s="66">
        <v>0</v>
      </c>
      <c r="BM56" s="66">
        <v>4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319</v>
      </c>
      <c r="CC56" s="66">
        <v>300</v>
      </c>
      <c r="CD56" s="66">
        <v>0</v>
      </c>
      <c r="CE56" s="66">
        <v>6</v>
      </c>
      <c r="CF56" s="66">
        <v>160</v>
      </c>
      <c r="CG56" s="66">
        <v>98</v>
      </c>
      <c r="CH56" s="66">
        <v>2</v>
      </c>
      <c r="CI56" s="66">
        <v>6</v>
      </c>
      <c r="CJ56" s="66">
        <v>37</v>
      </c>
      <c r="CK56" s="66">
        <v>9</v>
      </c>
      <c r="CL56" s="66">
        <v>0</v>
      </c>
      <c r="CM56" s="66">
        <v>13</v>
      </c>
      <c r="CN56" s="66">
        <v>294</v>
      </c>
      <c r="CO56" s="66">
        <v>186</v>
      </c>
      <c r="CP56" s="66">
        <v>0</v>
      </c>
      <c r="CQ56" s="66">
        <v>63</v>
      </c>
      <c r="CR56" s="66">
        <v>39</v>
      </c>
      <c r="CS56" s="66">
        <v>32</v>
      </c>
      <c r="CT56" s="66">
        <v>0</v>
      </c>
      <c r="CU56" s="66">
        <v>6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2311</v>
      </c>
      <c r="DE56" s="66">
        <v>1642</v>
      </c>
      <c r="DF56" s="66">
        <v>5</v>
      </c>
      <c r="DG56" s="66">
        <v>124</v>
      </c>
      <c r="DH56" s="66">
        <v>101</v>
      </c>
      <c r="DI56" s="66">
        <v>60</v>
      </c>
      <c r="DJ56" s="66">
        <v>0</v>
      </c>
      <c r="DK56" s="66">
        <v>1</v>
      </c>
      <c r="DL56" s="66">
        <v>57</v>
      </c>
      <c r="DM56" s="66">
        <v>52</v>
      </c>
      <c r="DN56" s="66">
        <v>0</v>
      </c>
      <c r="DO56" s="66">
        <v>10</v>
      </c>
      <c r="DP56" s="66">
        <v>20</v>
      </c>
      <c r="DQ56" s="66">
        <v>10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9</v>
      </c>
      <c r="DY56" s="66">
        <v>5</v>
      </c>
      <c r="DZ56" s="66">
        <v>0</v>
      </c>
      <c r="EA56" s="66">
        <v>0</v>
      </c>
      <c r="EB56" s="66">
        <v>23</v>
      </c>
      <c r="EC56" s="66">
        <v>29</v>
      </c>
      <c r="ED56" s="66">
        <v>0</v>
      </c>
      <c r="EE56" s="66">
        <v>8</v>
      </c>
      <c r="EF56" s="66">
        <v>0</v>
      </c>
      <c r="EG56" s="66">
        <v>0</v>
      </c>
      <c r="EH56" s="66">
        <v>1</v>
      </c>
      <c r="EI56" s="66">
        <v>0</v>
      </c>
      <c r="EJ56" s="66" t="s">
        <v>171</v>
      </c>
      <c r="EK56" s="66">
        <v>1906</v>
      </c>
      <c r="EL56" s="66">
        <v>1779</v>
      </c>
      <c r="EM56" s="66">
        <v>0</v>
      </c>
      <c r="EN56" s="66">
        <v>906</v>
      </c>
      <c r="EO56" s="66">
        <v>2216</v>
      </c>
      <c r="EP56" s="66">
        <v>2040</v>
      </c>
      <c r="EQ56" s="66">
        <v>0</v>
      </c>
      <c r="ER56" s="66">
        <v>931</v>
      </c>
      <c r="ES56" s="66">
        <v>1021</v>
      </c>
      <c r="ET56" s="66">
        <v>1022</v>
      </c>
      <c r="EU56" s="66">
        <v>8</v>
      </c>
      <c r="EV56" s="66">
        <v>367</v>
      </c>
      <c r="EW56" s="66">
        <v>1890</v>
      </c>
      <c r="EX56" s="66">
        <v>1747</v>
      </c>
      <c r="EY56" s="66">
        <v>0</v>
      </c>
      <c r="EZ56" s="66">
        <v>13</v>
      </c>
      <c r="FA56" s="66">
        <v>2005</v>
      </c>
      <c r="FB56" s="66">
        <v>1529</v>
      </c>
      <c r="FC56" s="66">
        <v>0</v>
      </c>
      <c r="FD56" s="66">
        <v>9</v>
      </c>
      <c r="FE56" s="66">
        <v>38</v>
      </c>
      <c r="FF56" s="66">
        <v>34</v>
      </c>
      <c r="FG56" s="66">
        <v>0</v>
      </c>
      <c r="FH56" s="66">
        <v>0</v>
      </c>
      <c r="FI56" s="66">
        <v>25</v>
      </c>
      <c r="FJ56" s="66">
        <v>25</v>
      </c>
      <c r="FK56" s="66">
        <v>0</v>
      </c>
      <c r="FL56" s="66">
        <v>0</v>
      </c>
      <c r="FM56" s="66">
        <v>1973</v>
      </c>
      <c r="FN56" s="66">
        <v>946</v>
      </c>
      <c r="FO56" s="66">
        <v>0</v>
      </c>
      <c r="FP56" s="66">
        <v>0</v>
      </c>
      <c r="FQ56" s="66">
        <v>1059</v>
      </c>
      <c r="FR56" s="66">
        <v>621</v>
      </c>
      <c r="FS56" s="66">
        <v>0</v>
      </c>
      <c r="FT56" s="72">
        <v>0</v>
      </c>
      <c r="FU56" s="79">
        <f t="shared" si="28"/>
        <v>0.79961277831558564</v>
      </c>
      <c r="FV56" s="29">
        <f t="shared" si="29"/>
        <v>0.69346848129377603</v>
      </c>
      <c r="FW56" s="71">
        <f t="shared" si="30"/>
        <v>0.32674676840726607</v>
      </c>
      <c r="FX56" s="68">
        <f t="shared" si="20"/>
        <v>0.23984649824112567</v>
      </c>
      <c r="FY56" s="74">
        <f t="shared" si="31"/>
        <v>0.94552132217914708</v>
      </c>
      <c r="FZ56" s="31">
        <f t="shared" si="32"/>
        <v>0.74800385248702894</v>
      </c>
      <c r="GA56" s="30">
        <f t="shared" si="33"/>
        <v>1</v>
      </c>
      <c r="GB56" s="32">
        <f t="shared" si="34"/>
        <v>0.97361499957580389</v>
      </c>
      <c r="GC56" s="33">
        <f t="shared" si="35"/>
        <v>1.1432683082826991</v>
      </c>
      <c r="GD56" s="34">
        <f t="shared" si="36"/>
        <v>1.137511992324912</v>
      </c>
      <c r="GE56" s="34">
        <f t="shared" si="37"/>
        <v>0.85417332906939558</v>
      </c>
      <c r="GF56" s="36">
        <f t="shared" si="21"/>
        <v>0.23984649824112567</v>
      </c>
      <c r="GG56" s="62">
        <f t="shared" si="38"/>
        <v>0.85544781832100025</v>
      </c>
      <c r="GH56" s="34">
        <f t="shared" si="39"/>
        <v>0.78081143148762444</v>
      </c>
      <c r="GI56" s="67">
        <f t="shared" si="22"/>
        <v>8783</v>
      </c>
      <c r="GJ56" s="33">
        <f t="shared" si="40"/>
        <v>1.0393318390436546</v>
      </c>
      <c r="GK56" s="34">
        <f t="shared" si="41"/>
        <v>0.87415946205571571</v>
      </c>
      <c r="GL56" s="35">
        <f t="shared" si="42"/>
        <v>5.8704237378588969E-3</v>
      </c>
      <c r="GM56" s="33">
        <f t="shared" si="43"/>
        <v>0.69369732831271291</v>
      </c>
      <c r="GN56" s="36">
        <f t="shared" si="44"/>
        <v>0.36444324905863362</v>
      </c>
    </row>
    <row r="57" spans="1:196" s="37" customFormat="1" x14ac:dyDescent="0.2">
      <c r="A57" s="20" t="s">
        <v>136</v>
      </c>
      <c r="B57" s="21">
        <v>23867</v>
      </c>
      <c r="C57" s="22">
        <v>2316.8000000000002</v>
      </c>
      <c r="D57" s="23">
        <v>2036.4</v>
      </c>
      <c r="E57" s="24">
        <v>14250.8</v>
      </c>
      <c r="F57" s="25">
        <v>3645</v>
      </c>
      <c r="G57" s="26">
        <v>22008</v>
      </c>
      <c r="H57" s="26">
        <v>22889</v>
      </c>
      <c r="I57" s="26">
        <v>210</v>
      </c>
      <c r="J57" s="26">
        <v>11059</v>
      </c>
      <c r="K57" s="27">
        <f t="shared" si="45"/>
        <v>20178</v>
      </c>
      <c r="L57" s="27">
        <f t="shared" si="25"/>
        <v>19140</v>
      </c>
      <c r="M57" s="27">
        <v>206</v>
      </c>
      <c r="N57" s="28">
        <f t="shared" si="26"/>
        <v>10065</v>
      </c>
      <c r="O57" s="28">
        <f t="shared" si="17"/>
        <v>617</v>
      </c>
      <c r="P57" s="66">
        <v>432</v>
      </c>
      <c r="Q57" s="66">
        <v>430</v>
      </c>
      <c r="R57" s="66">
        <v>0</v>
      </c>
      <c r="S57" s="66">
        <v>278</v>
      </c>
      <c r="T57" s="66" t="s">
        <v>229</v>
      </c>
      <c r="U57" s="66">
        <v>549</v>
      </c>
      <c r="V57" s="66">
        <v>532</v>
      </c>
      <c r="W57" s="66">
        <v>0</v>
      </c>
      <c r="X57" s="66">
        <v>414</v>
      </c>
      <c r="Y57" s="66" t="s">
        <v>188</v>
      </c>
      <c r="Z57" s="66">
        <v>1137</v>
      </c>
      <c r="AA57" s="66">
        <v>1158</v>
      </c>
      <c r="AB57" s="66">
        <v>0</v>
      </c>
      <c r="AC57" s="66">
        <v>1049</v>
      </c>
      <c r="AD57" s="66" t="s">
        <v>330</v>
      </c>
      <c r="AE57" s="66">
        <v>1843</v>
      </c>
      <c r="AF57" s="66">
        <v>1774</v>
      </c>
      <c r="AG57" s="66">
        <v>1</v>
      </c>
      <c r="AH57" s="66">
        <v>1354</v>
      </c>
      <c r="AI57" s="66" t="s">
        <v>202</v>
      </c>
      <c r="AJ57" s="66">
        <v>986</v>
      </c>
      <c r="AK57" s="66">
        <v>1023</v>
      </c>
      <c r="AL57" s="66">
        <v>9</v>
      </c>
      <c r="AM57" s="66">
        <v>800</v>
      </c>
      <c r="AN57" s="66">
        <v>1038</v>
      </c>
      <c r="AO57" s="66">
        <v>1071</v>
      </c>
      <c r="AP57" s="66">
        <v>13</v>
      </c>
      <c r="AQ57" s="66">
        <v>869</v>
      </c>
      <c r="AR57" s="66">
        <v>1175</v>
      </c>
      <c r="AS57" s="66">
        <v>1188</v>
      </c>
      <c r="AT57" s="66">
        <v>44</v>
      </c>
      <c r="AU57" s="66">
        <v>884</v>
      </c>
      <c r="AV57" s="66">
        <v>1193</v>
      </c>
      <c r="AW57" s="66">
        <v>1201</v>
      </c>
      <c r="AX57" s="66">
        <v>77</v>
      </c>
      <c r="AY57" s="66">
        <v>892</v>
      </c>
      <c r="AZ57" s="66">
        <v>1093</v>
      </c>
      <c r="BA57" s="66">
        <v>1133</v>
      </c>
      <c r="BB57" s="66">
        <v>63</v>
      </c>
      <c r="BC57" s="66">
        <v>759</v>
      </c>
      <c r="BD57" s="66">
        <v>1217</v>
      </c>
      <c r="BE57" s="66">
        <v>1227</v>
      </c>
      <c r="BF57" s="66">
        <v>2</v>
      </c>
      <c r="BG57" s="66">
        <v>725</v>
      </c>
      <c r="BH57" s="66">
        <v>387</v>
      </c>
      <c r="BI57" s="66">
        <v>344</v>
      </c>
      <c r="BJ57" s="66">
        <v>0</v>
      </c>
      <c r="BK57" s="66">
        <v>38</v>
      </c>
      <c r="BL57" s="66">
        <v>7</v>
      </c>
      <c r="BM57" s="66">
        <v>0</v>
      </c>
      <c r="BN57" s="66">
        <v>0</v>
      </c>
      <c r="BO57" s="66">
        <v>0</v>
      </c>
      <c r="BP57" s="66">
        <v>0</v>
      </c>
      <c r="BQ57" s="66">
        <v>1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141</v>
      </c>
      <c r="CC57" s="66">
        <v>133</v>
      </c>
      <c r="CD57" s="66">
        <v>0</v>
      </c>
      <c r="CE57" s="66">
        <v>0</v>
      </c>
      <c r="CF57" s="66">
        <v>350</v>
      </c>
      <c r="CG57" s="66">
        <v>231</v>
      </c>
      <c r="CH57" s="66">
        <v>0</v>
      </c>
      <c r="CI57" s="66">
        <v>7</v>
      </c>
      <c r="CJ57" s="66">
        <v>18</v>
      </c>
      <c r="CK57" s="66">
        <v>4</v>
      </c>
      <c r="CL57" s="66">
        <v>0</v>
      </c>
      <c r="CM57" s="66">
        <v>4</v>
      </c>
      <c r="CN57" s="66">
        <v>164</v>
      </c>
      <c r="CO57" s="66">
        <v>97</v>
      </c>
      <c r="CP57" s="66">
        <v>0</v>
      </c>
      <c r="CQ57" s="66">
        <v>35</v>
      </c>
      <c r="CR57" s="66">
        <v>31</v>
      </c>
      <c r="CS57" s="66">
        <v>20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817</v>
      </c>
      <c r="DE57" s="66">
        <v>521</v>
      </c>
      <c r="DF57" s="66">
        <v>0</v>
      </c>
      <c r="DG57" s="66">
        <v>62</v>
      </c>
      <c r="DH57" s="66">
        <v>33</v>
      </c>
      <c r="DI57" s="66">
        <v>20</v>
      </c>
      <c r="DJ57" s="66">
        <v>0</v>
      </c>
      <c r="DK57" s="66">
        <v>2</v>
      </c>
      <c r="DL57" s="66">
        <v>16</v>
      </c>
      <c r="DM57" s="66">
        <v>15</v>
      </c>
      <c r="DN57" s="66">
        <v>0</v>
      </c>
      <c r="DO57" s="66">
        <v>6</v>
      </c>
      <c r="DP57" s="66">
        <v>63</v>
      </c>
      <c r="DQ57" s="66">
        <v>34</v>
      </c>
      <c r="DR57" s="66">
        <v>0</v>
      </c>
      <c r="DS57" s="66">
        <v>4</v>
      </c>
      <c r="DT57" s="66">
        <v>0</v>
      </c>
      <c r="DU57" s="66">
        <v>0</v>
      </c>
      <c r="DV57" s="66">
        <v>0</v>
      </c>
      <c r="DW57" s="66">
        <v>0</v>
      </c>
      <c r="DX57" s="66">
        <v>533</v>
      </c>
      <c r="DY57" s="66">
        <v>498</v>
      </c>
      <c r="DZ57" s="66">
        <v>0</v>
      </c>
      <c r="EA57" s="66">
        <v>368</v>
      </c>
      <c r="EB57" s="66">
        <v>42</v>
      </c>
      <c r="EC57" s="66">
        <v>32</v>
      </c>
      <c r="ED57" s="66">
        <v>0</v>
      </c>
      <c r="EE57" s="66">
        <v>1</v>
      </c>
      <c r="EF57" s="66">
        <v>0</v>
      </c>
      <c r="EG57" s="66">
        <v>15</v>
      </c>
      <c r="EH57" s="66">
        <v>0</v>
      </c>
      <c r="EI57" s="66">
        <v>0</v>
      </c>
      <c r="EJ57" s="66" t="s">
        <v>171</v>
      </c>
      <c r="EK57" s="66">
        <v>1156</v>
      </c>
      <c r="EL57" s="66">
        <v>1163</v>
      </c>
      <c r="EM57" s="66">
        <v>1</v>
      </c>
      <c r="EN57" s="66">
        <v>620</v>
      </c>
      <c r="EO57" s="66">
        <v>1279</v>
      </c>
      <c r="EP57" s="66">
        <v>1313</v>
      </c>
      <c r="EQ57" s="66">
        <v>1</v>
      </c>
      <c r="ER57" s="66">
        <v>644</v>
      </c>
      <c r="ES57" s="66">
        <v>738</v>
      </c>
      <c r="ET57" s="66">
        <v>745</v>
      </c>
      <c r="EU57" s="66">
        <v>1</v>
      </c>
      <c r="EV57" s="66">
        <v>240</v>
      </c>
      <c r="EW57" s="66">
        <v>1124</v>
      </c>
      <c r="EX57" s="66">
        <v>1133</v>
      </c>
      <c r="EY57" s="66">
        <v>0</v>
      </c>
      <c r="EZ57" s="66">
        <v>4</v>
      </c>
      <c r="FA57" s="66">
        <v>968</v>
      </c>
      <c r="FB57" s="66">
        <v>1029</v>
      </c>
      <c r="FC57" s="66">
        <v>0</v>
      </c>
      <c r="FD57" s="66">
        <v>6</v>
      </c>
      <c r="FE57" s="66">
        <v>45</v>
      </c>
      <c r="FF57" s="66">
        <v>6</v>
      </c>
      <c r="FG57" s="66">
        <v>0</v>
      </c>
      <c r="FH57" s="66">
        <v>0</v>
      </c>
      <c r="FI57" s="66">
        <v>27</v>
      </c>
      <c r="FJ57" s="66">
        <v>2</v>
      </c>
      <c r="FK57" s="66">
        <v>0</v>
      </c>
      <c r="FL57" s="66">
        <v>0</v>
      </c>
      <c r="FM57" s="66">
        <v>1075</v>
      </c>
      <c r="FN57" s="66">
        <v>690</v>
      </c>
      <c r="FO57" s="66">
        <v>0</v>
      </c>
      <c r="FP57" s="66">
        <v>0</v>
      </c>
      <c r="FQ57" s="66">
        <v>468</v>
      </c>
      <c r="FR57" s="66">
        <v>357</v>
      </c>
      <c r="FS57" s="66">
        <v>0</v>
      </c>
      <c r="FT57" s="72">
        <v>0</v>
      </c>
      <c r="FU57" s="79">
        <f t="shared" si="28"/>
        <v>0.85406628399044704</v>
      </c>
      <c r="FV57" s="29">
        <f t="shared" si="29"/>
        <v>0.81057527129509366</v>
      </c>
      <c r="FW57" s="71">
        <f t="shared" si="30"/>
        <v>0.42171198726274772</v>
      </c>
      <c r="FX57" s="68">
        <f t="shared" si="20"/>
        <v>0.16927297668038407</v>
      </c>
      <c r="FY57" s="74">
        <f t="shared" si="31"/>
        <v>0.91684841875681566</v>
      </c>
      <c r="FZ57" s="31">
        <f t="shared" si="32"/>
        <v>0.83620953296343226</v>
      </c>
      <c r="GA57" s="30">
        <f t="shared" si="33"/>
        <v>0.98095238095238091</v>
      </c>
      <c r="GB57" s="32">
        <f t="shared" si="34"/>
        <v>0.91011845555656024</v>
      </c>
      <c r="GC57" s="33">
        <f t="shared" si="35"/>
        <v>0.96844993141289437</v>
      </c>
      <c r="GD57" s="34">
        <f t="shared" si="36"/>
        <v>0.95473251028806583</v>
      </c>
      <c r="GE57" s="34">
        <f t="shared" si="37"/>
        <v>0.77283950617283947</v>
      </c>
      <c r="GF57" s="36">
        <f t="shared" si="21"/>
        <v>0.16927297668038407</v>
      </c>
      <c r="GG57" s="62">
        <f t="shared" si="38"/>
        <v>0.92065006876806921</v>
      </c>
      <c r="GH57" s="34">
        <f t="shared" si="39"/>
        <v>0.88802032166615208</v>
      </c>
      <c r="GI57" s="67">
        <f t="shared" si="22"/>
        <v>7238</v>
      </c>
      <c r="GJ57" s="33">
        <f t="shared" si="40"/>
        <v>1.0273030838735022</v>
      </c>
      <c r="GK57" s="34">
        <f t="shared" si="41"/>
        <v>1.0616774700451777</v>
      </c>
      <c r="GL57" s="35">
        <f t="shared" si="42"/>
        <v>4.9106265959536436E-3</v>
      </c>
      <c r="GM57" s="33">
        <f t="shared" si="43"/>
        <v>0.69708218232044195</v>
      </c>
      <c r="GN57" s="36">
        <f t="shared" si="44"/>
        <v>0.45536947513812154</v>
      </c>
    </row>
    <row r="58" spans="1:196" s="37" customFormat="1" x14ac:dyDescent="0.2">
      <c r="A58" s="20" t="s">
        <v>137</v>
      </c>
      <c r="B58" s="21">
        <v>28693</v>
      </c>
      <c r="C58" s="22">
        <v>3367.8</v>
      </c>
      <c r="D58" s="23">
        <v>2761.2</v>
      </c>
      <c r="E58" s="24">
        <v>16973</v>
      </c>
      <c r="F58" s="25">
        <v>3139</v>
      </c>
      <c r="G58" s="26">
        <v>24957</v>
      </c>
      <c r="H58" s="39">
        <v>24829</v>
      </c>
      <c r="I58" s="38">
        <v>265</v>
      </c>
      <c r="J58" s="26">
        <v>15202</v>
      </c>
      <c r="K58" s="27">
        <f t="shared" si="45"/>
        <v>23935</v>
      </c>
      <c r="L58" s="27">
        <f t="shared" si="25"/>
        <v>22780</v>
      </c>
      <c r="M58" s="27">
        <v>268</v>
      </c>
      <c r="N58" s="28">
        <f t="shared" si="26"/>
        <v>13082</v>
      </c>
      <c r="O58" s="28">
        <f t="shared" si="17"/>
        <v>1035</v>
      </c>
      <c r="P58" s="66">
        <v>515</v>
      </c>
      <c r="Q58" s="66">
        <v>511</v>
      </c>
      <c r="R58" s="66">
        <v>0</v>
      </c>
      <c r="S58" s="66">
        <v>367</v>
      </c>
      <c r="T58" s="66" t="s">
        <v>171</v>
      </c>
      <c r="U58" s="66">
        <v>514</v>
      </c>
      <c r="V58" s="66">
        <v>511</v>
      </c>
      <c r="W58" s="66">
        <v>0</v>
      </c>
      <c r="X58" s="66">
        <v>468</v>
      </c>
      <c r="Y58" s="66" t="s">
        <v>320</v>
      </c>
      <c r="Z58" s="66">
        <v>1081</v>
      </c>
      <c r="AA58" s="66">
        <v>1068</v>
      </c>
      <c r="AB58" s="66">
        <v>1</v>
      </c>
      <c r="AC58" s="66">
        <v>987</v>
      </c>
      <c r="AD58" s="66" t="s">
        <v>331</v>
      </c>
      <c r="AE58" s="66">
        <v>1722</v>
      </c>
      <c r="AF58" s="66">
        <v>1692</v>
      </c>
      <c r="AG58" s="66">
        <v>1</v>
      </c>
      <c r="AH58" s="66">
        <v>1467</v>
      </c>
      <c r="AI58" s="66" t="s">
        <v>332</v>
      </c>
      <c r="AJ58" s="66">
        <v>947</v>
      </c>
      <c r="AK58" s="66">
        <v>916</v>
      </c>
      <c r="AL58" s="66">
        <v>8</v>
      </c>
      <c r="AM58" s="66">
        <v>948</v>
      </c>
      <c r="AN58" s="66">
        <v>1187</v>
      </c>
      <c r="AO58" s="66">
        <v>1150</v>
      </c>
      <c r="AP58" s="66">
        <v>11</v>
      </c>
      <c r="AQ58" s="66">
        <v>1047</v>
      </c>
      <c r="AR58" s="66">
        <v>1172</v>
      </c>
      <c r="AS58" s="66">
        <v>1268</v>
      </c>
      <c r="AT58" s="66">
        <v>21</v>
      </c>
      <c r="AU58" s="66">
        <v>1076</v>
      </c>
      <c r="AV58" s="66">
        <v>1232</v>
      </c>
      <c r="AW58" s="66">
        <v>1209</v>
      </c>
      <c r="AX58" s="66">
        <v>224</v>
      </c>
      <c r="AY58" s="66">
        <v>1129</v>
      </c>
      <c r="AZ58" s="66">
        <v>1638</v>
      </c>
      <c r="BA58" s="66">
        <v>1610</v>
      </c>
      <c r="BB58" s="66">
        <v>0</v>
      </c>
      <c r="BC58" s="66">
        <v>1197</v>
      </c>
      <c r="BD58" s="66">
        <v>1645</v>
      </c>
      <c r="BE58" s="66">
        <v>1617</v>
      </c>
      <c r="BF58" s="66">
        <v>0</v>
      </c>
      <c r="BG58" s="66">
        <v>1098</v>
      </c>
      <c r="BH58" s="66">
        <v>544</v>
      </c>
      <c r="BI58" s="66">
        <v>514</v>
      </c>
      <c r="BJ58" s="66">
        <v>1</v>
      </c>
      <c r="BK58" s="66">
        <v>271</v>
      </c>
      <c r="BL58" s="66">
        <v>0</v>
      </c>
      <c r="BM58" s="66">
        <v>10</v>
      </c>
      <c r="BN58" s="66">
        <v>0</v>
      </c>
      <c r="BO58" s="66">
        <v>0</v>
      </c>
      <c r="BP58" s="66">
        <v>2</v>
      </c>
      <c r="BQ58" s="66">
        <v>2</v>
      </c>
      <c r="BR58" s="66">
        <v>0</v>
      </c>
      <c r="BS58" s="66">
        <v>0</v>
      </c>
      <c r="BT58" s="66">
        <v>0</v>
      </c>
      <c r="BU58" s="66">
        <v>1</v>
      </c>
      <c r="BV58" s="66">
        <v>0</v>
      </c>
      <c r="BW58" s="66">
        <v>0</v>
      </c>
      <c r="BX58" s="66">
        <v>369</v>
      </c>
      <c r="BY58" s="66">
        <v>366</v>
      </c>
      <c r="BZ58" s="66">
        <v>0</v>
      </c>
      <c r="CA58" s="66">
        <v>174</v>
      </c>
      <c r="CB58" s="66">
        <v>415</v>
      </c>
      <c r="CC58" s="66">
        <v>410</v>
      </c>
      <c r="CD58" s="66">
        <v>0</v>
      </c>
      <c r="CE58" s="66">
        <v>301</v>
      </c>
      <c r="CF58" s="66">
        <v>193</v>
      </c>
      <c r="CG58" s="66">
        <v>193</v>
      </c>
      <c r="CH58" s="66">
        <v>0</v>
      </c>
      <c r="CI58" s="66">
        <v>24</v>
      </c>
      <c r="CJ58" s="66">
        <v>45</v>
      </c>
      <c r="CK58" s="66">
        <v>41</v>
      </c>
      <c r="CL58" s="66">
        <v>0</v>
      </c>
      <c r="CM58" s="66">
        <v>1</v>
      </c>
      <c r="CN58" s="66">
        <v>199</v>
      </c>
      <c r="CO58" s="66">
        <v>184</v>
      </c>
      <c r="CP58" s="66">
        <v>0</v>
      </c>
      <c r="CQ58" s="66">
        <v>33</v>
      </c>
      <c r="CR58" s="66">
        <v>41</v>
      </c>
      <c r="CS58" s="66">
        <v>39</v>
      </c>
      <c r="CT58" s="66">
        <v>0</v>
      </c>
      <c r="CU58" s="66">
        <v>6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820</v>
      </c>
      <c r="DE58" s="66">
        <v>780</v>
      </c>
      <c r="DF58" s="66">
        <v>0</v>
      </c>
      <c r="DG58" s="66">
        <v>91</v>
      </c>
      <c r="DH58" s="66">
        <v>5</v>
      </c>
      <c r="DI58" s="66">
        <v>5</v>
      </c>
      <c r="DJ58" s="66">
        <v>0</v>
      </c>
      <c r="DK58" s="66">
        <v>0</v>
      </c>
      <c r="DL58" s="66">
        <v>48</v>
      </c>
      <c r="DM58" s="66">
        <v>46</v>
      </c>
      <c r="DN58" s="66">
        <v>0</v>
      </c>
      <c r="DO58" s="66">
        <v>13</v>
      </c>
      <c r="DP58" s="66">
        <v>20</v>
      </c>
      <c r="DQ58" s="66">
        <v>19</v>
      </c>
      <c r="DR58" s="66">
        <v>0</v>
      </c>
      <c r="DS58" s="66">
        <v>1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1</v>
      </c>
      <c r="EA58" s="66">
        <v>0</v>
      </c>
      <c r="EB58" s="66">
        <v>27</v>
      </c>
      <c r="EC58" s="66">
        <v>27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 t="s">
        <v>171</v>
      </c>
      <c r="EK58" s="66">
        <v>1665</v>
      </c>
      <c r="EL58" s="66">
        <v>1603</v>
      </c>
      <c r="EM58" s="66">
        <v>0</v>
      </c>
      <c r="EN58" s="66">
        <v>1057</v>
      </c>
      <c r="EO58" s="66">
        <v>1751</v>
      </c>
      <c r="EP58" s="66">
        <v>1703</v>
      </c>
      <c r="EQ58" s="66">
        <v>0</v>
      </c>
      <c r="ER58" s="66">
        <v>975</v>
      </c>
      <c r="ES58" s="66">
        <v>805</v>
      </c>
      <c r="ET58" s="66">
        <v>752</v>
      </c>
      <c r="EU58" s="66">
        <v>0</v>
      </c>
      <c r="EV58" s="66">
        <v>351</v>
      </c>
      <c r="EW58" s="66">
        <v>1373</v>
      </c>
      <c r="EX58" s="66">
        <v>1224</v>
      </c>
      <c r="EY58" s="66">
        <v>0</v>
      </c>
      <c r="EZ58" s="66">
        <v>0</v>
      </c>
      <c r="FA58" s="66">
        <v>1296</v>
      </c>
      <c r="FB58" s="66">
        <v>1209</v>
      </c>
      <c r="FC58" s="66">
        <v>0</v>
      </c>
      <c r="FD58" s="66">
        <v>0</v>
      </c>
      <c r="FE58" s="66">
        <v>29</v>
      </c>
      <c r="FF58" s="66">
        <v>13</v>
      </c>
      <c r="FG58" s="66">
        <v>0</v>
      </c>
      <c r="FH58" s="66">
        <v>0</v>
      </c>
      <c r="FI58" s="66">
        <v>7</v>
      </c>
      <c r="FJ58" s="66">
        <v>2</v>
      </c>
      <c r="FK58" s="66">
        <v>0</v>
      </c>
      <c r="FL58" s="66">
        <v>0</v>
      </c>
      <c r="FM58" s="66">
        <v>1767</v>
      </c>
      <c r="FN58" s="66">
        <v>1394</v>
      </c>
      <c r="FO58" s="66">
        <v>0</v>
      </c>
      <c r="FP58" s="66">
        <v>0</v>
      </c>
      <c r="FQ58" s="66">
        <v>856</v>
      </c>
      <c r="FR58" s="66">
        <v>691</v>
      </c>
      <c r="FS58" s="66">
        <v>0</v>
      </c>
      <c r="FT58" s="72">
        <v>0</v>
      </c>
      <c r="FU58" s="79">
        <f t="shared" si="28"/>
        <v>0.84351584010037295</v>
      </c>
      <c r="FV58" s="29">
        <f t="shared" si="29"/>
        <v>0.80326211968075834</v>
      </c>
      <c r="FW58" s="71">
        <f t="shared" si="30"/>
        <v>0.45593001777437003</v>
      </c>
      <c r="FX58" s="68">
        <f t="shared" si="20"/>
        <v>0.32972284166932142</v>
      </c>
      <c r="FY58" s="74">
        <f t="shared" si="31"/>
        <v>0.95904956525223384</v>
      </c>
      <c r="FZ58" s="31">
        <f t="shared" si="32"/>
        <v>0.91747553264328008</v>
      </c>
      <c r="GA58" s="30">
        <f t="shared" si="33"/>
        <v>1.0113207547169811</v>
      </c>
      <c r="GB58" s="32">
        <f t="shared" si="34"/>
        <v>0.86054466517563477</v>
      </c>
      <c r="GC58" s="33">
        <f t="shared" si="35"/>
        <v>1.0573431028990123</v>
      </c>
      <c r="GD58" s="34">
        <f t="shared" si="36"/>
        <v>1.042688754380376</v>
      </c>
      <c r="GE58" s="34">
        <f t="shared" si="37"/>
        <v>0.93086970372730171</v>
      </c>
      <c r="GF58" s="36">
        <f t="shared" si="21"/>
        <v>0.32972284166932142</v>
      </c>
      <c r="GG58" s="62">
        <f t="shared" si="38"/>
        <v>0.89447946738938311</v>
      </c>
      <c r="GH58" s="34">
        <f t="shared" si="39"/>
        <v>0.87645083367701648</v>
      </c>
      <c r="GI58" s="67">
        <f t="shared" si="22"/>
        <v>9986</v>
      </c>
      <c r="GJ58" s="33">
        <f t="shared" si="40"/>
        <v>0.96660872084600902</v>
      </c>
      <c r="GK58" s="34">
        <f t="shared" si="41"/>
        <v>0.88113863537592352</v>
      </c>
      <c r="GL58" s="35">
        <f t="shared" si="42"/>
        <v>0</v>
      </c>
      <c r="GM58" s="33">
        <f t="shared" si="43"/>
        <v>0.7895361957360888</v>
      </c>
      <c r="GN58" s="36">
        <f t="shared" si="44"/>
        <v>0.62355246748619275</v>
      </c>
    </row>
    <row r="59" spans="1:196" s="37" customFormat="1" x14ac:dyDescent="0.2">
      <c r="A59" s="20" t="s">
        <v>138</v>
      </c>
      <c r="B59" s="21">
        <v>29692</v>
      </c>
      <c r="C59" s="22">
        <v>3149.2</v>
      </c>
      <c r="D59" s="23">
        <v>2781.6</v>
      </c>
      <c r="E59" s="24">
        <v>18171.2</v>
      </c>
      <c r="F59" s="25">
        <v>3428</v>
      </c>
      <c r="G59" s="39">
        <v>25990</v>
      </c>
      <c r="H59" s="39">
        <v>29171</v>
      </c>
      <c r="I59" s="38">
        <v>255</v>
      </c>
      <c r="J59" s="38">
        <v>14485</v>
      </c>
      <c r="K59" s="27">
        <f t="shared" si="45"/>
        <v>25142</v>
      </c>
      <c r="L59" s="27">
        <f t="shared" ref="L59:L78" si="46">Q59+V59+AA59+AF59+AK59+AO59+AS59+AW59+BA59+BE59+BI59+BM59+BQ59+BU59+BY59+CC59+CG59+CO59+CS59+CW59+DA59+DE59+DI59+DM59+DQ59+DU59+DY59+EC59+CK59+EL59+EP59+ET59+EX59+FB59+EG59+FF59+FJ59+FN59+FR59</f>
        <v>23064</v>
      </c>
      <c r="M59" s="27">
        <v>258</v>
      </c>
      <c r="N59" s="28">
        <f t="shared" ref="N59:N78" si="47">S59+X59+AC59+AH59+DG59+EI59+AM59+AQ59+AU59+AY59+BC59+BG59+BK59+BO59+BS59+BW59+CA59+CE59+CI59+CQ59+CU59+CY59+DC59+DK59+DO59+DS59+DW59+EA59+EE59+EN59+ER59+EV59+EZ59+FD59+CM59+FH59+FL59+FP59+FT59</f>
        <v>11378</v>
      </c>
      <c r="O59" s="28">
        <f t="shared" si="17"/>
        <v>810</v>
      </c>
      <c r="P59" s="66">
        <v>1179</v>
      </c>
      <c r="Q59" s="66">
        <v>1166</v>
      </c>
      <c r="R59" s="66">
        <v>8</v>
      </c>
      <c r="S59" s="66">
        <v>665</v>
      </c>
      <c r="T59" s="66" t="s">
        <v>273</v>
      </c>
      <c r="U59" s="66">
        <v>588</v>
      </c>
      <c r="V59" s="66">
        <v>556</v>
      </c>
      <c r="W59" s="66">
        <v>0</v>
      </c>
      <c r="X59" s="66">
        <v>476</v>
      </c>
      <c r="Y59" s="66" t="s">
        <v>333</v>
      </c>
      <c r="Z59" s="66">
        <v>1033</v>
      </c>
      <c r="AA59" s="66">
        <v>1062</v>
      </c>
      <c r="AB59" s="66">
        <v>28</v>
      </c>
      <c r="AC59" s="66">
        <v>857</v>
      </c>
      <c r="AD59" s="66" t="s">
        <v>334</v>
      </c>
      <c r="AE59" s="66">
        <v>1875</v>
      </c>
      <c r="AF59" s="66">
        <v>1893</v>
      </c>
      <c r="AG59" s="66">
        <v>3</v>
      </c>
      <c r="AH59" s="66">
        <v>1525</v>
      </c>
      <c r="AI59" s="66" t="s">
        <v>211</v>
      </c>
      <c r="AJ59" s="66">
        <v>858</v>
      </c>
      <c r="AK59" s="66">
        <v>1039</v>
      </c>
      <c r="AL59" s="66">
        <v>7</v>
      </c>
      <c r="AM59" s="66">
        <v>1006</v>
      </c>
      <c r="AN59" s="66">
        <v>1029</v>
      </c>
      <c r="AO59" s="66">
        <v>1120</v>
      </c>
      <c r="AP59" s="66">
        <v>5</v>
      </c>
      <c r="AQ59" s="66">
        <v>988</v>
      </c>
      <c r="AR59" s="66">
        <v>1124</v>
      </c>
      <c r="AS59" s="66">
        <v>1115</v>
      </c>
      <c r="AT59" s="66">
        <v>16</v>
      </c>
      <c r="AU59" s="66">
        <v>837</v>
      </c>
      <c r="AV59" s="66">
        <v>1288</v>
      </c>
      <c r="AW59" s="66">
        <v>1360</v>
      </c>
      <c r="AX59" s="66">
        <v>27</v>
      </c>
      <c r="AY59" s="66">
        <v>953</v>
      </c>
      <c r="AZ59" s="66">
        <v>1482</v>
      </c>
      <c r="BA59" s="66">
        <v>1381</v>
      </c>
      <c r="BB59" s="66">
        <v>200</v>
      </c>
      <c r="BC59" s="66">
        <v>949</v>
      </c>
      <c r="BD59" s="66">
        <v>1602</v>
      </c>
      <c r="BE59" s="66">
        <v>1507</v>
      </c>
      <c r="BF59" s="66">
        <v>0</v>
      </c>
      <c r="BG59" s="66">
        <v>830</v>
      </c>
      <c r="BH59" s="66">
        <v>496</v>
      </c>
      <c r="BI59" s="66">
        <v>544</v>
      </c>
      <c r="BJ59" s="66">
        <v>1</v>
      </c>
      <c r="BK59" s="66">
        <v>5</v>
      </c>
      <c r="BL59" s="66">
        <v>210</v>
      </c>
      <c r="BM59" s="66">
        <v>224</v>
      </c>
      <c r="BN59" s="66">
        <v>0</v>
      </c>
      <c r="BO59" s="66">
        <v>174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14</v>
      </c>
      <c r="CC59" s="66">
        <v>7</v>
      </c>
      <c r="CD59" s="66">
        <v>0</v>
      </c>
      <c r="CE59" s="66">
        <v>2</v>
      </c>
      <c r="CF59" s="66">
        <v>68</v>
      </c>
      <c r="CG59" s="66">
        <v>35</v>
      </c>
      <c r="CH59" s="66">
        <v>0</v>
      </c>
      <c r="CI59" s="66">
        <v>8</v>
      </c>
      <c r="CJ59" s="66">
        <v>8</v>
      </c>
      <c r="CK59" s="66">
        <v>1</v>
      </c>
      <c r="CL59" s="66">
        <v>0</v>
      </c>
      <c r="CM59" s="66">
        <v>1</v>
      </c>
      <c r="CN59" s="66">
        <v>113</v>
      </c>
      <c r="CO59" s="66">
        <v>65</v>
      </c>
      <c r="CP59" s="66">
        <v>0</v>
      </c>
      <c r="CQ59" s="66">
        <v>32</v>
      </c>
      <c r="CR59" s="66">
        <v>13</v>
      </c>
      <c r="CS59" s="66">
        <v>15</v>
      </c>
      <c r="CT59" s="66">
        <v>0</v>
      </c>
      <c r="CU59" s="66">
        <v>2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1891</v>
      </c>
      <c r="DE59" s="66">
        <v>1705</v>
      </c>
      <c r="DF59" s="66">
        <v>4</v>
      </c>
      <c r="DG59" s="66">
        <v>226</v>
      </c>
      <c r="DH59" s="66">
        <v>97</v>
      </c>
      <c r="DI59" s="66">
        <v>49</v>
      </c>
      <c r="DJ59" s="66">
        <v>0</v>
      </c>
      <c r="DK59" s="66">
        <v>7</v>
      </c>
      <c r="DL59" s="66">
        <v>161</v>
      </c>
      <c r="DM59" s="66">
        <v>123</v>
      </c>
      <c r="DN59" s="66">
        <v>0</v>
      </c>
      <c r="DO59" s="66">
        <v>67</v>
      </c>
      <c r="DP59" s="66">
        <v>23</v>
      </c>
      <c r="DQ59" s="66">
        <v>20</v>
      </c>
      <c r="DR59" s="66">
        <v>0</v>
      </c>
      <c r="DS59" s="66">
        <v>4</v>
      </c>
      <c r="DT59" s="66">
        <v>0</v>
      </c>
      <c r="DU59" s="66">
        <v>0</v>
      </c>
      <c r="DV59" s="66">
        <v>0</v>
      </c>
      <c r="DW59" s="66">
        <v>0</v>
      </c>
      <c r="DX59" s="66">
        <v>587</v>
      </c>
      <c r="DY59" s="66">
        <v>475</v>
      </c>
      <c r="DZ59" s="66">
        <v>0</v>
      </c>
      <c r="EA59" s="66">
        <v>64</v>
      </c>
      <c r="EB59" s="66">
        <v>51</v>
      </c>
      <c r="EC59" s="66">
        <v>15</v>
      </c>
      <c r="ED59" s="66">
        <v>0</v>
      </c>
      <c r="EE59" s="66">
        <v>2</v>
      </c>
      <c r="EF59" s="66">
        <v>21</v>
      </c>
      <c r="EG59" s="66">
        <v>21</v>
      </c>
      <c r="EH59" s="66">
        <v>0</v>
      </c>
      <c r="EI59" s="66">
        <v>20</v>
      </c>
      <c r="EJ59" s="66" t="s">
        <v>171</v>
      </c>
      <c r="EK59" s="66">
        <v>1694</v>
      </c>
      <c r="EL59" s="66">
        <v>1458</v>
      </c>
      <c r="EM59" s="66">
        <v>4</v>
      </c>
      <c r="EN59" s="66">
        <v>745</v>
      </c>
      <c r="EO59" s="66">
        <v>1841</v>
      </c>
      <c r="EP59" s="66">
        <v>1664</v>
      </c>
      <c r="EQ59" s="66">
        <v>2</v>
      </c>
      <c r="ER59" s="66">
        <v>658</v>
      </c>
      <c r="ES59" s="66">
        <v>765</v>
      </c>
      <c r="ET59" s="66">
        <v>850</v>
      </c>
      <c r="EU59" s="66">
        <v>3</v>
      </c>
      <c r="EV59" s="66">
        <v>266</v>
      </c>
      <c r="EW59" s="66">
        <v>1243</v>
      </c>
      <c r="EX59" s="66">
        <v>1128</v>
      </c>
      <c r="EY59" s="66">
        <v>0</v>
      </c>
      <c r="EZ59" s="66">
        <v>4</v>
      </c>
      <c r="FA59" s="66">
        <v>1481</v>
      </c>
      <c r="FB59" s="66">
        <v>1187</v>
      </c>
      <c r="FC59" s="66">
        <v>0</v>
      </c>
      <c r="FD59" s="66">
        <v>5</v>
      </c>
      <c r="FE59" s="66">
        <v>23</v>
      </c>
      <c r="FF59" s="66">
        <v>0</v>
      </c>
      <c r="FG59" s="66">
        <v>0</v>
      </c>
      <c r="FH59" s="66">
        <v>0</v>
      </c>
      <c r="FI59" s="66">
        <v>58</v>
      </c>
      <c r="FJ59" s="66">
        <v>2</v>
      </c>
      <c r="FK59" s="66">
        <v>0</v>
      </c>
      <c r="FL59" s="66">
        <v>0</v>
      </c>
      <c r="FM59" s="66">
        <v>1462</v>
      </c>
      <c r="FN59" s="66">
        <v>822</v>
      </c>
      <c r="FO59" s="66">
        <v>0</v>
      </c>
      <c r="FP59" s="66">
        <v>0</v>
      </c>
      <c r="FQ59" s="66">
        <v>667</v>
      </c>
      <c r="FR59" s="66">
        <v>455</v>
      </c>
      <c r="FS59" s="66">
        <v>0</v>
      </c>
      <c r="FT59" s="72">
        <v>0</v>
      </c>
      <c r="FU59" s="79">
        <f t="shared" si="28"/>
        <v>0.85544927926714265</v>
      </c>
      <c r="FV59" s="29">
        <f t="shared" si="29"/>
        <v>0.78546409807355522</v>
      </c>
      <c r="FW59" s="71">
        <f t="shared" si="30"/>
        <v>0.38320086218510035</v>
      </c>
      <c r="FX59" s="68">
        <f t="shared" si="20"/>
        <v>0.23628938156359394</v>
      </c>
      <c r="FY59" s="74">
        <f t="shared" si="31"/>
        <v>0.96737206617929972</v>
      </c>
      <c r="FZ59" s="31">
        <f t="shared" si="32"/>
        <v>0.79064824654622745</v>
      </c>
      <c r="GA59" s="30">
        <f t="shared" si="33"/>
        <v>1.0117647058823529</v>
      </c>
      <c r="GB59" s="32">
        <f t="shared" si="34"/>
        <v>0.78550224370037969</v>
      </c>
      <c r="GC59" s="33">
        <f t="shared" si="35"/>
        <v>1.0350058343057176</v>
      </c>
      <c r="GD59" s="34">
        <f t="shared" si="36"/>
        <v>1.0393815635939323</v>
      </c>
      <c r="GE59" s="34">
        <f t="shared" si="37"/>
        <v>0.83955659276546091</v>
      </c>
      <c r="GF59" s="36">
        <f t="shared" si="21"/>
        <v>0.23628938156359394</v>
      </c>
      <c r="GG59" s="62">
        <f t="shared" si="38"/>
        <v>0.92844721317249268</v>
      </c>
      <c r="GH59" s="34">
        <f t="shared" si="39"/>
        <v>0.89234613014000175</v>
      </c>
      <c r="GI59" s="67">
        <f t="shared" si="22"/>
        <v>8491</v>
      </c>
      <c r="GJ59" s="33">
        <f t="shared" si="40"/>
        <v>0.97929249352890424</v>
      </c>
      <c r="GK59" s="34">
        <f t="shared" si="41"/>
        <v>0.83225481737129714</v>
      </c>
      <c r="GL59" s="35">
        <f t="shared" si="42"/>
        <v>3.2355478861087147E-3</v>
      </c>
      <c r="GM59" s="33">
        <f t="shared" si="43"/>
        <v>0.70176552775308021</v>
      </c>
      <c r="GN59" s="36">
        <f t="shared" si="44"/>
        <v>0.40613489140099074</v>
      </c>
    </row>
    <row r="60" spans="1:196" s="37" customFormat="1" x14ac:dyDescent="0.2">
      <c r="A60" s="20" t="s">
        <v>139</v>
      </c>
      <c r="B60" s="21">
        <v>19809</v>
      </c>
      <c r="C60" s="22">
        <v>2089.8000000000002</v>
      </c>
      <c r="D60" s="23">
        <v>1797</v>
      </c>
      <c r="E60" s="24">
        <v>12034.2</v>
      </c>
      <c r="F60" s="25">
        <v>2348</v>
      </c>
      <c r="G60" s="39">
        <v>17490</v>
      </c>
      <c r="H60" s="39">
        <v>18300</v>
      </c>
      <c r="I60" s="38">
        <v>185</v>
      </c>
      <c r="J60" s="38">
        <v>8332</v>
      </c>
      <c r="K60" s="27">
        <f t="shared" si="45"/>
        <v>16260</v>
      </c>
      <c r="L60" s="27">
        <f t="shared" si="46"/>
        <v>14631</v>
      </c>
      <c r="M60" s="27">
        <v>183</v>
      </c>
      <c r="N60" s="28">
        <f t="shared" si="47"/>
        <v>7582</v>
      </c>
      <c r="O60" s="28">
        <f t="shared" si="17"/>
        <v>233</v>
      </c>
      <c r="P60" s="66">
        <v>392</v>
      </c>
      <c r="Q60" s="66">
        <v>345</v>
      </c>
      <c r="R60" s="66">
        <v>1</v>
      </c>
      <c r="S60" s="66">
        <v>218</v>
      </c>
      <c r="T60" s="66" t="s">
        <v>171</v>
      </c>
      <c r="U60" s="66">
        <v>475</v>
      </c>
      <c r="V60" s="66">
        <v>406</v>
      </c>
      <c r="W60" s="66">
        <v>1</v>
      </c>
      <c r="X60" s="66">
        <v>417</v>
      </c>
      <c r="Y60" s="66" t="s">
        <v>187</v>
      </c>
      <c r="Z60" s="66">
        <v>909</v>
      </c>
      <c r="AA60" s="66">
        <v>895</v>
      </c>
      <c r="AB60" s="66">
        <v>0</v>
      </c>
      <c r="AC60" s="66">
        <v>705</v>
      </c>
      <c r="AD60" s="66" t="s">
        <v>261</v>
      </c>
      <c r="AE60" s="66">
        <v>1268</v>
      </c>
      <c r="AF60" s="66">
        <v>1238</v>
      </c>
      <c r="AG60" s="66">
        <v>0</v>
      </c>
      <c r="AH60" s="66">
        <v>982</v>
      </c>
      <c r="AI60" s="66" t="s">
        <v>272</v>
      </c>
      <c r="AJ60" s="66">
        <v>436</v>
      </c>
      <c r="AK60" s="66">
        <v>562</v>
      </c>
      <c r="AL60" s="66">
        <v>13</v>
      </c>
      <c r="AM60" s="66">
        <v>659</v>
      </c>
      <c r="AN60" s="66">
        <v>785</v>
      </c>
      <c r="AO60" s="66">
        <v>709</v>
      </c>
      <c r="AP60" s="66">
        <v>13</v>
      </c>
      <c r="AQ60" s="66">
        <v>686</v>
      </c>
      <c r="AR60" s="66">
        <v>780</v>
      </c>
      <c r="AS60" s="66">
        <v>752</v>
      </c>
      <c r="AT60" s="66">
        <v>21</v>
      </c>
      <c r="AU60" s="66">
        <v>698</v>
      </c>
      <c r="AV60" s="66">
        <v>779</v>
      </c>
      <c r="AW60" s="66">
        <v>825</v>
      </c>
      <c r="AX60" s="66">
        <v>123</v>
      </c>
      <c r="AY60" s="66">
        <v>661</v>
      </c>
      <c r="AZ60" s="66">
        <v>1041</v>
      </c>
      <c r="BA60" s="66">
        <v>946</v>
      </c>
      <c r="BB60" s="66">
        <v>0</v>
      </c>
      <c r="BC60" s="66">
        <v>662</v>
      </c>
      <c r="BD60" s="66">
        <v>971</v>
      </c>
      <c r="BE60" s="66">
        <v>960</v>
      </c>
      <c r="BF60" s="66">
        <v>1</v>
      </c>
      <c r="BG60" s="66">
        <v>572</v>
      </c>
      <c r="BH60" s="66">
        <v>261</v>
      </c>
      <c r="BI60" s="66">
        <v>266</v>
      </c>
      <c r="BJ60" s="66">
        <v>1</v>
      </c>
      <c r="BK60" s="66">
        <v>2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291</v>
      </c>
      <c r="CC60" s="66">
        <v>270</v>
      </c>
      <c r="CD60" s="66">
        <v>0</v>
      </c>
      <c r="CE60" s="66">
        <v>5</v>
      </c>
      <c r="CF60" s="66">
        <v>6</v>
      </c>
      <c r="CG60" s="66">
        <v>7</v>
      </c>
      <c r="CH60" s="66">
        <v>0</v>
      </c>
      <c r="CI60" s="66">
        <v>0</v>
      </c>
      <c r="CJ60" s="66">
        <v>28</v>
      </c>
      <c r="CK60" s="66">
        <v>11</v>
      </c>
      <c r="CL60" s="66">
        <v>0</v>
      </c>
      <c r="CM60" s="66">
        <v>0</v>
      </c>
      <c r="CN60" s="66">
        <v>87</v>
      </c>
      <c r="CO60" s="66">
        <v>71</v>
      </c>
      <c r="CP60" s="66">
        <v>0</v>
      </c>
      <c r="CQ60" s="66">
        <v>5</v>
      </c>
      <c r="CR60" s="66">
        <v>23</v>
      </c>
      <c r="CS60" s="66">
        <v>16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1499</v>
      </c>
      <c r="DE60" s="66">
        <v>1112</v>
      </c>
      <c r="DF60" s="66">
        <v>4</v>
      </c>
      <c r="DG60" s="66">
        <v>36</v>
      </c>
      <c r="DH60" s="66">
        <v>15</v>
      </c>
      <c r="DI60" s="66">
        <v>4</v>
      </c>
      <c r="DJ60" s="66">
        <v>0</v>
      </c>
      <c r="DK60" s="66">
        <v>0</v>
      </c>
      <c r="DL60" s="66">
        <v>25</v>
      </c>
      <c r="DM60" s="66">
        <v>21</v>
      </c>
      <c r="DN60" s="66">
        <v>0</v>
      </c>
      <c r="DO60" s="66">
        <v>5</v>
      </c>
      <c r="DP60" s="66">
        <v>38</v>
      </c>
      <c r="DQ60" s="66">
        <v>24</v>
      </c>
      <c r="DR60" s="66">
        <v>3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17</v>
      </c>
      <c r="DY60" s="66">
        <v>5</v>
      </c>
      <c r="DZ60" s="66">
        <v>0</v>
      </c>
      <c r="EA60" s="66">
        <v>0</v>
      </c>
      <c r="EB60" s="66">
        <v>27</v>
      </c>
      <c r="EC60" s="66">
        <v>13</v>
      </c>
      <c r="ED60" s="66">
        <v>3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 t="s">
        <v>171</v>
      </c>
      <c r="EK60" s="66">
        <v>1055</v>
      </c>
      <c r="EL60" s="66">
        <v>1018</v>
      </c>
      <c r="EM60" s="66">
        <v>0</v>
      </c>
      <c r="EN60" s="66">
        <v>537</v>
      </c>
      <c r="EO60" s="66">
        <v>1221</v>
      </c>
      <c r="EP60" s="66">
        <v>1122</v>
      </c>
      <c r="EQ60" s="66">
        <v>0</v>
      </c>
      <c r="ER60" s="66">
        <v>531</v>
      </c>
      <c r="ES60" s="66">
        <v>610</v>
      </c>
      <c r="ET60" s="66">
        <v>509</v>
      </c>
      <c r="EU60" s="66">
        <v>0</v>
      </c>
      <c r="EV60" s="66">
        <v>185</v>
      </c>
      <c r="EW60" s="66">
        <v>944</v>
      </c>
      <c r="EX60" s="66">
        <v>812</v>
      </c>
      <c r="EY60" s="66">
        <v>0</v>
      </c>
      <c r="EZ60" s="66">
        <v>12</v>
      </c>
      <c r="FA60" s="66">
        <v>965</v>
      </c>
      <c r="FB60" s="66">
        <v>788</v>
      </c>
      <c r="FC60" s="66">
        <v>0</v>
      </c>
      <c r="FD60" s="66">
        <v>4</v>
      </c>
      <c r="FE60" s="66">
        <v>19</v>
      </c>
      <c r="FF60" s="66">
        <v>38</v>
      </c>
      <c r="FG60" s="66">
        <v>0</v>
      </c>
      <c r="FH60" s="66">
        <v>0</v>
      </c>
      <c r="FI60" s="66">
        <v>3</v>
      </c>
      <c r="FJ60" s="66">
        <v>1</v>
      </c>
      <c r="FK60" s="66">
        <v>0</v>
      </c>
      <c r="FL60" s="66">
        <v>0</v>
      </c>
      <c r="FM60" s="66">
        <v>901</v>
      </c>
      <c r="FN60" s="66">
        <v>582</v>
      </c>
      <c r="FO60" s="66">
        <v>0</v>
      </c>
      <c r="FP60" s="66">
        <v>0</v>
      </c>
      <c r="FQ60" s="66">
        <v>374</v>
      </c>
      <c r="FR60" s="66">
        <v>303</v>
      </c>
      <c r="FS60" s="66">
        <v>0</v>
      </c>
      <c r="FT60" s="72">
        <v>0</v>
      </c>
      <c r="FU60" s="79">
        <f t="shared" si="28"/>
        <v>0.830077237619264</v>
      </c>
      <c r="FV60" s="29">
        <f t="shared" si="29"/>
        <v>0.74784189004997725</v>
      </c>
      <c r="FW60" s="71">
        <f t="shared" si="30"/>
        <v>0.3827553132414559</v>
      </c>
      <c r="FX60" s="68">
        <f t="shared" si="20"/>
        <v>9.923339011925042E-2</v>
      </c>
      <c r="FY60" s="74">
        <f t="shared" si="31"/>
        <v>0.92967409948542024</v>
      </c>
      <c r="FZ60" s="31">
        <f t="shared" si="32"/>
        <v>0.79950819672131146</v>
      </c>
      <c r="GA60" s="30">
        <f t="shared" si="33"/>
        <v>0.98918918918918919</v>
      </c>
      <c r="GB60" s="32">
        <f t="shared" si="34"/>
        <v>0.90998559769563125</v>
      </c>
      <c r="GC60" s="33">
        <f t="shared" si="35"/>
        <v>1.1298977853492334</v>
      </c>
      <c r="GD60" s="34">
        <f t="shared" si="36"/>
        <v>1.081771720613288</v>
      </c>
      <c r="GE60" s="34">
        <f t="shared" si="37"/>
        <v>0.89608177172061332</v>
      </c>
      <c r="GF60" s="36">
        <f t="shared" si="21"/>
        <v>9.923339011925042E-2</v>
      </c>
      <c r="GG60" s="62">
        <f t="shared" si="38"/>
        <v>0.87833009256951022</v>
      </c>
      <c r="GH60" s="34">
        <f t="shared" si="39"/>
        <v>0.81027405228432292</v>
      </c>
      <c r="GI60" s="67">
        <f t="shared" si="22"/>
        <v>5462</v>
      </c>
      <c r="GJ60" s="33">
        <f t="shared" si="40"/>
        <v>1.0623260990539789</v>
      </c>
      <c r="GK60" s="34">
        <f t="shared" si="41"/>
        <v>0.89037284362826929</v>
      </c>
      <c r="GL60" s="35">
        <f t="shared" si="42"/>
        <v>8.9037284362826936E-3</v>
      </c>
      <c r="GM60" s="33">
        <f t="shared" si="43"/>
        <v>0.62063355345009086</v>
      </c>
      <c r="GN60" s="36">
        <f t="shared" si="44"/>
        <v>0.44214757393051962</v>
      </c>
    </row>
    <row r="61" spans="1:196" s="37" customFormat="1" x14ac:dyDescent="0.2">
      <c r="A61" s="20" t="s">
        <v>140</v>
      </c>
      <c r="B61" s="21">
        <v>10284</v>
      </c>
      <c r="C61" s="22">
        <v>1228.4000000000001</v>
      </c>
      <c r="D61" s="23">
        <v>1101</v>
      </c>
      <c r="E61" s="24">
        <v>6151.6</v>
      </c>
      <c r="F61" s="25">
        <v>908</v>
      </c>
      <c r="G61" s="39">
        <v>8535</v>
      </c>
      <c r="H61" s="39">
        <v>9420</v>
      </c>
      <c r="I61" s="38">
        <v>100</v>
      </c>
      <c r="J61" s="38">
        <v>4575</v>
      </c>
      <c r="K61" s="27">
        <f t="shared" si="45"/>
        <v>8281</v>
      </c>
      <c r="L61" s="27">
        <f t="shared" si="46"/>
        <v>7659</v>
      </c>
      <c r="M61" s="27">
        <v>100</v>
      </c>
      <c r="N61" s="28">
        <f t="shared" si="47"/>
        <v>3510</v>
      </c>
      <c r="O61" s="28">
        <f t="shared" si="17"/>
        <v>157</v>
      </c>
      <c r="P61" s="66">
        <v>270</v>
      </c>
      <c r="Q61" s="66">
        <v>270</v>
      </c>
      <c r="R61" s="66">
        <v>0</v>
      </c>
      <c r="S61" s="66">
        <v>201</v>
      </c>
      <c r="T61" s="66" t="s">
        <v>171</v>
      </c>
      <c r="U61" s="66">
        <v>135</v>
      </c>
      <c r="V61" s="66">
        <v>132</v>
      </c>
      <c r="W61" s="66">
        <v>0</v>
      </c>
      <c r="X61" s="66">
        <v>116</v>
      </c>
      <c r="Y61" s="66" t="s">
        <v>214</v>
      </c>
      <c r="Z61" s="66">
        <v>262</v>
      </c>
      <c r="AA61" s="66">
        <v>250</v>
      </c>
      <c r="AB61" s="66">
        <v>0</v>
      </c>
      <c r="AC61" s="66">
        <v>202</v>
      </c>
      <c r="AD61" s="66" t="s">
        <v>238</v>
      </c>
      <c r="AE61" s="66">
        <v>549</v>
      </c>
      <c r="AF61" s="66">
        <v>549</v>
      </c>
      <c r="AG61" s="66">
        <v>0</v>
      </c>
      <c r="AH61" s="66">
        <v>431</v>
      </c>
      <c r="AI61" s="66" t="s">
        <v>259</v>
      </c>
      <c r="AJ61" s="66">
        <v>286</v>
      </c>
      <c r="AK61" s="66">
        <v>275</v>
      </c>
      <c r="AL61" s="66">
        <v>2</v>
      </c>
      <c r="AM61" s="66">
        <v>191</v>
      </c>
      <c r="AN61" s="66">
        <v>367</v>
      </c>
      <c r="AO61" s="66">
        <v>338</v>
      </c>
      <c r="AP61" s="66">
        <v>5</v>
      </c>
      <c r="AQ61" s="66">
        <v>240</v>
      </c>
      <c r="AR61" s="66">
        <v>374</v>
      </c>
      <c r="AS61" s="66">
        <v>302</v>
      </c>
      <c r="AT61" s="66">
        <v>14</v>
      </c>
      <c r="AU61" s="66">
        <v>249</v>
      </c>
      <c r="AV61" s="66">
        <v>463</v>
      </c>
      <c r="AW61" s="66">
        <v>451</v>
      </c>
      <c r="AX61" s="66">
        <v>29</v>
      </c>
      <c r="AY61" s="66">
        <v>288</v>
      </c>
      <c r="AZ61" s="66">
        <v>489</v>
      </c>
      <c r="BA61" s="66">
        <v>443</v>
      </c>
      <c r="BB61" s="66">
        <v>42</v>
      </c>
      <c r="BC61" s="66">
        <v>279</v>
      </c>
      <c r="BD61" s="66">
        <v>444</v>
      </c>
      <c r="BE61" s="66">
        <v>426</v>
      </c>
      <c r="BF61" s="66">
        <v>1</v>
      </c>
      <c r="BG61" s="66">
        <v>225</v>
      </c>
      <c r="BH61" s="66">
        <v>178</v>
      </c>
      <c r="BI61" s="66">
        <v>159</v>
      </c>
      <c r="BJ61" s="66">
        <v>0</v>
      </c>
      <c r="BK61" s="66">
        <v>81</v>
      </c>
      <c r="BL61" s="66">
        <v>0</v>
      </c>
      <c r="BM61" s="66">
        <v>0</v>
      </c>
      <c r="BN61" s="66">
        <v>0</v>
      </c>
      <c r="BO61" s="66">
        <v>3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177</v>
      </c>
      <c r="CC61" s="66">
        <v>174</v>
      </c>
      <c r="CD61" s="66">
        <v>0</v>
      </c>
      <c r="CE61" s="66">
        <v>9</v>
      </c>
      <c r="CF61" s="66">
        <v>8</v>
      </c>
      <c r="CG61" s="66">
        <v>0</v>
      </c>
      <c r="CH61" s="66">
        <v>0</v>
      </c>
      <c r="CI61" s="66">
        <v>0</v>
      </c>
      <c r="CJ61" s="66">
        <v>11</v>
      </c>
      <c r="CK61" s="66">
        <v>1</v>
      </c>
      <c r="CL61" s="66">
        <v>0</v>
      </c>
      <c r="CM61" s="66">
        <v>0</v>
      </c>
      <c r="CN61" s="66">
        <v>28</v>
      </c>
      <c r="CO61" s="66">
        <v>24</v>
      </c>
      <c r="CP61" s="66">
        <v>0</v>
      </c>
      <c r="CQ61" s="66">
        <v>1</v>
      </c>
      <c r="CR61" s="66">
        <v>10</v>
      </c>
      <c r="CS61" s="66">
        <v>8</v>
      </c>
      <c r="CT61" s="66">
        <v>0</v>
      </c>
      <c r="CU61" s="66">
        <v>1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342</v>
      </c>
      <c r="DE61" s="66">
        <v>310</v>
      </c>
      <c r="DF61" s="66">
        <v>0</v>
      </c>
      <c r="DG61" s="66">
        <v>152</v>
      </c>
      <c r="DH61" s="66">
        <v>5</v>
      </c>
      <c r="DI61" s="66">
        <v>6</v>
      </c>
      <c r="DJ61" s="66">
        <v>0</v>
      </c>
      <c r="DK61" s="66">
        <v>0</v>
      </c>
      <c r="DL61" s="66">
        <v>19</v>
      </c>
      <c r="DM61" s="66">
        <v>17</v>
      </c>
      <c r="DN61" s="66">
        <v>0</v>
      </c>
      <c r="DO61" s="66">
        <v>9</v>
      </c>
      <c r="DP61" s="66">
        <v>8</v>
      </c>
      <c r="DQ61" s="66">
        <v>4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570</v>
      </c>
      <c r="DY61" s="66">
        <v>520</v>
      </c>
      <c r="DZ61" s="66">
        <v>7</v>
      </c>
      <c r="EA61" s="66">
        <v>234</v>
      </c>
      <c r="EB61" s="66">
        <v>41</v>
      </c>
      <c r="EC61" s="66">
        <v>38</v>
      </c>
      <c r="ED61" s="66">
        <v>0</v>
      </c>
      <c r="EE61" s="66">
        <v>17</v>
      </c>
      <c r="EF61" s="66">
        <v>0</v>
      </c>
      <c r="EG61" s="66">
        <v>0</v>
      </c>
      <c r="EH61" s="66">
        <v>0</v>
      </c>
      <c r="EI61" s="66">
        <v>0</v>
      </c>
      <c r="EJ61" s="66" t="s">
        <v>171</v>
      </c>
      <c r="EK61" s="66">
        <v>468</v>
      </c>
      <c r="EL61" s="66">
        <v>467</v>
      </c>
      <c r="EM61" s="66">
        <v>0</v>
      </c>
      <c r="EN61" s="66">
        <v>222</v>
      </c>
      <c r="EO61" s="66">
        <v>549</v>
      </c>
      <c r="EP61" s="66">
        <v>556</v>
      </c>
      <c r="EQ61" s="66">
        <v>0</v>
      </c>
      <c r="ER61" s="66">
        <v>236</v>
      </c>
      <c r="ES61" s="66">
        <v>290</v>
      </c>
      <c r="ET61" s="66">
        <v>293</v>
      </c>
      <c r="EU61" s="66">
        <v>0</v>
      </c>
      <c r="EV61" s="66">
        <v>94</v>
      </c>
      <c r="EW61" s="66">
        <v>473</v>
      </c>
      <c r="EX61" s="66">
        <v>447</v>
      </c>
      <c r="EY61" s="66">
        <v>0</v>
      </c>
      <c r="EZ61" s="66">
        <v>21</v>
      </c>
      <c r="FA61" s="66">
        <v>466</v>
      </c>
      <c r="FB61" s="66">
        <v>464</v>
      </c>
      <c r="FC61" s="66">
        <v>0</v>
      </c>
      <c r="FD61" s="66">
        <v>8</v>
      </c>
      <c r="FE61" s="66">
        <v>6</v>
      </c>
      <c r="FF61" s="66">
        <v>0</v>
      </c>
      <c r="FG61" s="66">
        <v>0</v>
      </c>
      <c r="FH61" s="66">
        <v>0</v>
      </c>
      <c r="FI61" s="66">
        <v>11</v>
      </c>
      <c r="FJ61" s="66">
        <v>14</v>
      </c>
      <c r="FK61" s="66">
        <v>0</v>
      </c>
      <c r="FL61" s="66">
        <v>0</v>
      </c>
      <c r="FM61" s="66">
        <v>688</v>
      </c>
      <c r="FN61" s="66">
        <v>457</v>
      </c>
      <c r="FO61" s="66">
        <v>0</v>
      </c>
      <c r="FP61" s="66">
        <v>0</v>
      </c>
      <c r="FQ61" s="66">
        <v>289</v>
      </c>
      <c r="FR61" s="66">
        <v>264</v>
      </c>
      <c r="FS61" s="66">
        <v>0</v>
      </c>
      <c r="FT61" s="72">
        <v>0</v>
      </c>
      <c r="FU61" s="79">
        <f t="shared" si="28"/>
        <v>0.81495527032283155</v>
      </c>
      <c r="FV61" s="29">
        <f t="shared" si="29"/>
        <v>0.75447296771684169</v>
      </c>
      <c r="FW61" s="71">
        <f t="shared" si="30"/>
        <v>0.34130688448074681</v>
      </c>
      <c r="FX61" s="68">
        <f t="shared" si="20"/>
        <v>0.17290748898678415</v>
      </c>
      <c r="FY61" s="74">
        <f t="shared" si="31"/>
        <v>0.97024018746338603</v>
      </c>
      <c r="FZ61" s="31">
        <f t="shared" si="32"/>
        <v>0.81305732484076432</v>
      </c>
      <c r="GA61" s="30">
        <f t="shared" si="33"/>
        <v>1</v>
      </c>
      <c r="GB61" s="32">
        <f t="shared" si="34"/>
        <v>0.76721311475409837</v>
      </c>
      <c r="GC61" s="33">
        <f t="shared" si="35"/>
        <v>1.0418502202643172</v>
      </c>
      <c r="GD61" s="34">
        <f t="shared" si="36"/>
        <v>1.025330396475771</v>
      </c>
      <c r="GE61" s="34">
        <f t="shared" si="37"/>
        <v>0.82488986784140972</v>
      </c>
      <c r="GF61" s="36">
        <f t="shared" si="21"/>
        <v>0.17290748898678415</v>
      </c>
      <c r="GG61" s="62">
        <f t="shared" si="38"/>
        <v>0.89358865986084912</v>
      </c>
      <c r="GH61" s="34">
        <f t="shared" si="39"/>
        <v>0.8423824696014045</v>
      </c>
      <c r="GI61" s="67">
        <f t="shared" si="22"/>
        <v>2732</v>
      </c>
      <c r="GJ61" s="33">
        <f t="shared" si="40"/>
        <v>0.85286103542234337</v>
      </c>
      <c r="GK61" s="34">
        <f t="shared" si="41"/>
        <v>0.82742960944595823</v>
      </c>
      <c r="GL61" s="35">
        <f t="shared" si="42"/>
        <v>2.633969118982743E-2</v>
      </c>
      <c r="GM61" s="33">
        <f t="shared" si="43"/>
        <v>0.80918267665255617</v>
      </c>
      <c r="GN61" s="36">
        <f t="shared" si="44"/>
        <v>0.59833930315858019</v>
      </c>
    </row>
    <row r="62" spans="1:196" s="37" customFormat="1" x14ac:dyDescent="0.2">
      <c r="A62" s="20" t="s">
        <v>141</v>
      </c>
      <c r="B62" s="21">
        <v>18773</v>
      </c>
      <c r="C62" s="22">
        <v>1757.8</v>
      </c>
      <c r="D62" s="23">
        <v>1572.6</v>
      </c>
      <c r="E62" s="24">
        <v>11570.6</v>
      </c>
      <c r="F62" s="25">
        <v>2670</v>
      </c>
      <c r="G62" s="39">
        <v>16494</v>
      </c>
      <c r="H62" s="39">
        <v>16142</v>
      </c>
      <c r="I62" s="38">
        <v>200</v>
      </c>
      <c r="J62" s="38">
        <v>10995</v>
      </c>
      <c r="K62" s="27">
        <f t="shared" si="45"/>
        <v>15807</v>
      </c>
      <c r="L62" s="27">
        <f t="shared" si="46"/>
        <v>14568</v>
      </c>
      <c r="M62" s="27">
        <v>197</v>
      </c>
      <c r="N62" s="28">
        <f t="shared" si="47"/>
        <v>8062</v>
      </c>
      <c r="O62" s="28">
        <f t="shared" si="17"/>
        <v>836</v>
      </c>
      <c r="P62" s="66">
        <v>447</v>
      </c>
      <c r="Q62" s="66">
        <v>467</v>
      </c>
      <c r="R62" s="66">
        <v>1</v>
      </c>
      <c r="S62" s="66">
        <v>344</v>
      </c>
      <c r="T62" s="66" t="s">
        <v>171</v>
      </c>
      <c r="U62" s="66">
        <v>423</v>
      </c>
      <c r="V62" s="66">
        <v>418</v>
      </c>
      <c r="W62" s="66">
        <v>0</v>
      </c>
      <c r="X62" s="66">
        <v>414</v>
      </c>
      <c r="Y62" s="66" t="s">
        <v>274</v>
      </c>
      <c r="Z62" s="66">
        <v>860</v>
      </c>
      <c r="AA62" s="66">
        <v>875</v>
      </c>
      <c r="AB62" s="66">
        <v>0</v>
      </c>
      <c r="AC62" s="66">
        <v>853</v>
      </c>
      <c r="AD62" s="66" t="s">
        <v>275</v>
      </c>
      <c r="AE62" s="66">
        <v>1319</v>
      </c>
      <c r="AF62" s="66">
        <v>1342</v>
      </c>
      <c r="AG62" s="66">
        <v>1</v>
      </c>
      <c r="AH62" s="66">
        <v>1004</v>
      </c>
      <c r="AI62" s="66" t="s">
        <v>276</v>
      </c>
      <c r="AJ62" s="66">
        <v>616</v>
      </c>
      <c r="AK62" s="66">
        <v>612</v>
      </c>
      <c r="AL62" s="66">
        <v>7</v>
      </c>
      <c r="AM62" s="66">
        <v>607</v>
      </c>
      <c r="AN62" s="66">
        <v>646</v>
      </c>
      <c r="AO62" s="66">
        <v>650</v>
      </c>
      <c r="AP62" s="66">
        <v>11</v>
      </c>
      <c r="AQ62" s="66">
        <v>660</v>
      </c>
      <c r="AR62" s="66">
        <v>796</v>
      </c>
      <c r="AS62" s="66">
        <v>832</v>
      </c>
      <c r="AT62" s="66">
        <v>35</v>
      </c>
      <c r="AU62" s="66">
        <v>638</v>
      </c>
      <c r="AV62" s="66">
        <v>746</v>
      </c>
      <c r="AW62" s="66">
        <v>856</v>
      </c>
      <c r="AX62" s="66">
        <v>137</v>
      </c>
      <c r="AY62" s="66">
        <v>722</v>
      </c>
      <c r="AZ62" s="66">
        <v>990</v>
      </c>
      <c r="BA62" s="66">
        <v>946</v>
      </c>
      <c r="BB62" s="66">
        <v>0</v>
      </c>
      <c r="BC62" s="66">
        <v>729</v>
      </c>
      <c r="BD62" s="66">
        <v>898</v>
      </c>
      <c r="BE62" s="66">
        <v>806</v>
      </c>
      <c r="BF62" s="66">
        <v>0</v>
      </c>
      <c r="BG62" s="66">
        <v>657</v>
      </c>
      <c r="BH62" s="66">
        <v>366</v>
      </c>
      <c r="BI62" s="66">
        <v>334</v>
      </c>
      <c r="BJ62" s="66">
        <v>0</v>
      </c>
      <c r="BK62" s="66">
        <v>2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159</v>
      </c>
      <c r="CG62" s="66">
        <v>101</v>
      </c>
      <c r="CH62" s="66">
        <v>0</v>
      </c>
      <c r="CI62" s="66">
        <v>1</v>
      </c>
      <c r="CJ62" s="66">
        <v>38</v>
      </c>
      <c r="CK62" s="66">
        <v>24</v>
      </c>
      <c r="CL62" s="66">
        <v>0</v>
      </c>
      <c r="CM62" s="66">
        <v>0</v>
      </c>
      <c r="CN62" s="66">
        <v>63</v>
      </c>
      <c r="CO62" s="66">
        <v>36</v>
      </c>
      <c r="CP62" s="66">
        <v>0</v>
      </c>
      <c r="CQ62" s="66">
        <v>1</v>
      </c>
      <c r="CR62" s="66">
        <v>12</v>
      </c>
      <c r="CS62" s="66">
        <v>11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1059</v>
      </c>
      <c r="DE62" s="66">
        <v>977</v>
      </c>
      <c r="DF62" s="66">
        <v>3</v>
      </c>
      <c r="DG62" s="66">
        <v>47</v>
      </c>
      <c r="DH62" s="66">
        <v>197</v>
      </c>
      <c r="DI62" s="66">
        <v>16</v>
      </c>
      <c r="DJ62" s="66">
        <v>0</v>
      </c>
      <c r="DK62" s="66">
        <v>0</v>
      </c>
      <c r="DL62" s="66">
        <v>37</v>
      </c>
      <c r="DM62" s="66">
        <v>35</v>
      </c>
      <c r="DN62" s="66">
        <v>0</v>
      </c>
      <c r="DO62" s="66">
        <v>12</v>
      </c>
      <c r="DP62" s="66">
        <v>72</v>
      </c>
      <c r="DQ62" s="66">
        <v>38</v>
      </c>
      <c r="DR62" s="66">
        <v>1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240</v>
      </c>
      <c r="DY62" s="66">
        <v>208</v>
      </c>
      <c r="DZ62" s="66">
        <v>1</v>
      </c>
      <c r="EA62" s="66">
        <v>0</v>
      </c>
      <c r="EB62" s="66">
        <v>37</v>
      </c>
      <c r="EC62" s="66">
        <v>25</v>
      </c>
      <c r="ED62" s="66">
        <v>0</v>
      </c>
      <c r="EE62" s="66">
        <v>0</v>
      </c>
      <c r="EF62" s="66">
        <v>48</v>
      </c>
      <c r="EG62" s="66">
        <v>48</v>
      </c>
      <c r="EH62" s="66">
        <v>0</v>
      </c>
      <c r="EI62" s="66">
        <v>0</v>
      </c>
      <c r="EJ62" s="66" t="s">
        <v>171</v>
      </c>
      <c r="EK62" s="66">
        <v>982</v>
      </c>
      <c r="EL62" s="66">
        <v>971</v>
      </c>
      <c r="EM62" s="66">
        <v>0</v>
      </c>
      <c r="EN62" s="66">
        <v>600</v>
      </c>
      <c r="EO62" s="66">
        <v>1154</v>
      </c>
      <c r="EP62" s="66">
        <v>1022</v>
      </c>
      <c r="EQ62" s="66">
        <v>0</v>
      </c>
      <c r="ER62" s="66">
        <v>542</v>
      </c>
      <c r="ES62" s="66">
        <v>492</v>
      </c>
      <c r="ET62" s="66">
        <v>470</v>
      </c>
      <c r="EU62" s="66">
        <v>0</v>
      </c>
      <c r="EV62" s="66">
        <v>229</v>
      </c>
      <c r="EW62" s="66">
        <v>747</v>
      </c>
      <c r="EX62" s="66">
        <v>660</v>
      </c>
      <c r="EY62" s="66">
        <v>0</v>
      </c>
      <c r="EZ62" s="66">
        <v>0</v>
      </c>
      <c r="FA62" s="66">
        <v>707</v>
      </c>
      <c r="FB62" s="66">
        <v>640</v>
      </c>
      <c r="FC62" s="66">
        <v>0</v>
      </c>
      <c r="FD62" s="66">
        <v>0</v>
      </c>
      <c r="FE62" s="66">
        <v>27</v>
      </c>
      <c r="FF62" s="66">
        <v>0</v>
      </c>
      <c r="FG62" s="66">
        <v>0</v>
      </c>
      <c r="FH62" s="66">
        <v>0</v>
      </c>
      <c r="FI62" s="66">
        <v>16</v>
      </c>
      <c r="FJ62" s="66">
        <v>12</v>
      </c>
      <c r="FK62" s="66">
        <v>0</v>
      </c>
      <c r="FL62" s="66">
        <v>0</v>
      </c>
      <c r="FM62" s="66">
        <v>978</v>
      </c>
      <c r="FN62" s="66">
        <v>767</v>
      </c>
      <c r="FO62" s="66">
        <v>0</v>
      </c>
      <c r="FP62" s="66">
        <v>0</v>
      </c>
      <c r="FQ62" s="66">
        <v>438</v>
      </c>
      <c r="FR62" s="66">
        <v>369</v>
      </c>
      <c r="FS62" s="66">
        <v>0</v>
      </c>
      <c r="FT62" s="72">
        <v>0</v>
      </c>
      <c r="FU62" s="79">
        <f t="shared" si="28"/>
        <v>0.85250093218984713</v>
      </c>
      <c r="FV62" s="29">
        <f t="shared" si="29"/>
        <v>0.78650189101368984</v>
      </c>
      <c r="FW62" s="71">
        <f t="shared" si="30"/>
        <v>0.4294465455707665</v>
      </c>
      <c r="FX62" s="68">
        <f t="shared" si="20"/>
        <v>0.31310861423220976</v>
      </c>
      <c r="FY62" s="74">
        <f t="shared" si="31"/>
        <v>0.95834849036013092</v>
      </c>
      <c r="FZ62" s="31">
        <f t="shared" si="32"/>
        <v>0.90249039772023298</v>
      </c>
      <c r="GA62" s="30">
        <f t="shared" si="33"/>
        <v>0.98499999999999999</v>
      </c>
      <c r="GB62" s="32">
        <f t="shared" si="34"/>
        <v>0.73324238290131882</v>
      </c>
      <c r="GC62" s="33">
        <f t="shared" si="35"/>
        <v>0.9928838951310861</v>
      </c>
      <c r="GD62" s="34">
        <f t="shared" si="36"/>
        <v>1.0052434456928838</v>
      </c>
      <c r="GE62" s="34">
        <f t="shared" si="37"/>
        <v>0.85056179775280893</v>
      </c>
      <c r="GF62" s="36">
        <f t="shared" si="21"/>
        <v>0.31310861423220976</v>
      </c>
      <c r="GG62" s="62">
        <f t="shared" si="38"/>
        <v>0.88526091991772249</v>
      </c>
      <c r="GH62" s="34">
        <f t="shared" si="39"/>
        <v>0.83254109553523581</v>
      </c>
      <c r="GI62" s="67">
        <f t="shared" si="22"/>
        <v>5791</v>
      </c>
      <c r="GJ62" s="33">
        <f t="shared" si="40"/>
        <v>0.92458349230573578</v>
      </c>
      <c r="GK62" s="34">
        <f t="shared" si="41"/>
        <v>0.82665649243291373</v>
      </c>
      <c r="GL62" s="35">
        <f t="shared" si="42"/>
        <v>0</v>
      </c>
      <c r="GM62" s="33">
        <f t="shared" si="43"/>
        <v>0.83001479121629307</v>
      </c>
      <c r="GN62" s="36">
        <f t="shared" si="44"/>
        <v>0.65308908863351922</v>
      </c>
    </row>
    <row r="63" spans="1:196" s="37" customFormat="1" x14ac:dyDescent="0.2">
      <c r="A63" s="20" t="s">
        <v>142</v>
      </c>
      <c r="B63" s="21">
        <v>11008</v>
      </c>
      <c r="C63" s="22">
        <v>1314.6</v>
      </c>
      <c r="D63" s="23">
        <v>1164.5999999999999</v>
      </c>
      <c r="E63" s="24">
        <v>6687.8</v>
      </c>
      <c r="F63" s="25">
        <v>881</v>
      </c>
      <c r="G63" s="39">
        <v>9660</v>
      </c>
      <c r="H63" s="39">
        <v>10054</v>
      </c>
      <c r="I63" s="38">
        <v>105</v>
      </c>
      <c r="J63" s="38">
        <v>4891</v>
      </c>
      <c r="K63" s="27">
        <f t="shared" si="45"/>
        <v>9048</v>
      </c>
      <c r="L63" s="27">
        <f t="shared" si="46"/>
        <v>8093</v>
      </c>
      <c r="M63" s="27">
        <v>111</v>
      </c>
      <c r="N63" s="28">
        <f t="shared" si="47"/>
        <v>4823</v>
      </c>
      <c r="O63" s="28">
        <f t="shared" si="17"/>
        <v>304</v>
      </c>
      <c r="P63" s="66">
        <v>329</v>
      </c>
      <c r="Q63" s="66">
        <v>312</v>
      </c>
      <c r="R63" s="66">
        <v>2</v>
      </c>
      <c r="S63" s="66">
        <v>213</v>
      </c>
      <c r="T63" s="66" t="s">
        <v>171</v>
      </c>
      <c r="U63" s="66">
        <v>132</v>
      </c>
      <c r="V63" s="66">
        <v>125</v>
      </c>
      <c r="W63" s="66">
        <v>0</v>
      </c>
      <c r="X63" s="66">
        <v>113</v>
      </c>
      <c r="Y63" s="66" t="s">
        <v>227</v>
      </c>
      <c r="Z63" s="66">
        <v>348</v>
      </c>
      <c r="AA63" s="66">
        <v>312</v>
      </c>
      <c r="AB63" s="66">
        <v>1</v>
      </c>
      <c r="AC63" s="66">
        <v>277</v>
      </c>
      <c r="AD63" s="66" t="s">
        <v>277</v>
      </c>
      <c r="AE63" s="66">
        <v>492</v>
      </c>
      <c r="AF63" s="66">
        <v>559</v>
      </c>
      <c r="AG63" s="66">
        <v>2</v>
      </c>
      <c r="AH63" s="66">
        <v>452</v>
      </c>
      <c r="AI63" s="66" t="s">
        <v>335</v>
      </c>
      <c r="AJ63" s="66">
        <v>338</v>
      </c>
      <c r="AK63" s="66">
        <v>266</v>
      </c>
      <c r="AL63" s="66">
        <v>2</v>
      </c>
      <c r="AM63" s="66">
        <v>324</v>
      </c>
      <c r="AN63" s="66">
        <v>225</v>
      </c>
      <c r="AO63" s="66">
        <v>328</v>
      </c>
      <c r="AP63" s="66">
        <v>5</v>
      </c>
      <c r="AQ63" s="66">
        <v>353</v>
      </c>
      <c r="AR63" s="66">
        <v>425</v>
      </c>
      <c r="AS63" s="66">
        <v>421</v>
      </c>
      <c r="AT63" s="66">
        <v>11</v>
      </c>
      <c r="AU63" s="66">
        <v>419</v>
      </c>
      <c r="AV63" s="66">
        <v>468</v>
      </c>
      <c r="AW63" s="66">
        <v>477</v>
      </c>
      <c r="AX63" s="66">
        <v>24</v>
      </c>
      <c r="AY63" s="66">
        <v>356</v>
      </c>
      <c r="AZ63" s="66">
        <v>546</v>
      </c>
      <c r="BA63" s="66">
        <v>542</v>
      </c>
      <c r="BB63" s="66">
        <v>53</v>
      </c>
      <c r="BC63" s="66">
        <v>398</v>
      </c>
      <c r="BD63" s="66">
        <v>504</v>
      </c>
      <c r="BE63" s="66">
        <v>482</v>
      </c>
      <c r="BF63" s="66">
        <v>13</v>
      </c>
      <c r="BG63" s="66">
        <v>352</v>
      </c>
      <c r="BH63" s="66">
        <v>135</v>
      </c>
      <c r="BI63" s="66">
        <v>109</v>
      </c>
      <c r="BJ63" s="66">
        <v>0</v>
      </c>
      <c r="BK63" s="66">
        <v>30</v>
      </c>
      <c r="BL63" s="66">
        <v>0</v>
      </c>
      <c r="BM63" s="66">
        <v>0</v>
      </c>
      <c r="BN63" s="66">
        <v>0</v>
      </c>
      <c r="BO63" s="66">
        <v>9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38</v>
      </c>
      <c r="CG63" s="66">
        <v>1</v>
      </c>
      <c r="CH63" s="66">
        <v>0</v>
      </c>
      <c r="CI63" s="66">
        <v>0</v>
      </c>
      <c r="CJ63" s="66">
        <v>2</v>
      </c>
      <c r="CK63" s="66">
        <v>0</v>
      </c>
      <c r="CL63" s="66">
        <v>0</v>
      </c>
      <c r="CM63" s="66">
        <v>0</v>
      </c>
      <c r="CN63" s="66">
        <v>72</v>
      </c>
      <c r="CO63" s="66">
        <v>50</v>
      </c>
      <c r="CP63" s="66">
        <v>0</v>
      </c>
      <c r="CQ63" s="66">
        <v>22</v>
      </c>
      <c r="CR63" s="66">
        <v>18</v>
      </c>
      <c r="CS63" s="66">
        <v>13</v>
      </c>
      <c r="CT63" s="66">
        <v>0</v>
      </c>
      <c r="CU63" s="66">
        <v>3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635</v>
      </c>
      <c r="DE63" s="66">
        <v>543</v>
      </c>
      <c r="DF63" s="66">
        <v>0</v>
      </c>
      <c r="DG63" s="66">
        <v>50</v>
      </c>
      <c r="DH63" s="66">
        <v>1</v>
      </c>
      <c r="DI63" s="66">
        <v>0</v>
      </c>
      <c r="DJ63" s="66">
        <v>0</v>
      </c>
      <c r="DK63" s="66">
        <v>0</v>
      </c>
      <c r="DL63" s="66">
        <v>51</v>
      </c>
      <c r="DM63" s="66">
        <v>42</v>
      </c>
      <c r="DN63" s="66">
        <v>1</v>
      </c>
      <c r="DO63" s="66">
        <v>20</v>
      </c>
      <c r="DP63" s="66">
        <v>2</v>
      </c>
      <c r="DQ63" s="66">
        <v>0</v>
      </c>
      <c r="DR63" s="66">
        <v>0</v>
      </c>
      <c r="DS63" s="66">
        <v>0</v>
      </c>
      <c r="DT63" s="66">
        <v>0</v>
      </c>
      <c r="DU63" s="66">
        <v>1</v>
      </c>
      <c r="DV63" s="66">
        <v>0</v>
      </c>
      <c r="DW63" s="66">
        <v>0</v>
      </c>
      <c r="DX63" s="66">
        <v>776</v>
      </c>
      <c r="DY63" s="66">
        <v>678</v>
      </c>
      <c r="DZ63" s="66">
        <v>0</v>
      </c>
      <c r="EA63" s="66">
        <v>600</v>
      </c>
      <c r="EB63" s="66">
        <v>98</v>
      </c>
      <c r="EC63" s="66">
        <v>28</v>
      </c>
      <c r="ED63" s="66">
        <v>0</v>
      </c>
      <c r="EE63" s="66">
        <v>9</v>
      </c>
      <c r="EF63" s="66">
        <v>0</v>
      </c>
      <c r="EG63" s="66">
        <v>0</v>
      </c>
      <c r="EH63" s="66">
        <v>0</v>
      </c>
      <c r="EI63" s="66">
        <v>0</v>
      </c>
      <c r="EJ63" s="66" t="s">
        <v>171</v>
      </c>
      <c r="EK63" s="66">
        <v>579</v>
      </c>
      <c r="EL63" s="66">
        <v>577</v>
      </c>
      <c r="EM63" s="66">
        <v>0</v>
      </c>
      <c r="EN63" s="66">
        <v>354</v>
      </c>
      <c r="EO63" s="66">
        <v>629</v>
      </c>
      <c r="EP63" s="66">
        <v>641</v>
      </c>
      <c r="EQ63" s="66">
        <v>0</v>
      </c>
      <c r="ER63" s="66">
        <v>329</v>
      </c>
      <c r="ES63" s="66">
        <v>315</v>
      </c>
      <c r="ET63" s="66">
        <v>297</v>
      </c>
      <c r="EU63" s="66">
        <v>0</v>
      </c>
      <c r="EV63" s="66">
        <v>126</v>
      </c>
      <c r="EW63" s="66">
        <v>466</v>
      </c>
      <c r="EX63" s="66">
        <v>390</v>
      </c>
      <c r="EY63" s="66">
        <v>0</v>
      </c>
      <c r="EZ63" s="66">
        <v>4</v>
      </c>
      <c r="FA63" s="66">
        <v>484</v>
      </c>
      <c r="FB63" s="66">
        <v>408</v>
      </c>
      <c r="FC63" s="66">
        <v>0</v>
      </c>
      <c r="FD63" s="66">
        <v>10</v>
      </c>
      <c r="FE63" s="66">
        <v>2</v>
      </c>
      <c r="FF63" s="66">
        <v>0</v>
      </c>
      <c r="FG63" s="66">
        <v>0</v>
      </c>
      <c r="FH63" s="66">
        <v>0</v>
      </c>
      <c r="FI63" s="66">
        <v>4</v>
      </c>
      <c r="FJ63" s="66">
        <v>2</v>
      </c>
      <c r="FK63" s="66">
        <v>0</v>
      </c>
      <c r="FL63" s="66">
        <v>0</v>
      </c>
      <c r="FM63" s="66">
        <v>648</v>
      </c>
      <c r="FN63" s="66">
        <v>342</v>
      </c>
      <c r="FO63" s="66">
        <v>0</v>
      </c>
      <c r="FP63" s="66">
        <v>0</v>
      </c>
      <c r="FQ63" s="66">
        <v>285</v>
      </c>
      <c r="FR63" s="66">
        <v>147</v>
      </c>
      <c r="FS63" s="66">
        <v>0</v>
      </c>
      <c r="FT63" s="72">
        <v>0</v>
      </c>
      <c r="FU63" s="79">
        <f t="shared" si="28"/>
        <v>0.83203125</v>
      </c>
      <c r="FV63" s="29">
        <f t="shared" si="29"/>
        <v>0.74527616279069764</v>
      </c>
      <c r="FW63" s="71">
        <f t="shared" si="30"/>
        <v>0.43813590116279072</v>
      </c>
      <c r="FX63" s="68">
        <f t="shared" si="20"/>
        <v>0.34506242905788875</v>
      </c>
      <c r="FY63" s="74">
        <f t="shared" si="31"/>
        <v>0.93664596273291922</v>
      </c>
      <c r="FZ63" s="31">
        <f t="shared" si="32"/>
        <v>0.80495325243684102</v>
      </c>
      <c r="GA63" s="30">
        <f t="shared" si="33"/>
        <v>1.0571428571428572</v>
      </c>
      <c r="GB63" s="32">
        <f t="shared" si="34"/>
        <v>0.98609691269679001</v>
      </c>
      <c r="GC63" s="33">
        <f t="shared" si="35"/>
        <v>1.1066969353007945</v>
      </c>
      <c r="GD63" s="34">
        <f t="shared" si="36"/>
        <v>1.133938706015891</v>
      </c>
      <c r="GE63" s="34">
        <f t="shared" si="37"/>
        <v>0.95573212258796825</v>
      </c>
      <c r="GF63" s="36">
        <f t="shared" si="21"/>
        <v>0.34506242905788875</v>
      </c>
      <c r="GG63" s="62">
        <f t="shared" si="38"/>
        <v>0.94156523819492211</v>
      </c>
      <c r="GH63" s="34">
        <f t="shared" si="39"/>
        <v>0.88504440922276384</v>
      </c>
      <c r="GI63" s="67">
        <f t="shared" si="22"/>
        <v>3967</v>
      </c>
      <c r="GJ63" s="33">
        <f t="shared" si="40"/>
        <v>0.81573072299501981</v>
      </c>
      <c r="GK63" s="34">
        <f t="shared" si="41"/>
        <v>0.6852138073158166</v>
      </c>
      <c r="GL63" s="35">
        <f t="shared" si="42"/>
        <v>1.2021294865189765E-2</v>
      </c>
      <c r="GM63" s="33">
        <f t="shared" si="43"/>
        <v>0.7142857142857143</v>
      </c>
      <c r="GN63" s="36">
        <f t="shared" si="44"/>
        <v>0.37349764186824891</v>
      </c>
    </row>
    <row r="64" spans="1:196" s="37" customFormat="1" x14ac:dyDescent="0.2">
      <c r="A64" s="20" t="s">
        <v>143</v>
      </c>
      <c r="B64" s="21">
        <v>20025</v>
      </c>
      <c r="C64" s="22">
        <v>2055.1999999999998</v>
      </c>
      <c r="D64" s="23">
        <v>1748.4</v>
      </c>
      <c r="E64" s="24">
        <v>12385.4</v>
      </c>
      <c r="F64" s="25">
        <v>2382</v>
      </c>
      <c r="G64" s="39">
        <v>17683</v>
      </c>
      <c r="H64" s="39">
        <v>17414</v>
      </c>
      <c r="I64" s="38">
        <v>200</v>
      </c>
      <c r="J64" s="38">
        <v>9919</v>
      </c>
      <c r="K64" s="27">
        <f t="shared" si="45"/>
        <v>17051</v>
      </c>
      <c r="L64" s="27">
        <f t="shared" si="46"/>
        <v>15046</v>
      </c>
      <c r="M64" s="27">
        <v>200</v>
      </c>
      <c r="N64" s="28">
        <f t="shared" si="47"/>
        <v>7940</v>
      </c>
      <c r="O64" s="28">
        <f t="shared" si="17"/>
        <v>745</v>
      </c>
      <c r="P64" s="66">
        <v>341</v>
      </c>
      <c r="Q64" s="66">
        <v>299</v>
      </c>
      <c r="R64" s="66">
        <v>0</v>
      </c>
      <c r="S64" s="66">
        <v>171</v>
      </c>
      <c r="T64" s="66" t="s">
        <v>231</v>
      </c>
      <c r="U64" s="66">
        <v>418</v>
      </c>
      <c r="V64" s="66">
        <v>411</v>
      </c>
      <c r="W64" s="66">
        <v>0</v>
      </c>
      <c r="X64" s="66">
        <v>303</v>
      </c>
      <c r="Y64" s="66" t="s">
        <v>319</v>
      </c>
      <c r="Z64" s="66">
        <v>852</v>
      </c>
      <c r="AA64" s="66">
        <v>869</v>
      </c>
      <c r="AB64" s="66">
        <v>0</v>
      </c>
      <c r="AC64" s="66">
        <v>683</v>
      </c>
      <c r="AD64" s="66" t="s">
        <v>287</v>
      </c>
      <c r="AE64" s="66">
        <v>1315</v>
      </c>
      <c r="AF64" s="66">
        <v>1317</v>
      </c>
      <c r="AG64" s="66">
        <v>0</v>
      </c>
      <c r="AH64" s="66">
        <v>1320</v>
      </c>
      <c r="AI64" s="66" t="s">
        <v>336</v>
      </c>
      <c r="AJ64" s="66">
        <v>694</v>
      </c>
      <c r="AK64" s="66">
        <v>1019</v>
      </c>
      <c r="AL64" s="66">
        <v>2</v>
      </c>
      <c r="AM64" s="66">
        <v>605</v>
      </c>
      <c r="AN64" s="66">
        <v>870</v>
      </c>
      <c r="AO64" s="66">
        <v>1053</v>
      </c>
      <c r="AP64" s="66">
        <v>3</v>
      </c>
      <c r="AQ64" s="66">
        <v>752</v>
      </c>
      <c r="AR64" s="66">
        <v>938</v>
      </c>
      <c r="AS64" s="66">
        <v>840</v>
      </c>
      <c r="AT64" s="66">
        <v>6</v>
      </c>
      <c r="AU64" s="66">
        <v>758</v>
      </c>
      <c r="AV64" s="66">
        <v>968</v>
      </c>
      <c r="AW64" s="66">
        <v>931</v>
      </c>
      <c r="AX64" s="66">
        <v>149</v>
      </c>
      <c r="AY64" s="66">
        <v>770</v>
      </c>
      <c r="AZ64" s="66">
        <v>1049</v>
      </c>
      <c r="BA64" s="66">
        <v>921</v>
      </c>
      <c r="BB64" s="66">
        <v>2</v>
      </c>
      <c r="BC64" s="66">
        <v>678</v>
      </c>
      <c r="BD64" s="66">
        <v>998</v>
      </c>
      <c r="BE64" s="66">
        <v>914</v>
      </c>
      <c r="BF64" s="66">
        <v>6</v>
      </c>
      <c r="BG64" s="66">
        <v>601</v>
      </c>
      <c r="BH64" s="66">
        <v>405</v>
      </c>
      <c r="BI64" s="66">
        <v>254</v>
      </c>
      <c r="BJ64" s="66">
        <v>0</v>
      </c>
      <c r="BK64" s="66">
        <v>3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202</v>
      </c>
      <c r="CG64" s="66">
        <v>111</v>
      </c>
      <c r="CH64" s="66">
        <v>0</v>
      </c>
      <c r="CI64" s="66">
        <v>0</v>
      </c>
      <c r="CJ64" s="66">
        <v>17</v>
      </c>
      <c r="CK64" s="66">
        <v>2</v>
      </c>
      <c r="CL64" s="66">
        <v>0</v>
      </c>
      <c r="CM64" s="66">
        <v>2</v>
      </c>
      <c r="CN64" s="66">
        <v>91</v>
      </c>
      <c r="CO64" s="66">
        <v>61</v>
      </c>
      <c r="CP64" s="66">
        <v>0</v>
      </c>
      <c r="CQ64" s="66">
        <v>4</v>
      </c>
      <c r="CR64" s="66">
        <v>32</v>
      </c>
      <c r="CS64" s="66">
        <v>7</v>
      </c>
      <c r="CT64" s="66">
        <v>0</v>
      </c>
      <c r="CU64" s="66">
        <v>1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1004</v>
      </c>
      <c r="DE64" s="66">
        <v>740</v>
      </c>
      <c r="DF64" s="66">
        <v>0</v>
      </c>
      <c r="DG64" s="66">
        <v>15</v>
      </c>
      <c r="DH64" s="66">
        <v>62</v>
      </c>
      <c r="DI64" s="66">
        <v>56</v>
      </c>
      <c r="DJ64" s="66">
        <v>1</v>
      </c>
      <c r="DK64" s="66">
        <v>1</v>
      </c>
      <c r="DL64" s="66">
        <v>13</v>
      </c>
      <c r="DM64" s="66">
        <v>13</v>
      </c>
      <c r="DN64" s="66">
        <v>0</v>
      </c>
      <c r="DO64" s="66">
        <v>2</v>
      </c>
      <c r="DP64" s="66">
        <v>30</v>
      </c>
      <c r="DQ64" s="66">
        <v>29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198</v>
      </c>
      <c r="DY64" s="66">
        <v>136</v>
      </c>
      <c r="DZ64" s="66">
        <v>40</v>
      </c>
      <c r="EA64" s="66">
        <v>0</v>
      </c>
      <c r="EB64" s="66">
        <v>29</v>
      </c>
      <c r="EC64" s="66">
        <v>20</v>
      </c>
      <c r="ED64" s="66">
        <v>0</v>
      </c>
      <c r="EE64" s="66">
        <v>1</v>
      </c>
      <c r="EF64" s="66">
        <v>0</v>
      </c>
      <c r="EG64" s="66">
        <v>3</v>
      </c>
      <c r="EH64" s="66">
        <v>0</v>
      </c>
      <c r="EI64" s="66">
        <v>0</v>
      </c>
      <c r="EJ64" s="66" t="s">
        <v>171</v>
      </c>
      <c r="EK64" s="66">
        <v>1163</v>
      </c>
      <c r="EL64" s="66">
        <v>938</v>
      </c>
      <c r="EM64" s="66">
        <v>1</v>
      </c>
      <c r="EN64" s="66">
        <v>547</v>
      </c>
      <c r="EO64" s="66">
        <v>1297</v>
      </c>
      <c r="EP64" s="66">
        <v>1128</v>
      </c>
      <c r="EQ64" s="66">
        <v>2</v>
      </c>
      <c r="ER64" s="66">
        <v>522</v>
      </c>
      <c r="ES64" s="66">
        <v>584</v>
      </c>
      <c r="ET64" s="66">
        <v>450</v>
      </c>
      <c r="EU64" s="66">
        <v>0</v>
      </c>
      <c r="EV64" s="66">
        <v>201</v>
      </c>
      <c r="EW64" s="66">
        <v>944</v>
      </c>
      <c r="EX64" s="66">
        <v>745</v>
      </c>
      <c r="EY64" s="66">
        <v>0</v>
      </c>
      <c r="EZ64" s="66">
        <v>0</v>
      </c>
      <c r="FA64" s="66">
        <v>846</v>
      </c>
      <c r="FB64" s="66">
        <v>766</v>
      </c>
      <c r="FC64" s="66">
        <v>0</v>
      </c>
      <c r="FD64" s="66">
        <v>0</v>
      </c>
      <c r="FE64" s="66">
        <v>79</v>
      </c>
      <c r="FF64" s="66">
        <v>71</v>
      </c>
      <c r="FG64" s="66">
        <v>0</v>
      </c>
      <c r="FH64" s="66">
        <v>0</v>
      </c>
      <c r="FI64" s="66">
        <v>38</v>
      </c>
      <c r="FJ64" s="66">
        <v>40</v>
      </c>
      <c r="FK64" s="66">
        <v>0</v>
      </c>
      <c r="FL64" s="66">
        <v>0</v>
      </c>
      <c r="FM64" s="66">
        <v>1101</v>
      </c>
      <c r="FN64" s="66">
        <v>586</v>
      </c>
      <c r="FO64" s="66">
        <v>0</v>
      </c>
      <c r="FP64" s="66">
        <v>0</v>
      </c>
      <c r="FQ64" s="66">
        <v>411</v>
      </c>
      <c r="FR64" s="66">
        <v>316</v>
      </c>
      <c r="FS64" s="66">
        <v>0</v>
      </c>
      <c r="FT64" s="72">
        <v>0</v>
      </c>
      <c r="FU64" s="79">
        <f t="shared" si="28"/>
        <v>0.86147315855181028</v>
      </c>
      <c r="FV64" s="29">
        <f t="shared" si="29"/>
        <v>0.76134831460674157</v>
      </c>
      <c r="FW64" s="71">
        <f t="shared" si="30"/>
        <v>0.39650436953807738</v>
      </c>
      <c r="FX64" s="68">
        <f t="shared" si="20"/>
        <v>0.31276238455079763</v>
      </c>
      <c r="FY64" s="74">
        <f t="shared" si="31"/>
        <v>0.96425945823672454</v>
      </c>
      <c r="FZ64" s="31">
        <f t="shared" si="32"/>
        <v>0.86401745721833012</v>
      </c>
      <c r="GA64" s="30">
        <f t="shared" si="33"/>
        <v>1</v>
      </c>
      <c r="GB64" s="32">
        <f t="shared" si="34"/>
        <v>0.80048391974997479</v>
      </c>
      <c r="GC64" s="33">
        <f t="shared" si="35"/>
        <v>1.0852225020990764</v>
      </c>
      <c r="GD64" s="34">
        <f t="shared" si="36"/>
        <v>1.0915197313182199</v>
      </c>
      <c r="GE64" s="34">
        <f t="shared" si="37"/>
        <v>0.96809403862300591</v>
      </c>
      <c r="GF64" s="36">
        <f t="shared" si="21"/>
        <v>0.31276238455079763</v>
      </c>
      <c r="GG64" s="62">
        <f t="shared" si="38"/>
        <v>0.9040483149514752</v>
      </c>
      <c r="GH64" s="34">
        <f t="shared" si="39"/>
        <v>0.81822145429295789</v>
      </c>
      <c r="GI64" s="67">
        <f t="shared" si="22"/>
        <v>5634</v>
      </c>
      <c r="GJ64" s="33">
        <f t="shared" si="40"/>
        <v>1.0237931823381377</v>
      </c>
      <c r="GK64" s="34">
        <f t="shared" si="41"/>
        <v>0.86421871425303132</v>
      </c>
      <c r="GL64" s="35">
        <f t="shared" si="42"/>
        <v>0</v>
      </c>
      <c r="GM64" s="33">
        <f t="shared" si="43"/>
        <v>0.79262358894511487</v>
      </c>
      <c r="GN64" s="36">
        <f t="shared" si="44"/>
        <v>0.49289606850914758</v>
      </c>
    </row>
    <row r="65" spans="1:196" s="37" customFormat="1" x14ac:dyDescent="0.2">
      <c r="A65" s="20" t="s">
        <v>144</v>
      </c>
      <c r="B65" s="21">
        <v>14121</v>
      </c>
      <c r="C65" s="22">
        <v>1844</v>
      </c>
      <c r="D65" s="23">
        <v>1467.6</v>
      </c>
      <c r="E65" s="24">
        <v>8118.4</v>
      </c>
      <c r="F65" s="25">
        <v>1288</v>
      </c>
      <c r="G65" s="39">
        <v>12205</v>
      </c>
      <c r="H65" s="39">
        <v>12579</v>
      </c>
      <c r="I65" s="38">
        <v>120</v>
      </c>
      <c r="J65" s="38">
        <v>6848</v>
      </c>
      <c r="K65" s="27">
        <f t="shared" si="45"/>
        <v>11906</v>
      </c>
      <c r="L65" s="27">
        <f t="shared" si="46"/>
        <v>11003</v>
      </c>
      <c r="M65" s="27">
        <v>114</v>
      </c>
      <c r="N65" s="28">
        <f t="shared" si="47"/>
        <v>5295</v>
      </c>
      <c r="O65" s="28">
        <f t="shared" si="17"/>
        <v>303</v>
      </c>
      <c r="P65" s="66">
        <v>202</v>
      </c>
      <c r="Q65" s="66">
        <v>215</v>
      </c>
      <c r="R65" s="66">
        <v>5</v>
      </c>
      <c r="S65" s="66">
        <v>105</v>
      </c>
      <c r="T65" s="66" t="s">
        <v>171</v>
      </c>
      <c r="U65" s="66">
        <v>187</v>
      </c>
      <c r="V65" s="66">
        <v>191</v>
      </c>
      <c r="W65" s="66">
        <v>0</v>
      </c>
      <c r="X65" s="66">
        <v>169</v>
      </c>
      <c r="Y65" s="66" t="s">
        <v>209</v>
      </c>
      <c r="Z65" s="66">
        <v>408</v>
      </c>
      <c r="AA65" s="66">
        <v>400</v>
      </c>
      <c r="AB65" s="66">
        <v>0</v>
      </c>
      <c r="AC65" s="66">
        <v>331</v>
      </c>
      <c r="AD65" s="66" t="s">
        <v>241</v>
      </c>
      <c r="AE65" s="66">
        <v>821</v>
      </c>
      <c r="AF65" s="66">
        <v>810</v>
      </c>
      <c r="AG65" s="66">
        <v>3</v>
      </c>
      <c r="AH65" s="66">
        <v>679</v>
      </c>
      <c r="AI65" s="66" t="s">
        <v>242</v>
      </c>
      <c r="AJ65" s="66">
        <v>315</v>
      </c>
      <c r="AK65" s="66">
        <v>329</v>
      </c>
      <c r="AL65" s="66">
        <v>7</v>
      </c>
      <c r="AM65" s="66">
        <v>401</v>
      </c>
      <c r="AN65" s="66">
        <v>327</v>
      </c>
      <c r="AO65" s="66">
        <v>369</v>
      </c>
      <c r="AP65" s="66">
        <v>14</v>
      </c>
      <c r="AQ65" s="66">
        <v>433</v>
      </c>
      <c r="AR65" s="66">
        <v>400</v>
      </c>
      <c r="AS65" s="66">
        <v>468</v>
      </c>
      <c r="AT65" s="66">
        <v>7</v>
      </c>
      <c r="AU65" s="66">
        <v>450</v>
      </c>
      <c r="AV65" s="66">
        <v>658</v>
      </c>
      <c r="AW65" s="66">
        <v>486</v>
      </c>
      <c r="AX65" s="66">
        <v>10</v>
      </c>
      <c r="AY65" s="66">
        <v>527</v>
      </c>
      <c r="AZ65" s="66">
        <v>697</v>
      </c>
      <c r="BA65" s="66">
        <v>616</v>
      </c>
      <c r="BB65" s="66">
        <v>23</v>
      </c>
      <c r="BC65" s="66">
        <v>505</v>
      </c>
      <c r="BD65" s="66">
        <v>661</v>
      </c>
      <c r="BE65" s="66">
        <v>581</v>
      </c>
      <c r="BF65" s="66">
        <v>35</v>
      </c>
      <c r="BG65" s="66">
        <v>498</v>
      </c>
      <c r="BH65" s="66">
        <v>203</v>
      </c>
      <c r="BI65" s="66">
        <v>169</v>
      </c>
      <c r="BJ65" s="66">
        <v>0</v>
      </c>
      <c r="BK65" s="66">
        <v>10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2004</v>
      </c>
      <c r="CC65" s="66">
        <v>1984</v>
      </c>
      <c r="CD65" s="66">
        <v>0</v>
      </c>
      <c r="CE65" s="66">
        <v>0</v>
      </c>
      <c r="CF65" s="66">
        <v>76</v>
      </c>
      <c r="CG65" s="66">
        <v>35</v>
      </c>
      <c r="CH65" s="66">
        <v>0</v>
      </c>
      <c r="CI65" s="66">
        <v>0</v>
      </c>
      <c r="CJ65" s="66">
        <v>8</v>
      </c>
      <c r="CK65" s="66">
        <v>7</v>
      </c>
      <c r="CL65" s="66">
        <v>0</v>
      </c>
      <c r="CM65" s="66">
        <v>1</v>
      </c>
      <c r="CN65" s="66">
        <v>61</v>
      </c>
      <c r="CO65" s="66">
        <v>49</v>
      </c>
      <c r="CP65" s="66">
        <v>0</v>
      </c>
      <c r="CQ65" s="66">
        <v>19</v>
      </c>
      <c r="CR65" s="66">
        <v>26</v>
      </c>
      <c r="CS65" s="66">
        <v>6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434</v>
      </c>
      <c r="DE65" s="66">
        <v>444</v>
      </c>
      <c r="DF65" s="66">
        <v>0</v>
      </c>
      <c r="DG65" s="66">
        <v>8</v>
      </c>
      <c r="DH65" s="66">
        <v>3</v>
      </c>
      <c r="DI65" s="66">
        <v>3</v>
      </c>
      <c r="DJ65" s="66">
        <v>0</v>
      </c>
      <c r="DK65" s="66">
        <v>0</v>
      </c>
      <c r="DL65" s="66">
        <v>11</v>
      </c>
      <c r="DM65" s="66">
        <v>7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4</v>
      </c>
      <c r="DZ65" s="66">
        <v>0</v>
      </c>
      <c r="EA65" s="66">
        <v>0</v>
      </c>
      <c r="EB65" s="66">
        <v>6</v>
      </c>
      <c r="EC65" s="66">
        <v>4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 t="s">
        <v>171</v>
      </c>
      <c r="EK65" s="66">
        <v>665</v>
      </c>
      <c r="EL65" s="66">
        <v>598</v>
      </c>
      <c r="EM65" s="66">
        <v>6</v>
      </c>
      <c r="EN65" s="66">
        <v>515</v>
      </c>
      <c r="EO65" s="66">
        <v>729</v>
      </c>
      <c r="EP65" s="66">
        <v>809</v>
      </c>
      <c r="EQ65" s="66">
        <v>3</v>
      </c>
      <c r="ER65" s="66">
        <v>498</v>
      </c>
      <c r="ES65" s="66">
        <v>393</v>
      </c>
      <c r="ET65" s="66">
        <v>333</v>
      </c>
      <c r="EU65" s="66">
        <v>5</v>
      </c>
      <c r="EV65" s="66">
        <v>146</v>
      </c>
      <c r="EW65" s="66">
        <v>623</v>
      </c>
      <c r="EX65" s="66">
        <v>562</v>
      </c>
      <c r="EY65" s="66">
        <v>0</v>
      </c>
      <c r="EZ65" s="66">
        <v>0</v>
      </c>
      <c r="FA65" s="66">
        <v>659</v>
      </c>
      <c r="FB65" s="66">
        <v>608</v>
      </c>
      <c r="FC65" s="66">
        <v>0</v>
      </c>
      <c r="FD65" s="66">
        <v>0</v>
      </c>
      <c r="FE65" s="66">
        <v>6</v>
      </c>
      <c r="FF65" s="66">
        <v>0</v>
      </c>
      <c r="FG65" s="66">
        <v>0</v>
      </c>
      <c r="FH65" s="66">
        <v>0</v>
      </c>
      <c r="FI65" s="66">
        <v>1</v>
      </c>
      <c r="FJ65" s="66">
        <v>0</v>
      </c>
      <c r="FK65" s="66">
        <v>0</v>
      </c>
      <c r="FL65" s="66">
        <v>0</v>
      </c>
      <c r="FM65" s="66">
        <v>872</v>
      </c>
      <c r="FN65" s="66">
        <v>590</v>
      </c>
      <c r="FO65" s="66">
        <v>0</v>
      </c>
      <c r="FP65" s="66">
        <v>0</v>
      </c>
      <c r="FQ65" s="66">
        <v>447</v>
      </c>
      <c r="FR65" s="66">
        <v>326</v>
      </c>
      <c r="FS65" s="66">
        <v>0</v>
      </c>
      <c r="FT65" s="72">
        <v>0</v>
      </c>
      <c r="FU65" s="79">
        <f t="shared" si="28"/>
        <v>0.85121450322215142</v>
      </c>
      <c r="FV65" s="29">
        <f t="shared" si="29"/>
        <v>0.7872671907088733</v>
      </c>
      <c r="FW65" s="71">
        <f t="shared" si="30"/>
        <v>0.3749734438070958</v>
      </c>
      <c r="FX65" s="68">
        <f t="shared" si="20"/>
        <v>0.23524844720496896</v>
      </c>
      <c r="FY65" s="74">
        <f t="shared" si="31"/>
        <v>0.9755018435067595</v>
      </c>
      <c r="FZ65" s="31">
        <f t="shared" si="32"/>
        <v>0.87471182128945069</v>
      </c>
      <c r="GA65" s="30">
        <f t="shared" si="33"/>
        <v>0.95</v>
      </c>
      <c r="GB65" s="32">
        <f t="shared" si="34"/>
        <v>0.77321845794392519</v>
      </c>
      <c r="GC65" s="33">
        <f t="shared" si="35"/>
        <v>1.1017080745341614</v>
      </c>
      <c r="GD65" s="34">
        <f t="shared" si="36"/>
        <v>1.0900621118012421</v>
      </c>
      <c r="GE65" s="34">
        <f t="shared" si="37"/>
        <v>0.91537267080745344</v>
      </c>
      <c r="GF65" s="36">
        <f t="shared" si="21"/>
        <v>0.23524844720496896</v>
      </c>
      <c r="GG65" s="62">
        <f t="shared" si="38"/>
        <v>0.98467678360268041</v>
      </c>
      <c r="GH65" s="34">
        <f t="shared" si="39"/>
        <v>0.93996353961371704</v>
      </c>
      <c r="GI65" s="67">
        <f t="shared" si="22"/>
        <v>4116</v>
      </c>
      <c r="GJ65" s="33">
        <f t="shared" si="40"/>
        <v>0.87353502316707554</v>
      </c>
      <c r="GK65" s="34">
        <f t="shared" si="41"/>
        <v>0.79721995094031073</v>
      </c>
      <c r="GL65" s="35">
        <f t="shared" si="42"/>
        <v>0</v>
      </c>
      <c r="GM65" s="33">
        <f t="shared" si="43"/>
        <v>0.71908893709327548</v>
      </c>
      <c r="GN65" s="36">
        <f t="shared" si="44"/>
        <v>0.49674620390455532</v>
      </c>
    </row>
    <row r="66" spans="1:196" s="37" customFormat="1" x14ac:dyDescent="0.2">
      <c r="A66" s="20" t="s">
        <v>145</v>
      </c>
      <c r="B66" s="21">
        <v>7844</v>
      </c>
      <c r="C66" s="22">
        <v>949.6</v>
      </c>
      <c r="D66" s="23">
        <v>783.6</v>
      </c>
      <c r="E66" s="24">
        <v>4703.8</v>
      </c>
      <c r="F66" s="25">
        <v>801</v>
      </c>
      <c r="G66" s="39">
        <v>6147</v>
      </c>
      <c r="H66" s="39">
        <v>6078</v>
      </c>
      <c r="I66" s="38">
        <v>85</v>
      </c>
      <c r="J66" s="38">
        <v>4029</v>
      </c>
      <c r="K66" s="27">
        <f t="shared" si="45"/>
        <v>6232</v>
      </c>
      <c r="L66" s="27">
        <f t="shared" si="46"/>
        <v>5869</v>
      </c>
      <c r="M66" s="27">
        <v>85</v>
      </c>
      <c r="N66" s="28">
        <f t="shared" si="47"/>
        <v>2929</v>
      </c>
      <c r="O66" s="28">
        <f t="shared" si="17"/>
        <v>108</v>
      </c>
      <c r="P66" s="66">
        <v>152</v>
      </c>
      <c r="Q66" s="66">
        <v>129</v>
      </c>
      <c r="R66" s="66">
        <v>2</v>
      </c>
      <c r="S66" s="66">
        <v>88</v>
      </c>
      <c r="T66" s="66" t="s">
        <v>171</v>
      </c>
      <c r="U66" s="66">
        <v>140</v>
      </c>
      <c r="V66" s="66">
        <v>126</v>
      </c>
      <c r="W66" s="66">
        <v>0</v>
      </c>
      <c r="X66" s="66">
        <v>108</v>
      </c>
      <c r="Y66" s="66" t="s">
        <v>206</v>
      </c>
      <c r="Z66" s="66">
        <v>265</v>
      </c>
      <c r="AA66" s="66">
        <v>254</v>
      </c>
      <c r="AB66" s="66">
        <v>1</v>
      </c>
      <c r="AC66" s="66">
        <v>279</v>
      </c>
      <c r="AD66" s="66" t="s">
        <v>278</v>
      </c>
      <c r="AE66" s="66">
        <v>386</v>
      </c>
      <c r="AF66" s="66">
        <v>389</v>
      </c>
      <c r="AG66" s="66">
        <v>1</v>
      </c>
      <c r="AH66" s="66">
        <v>346</v>
      </c>
      <c r="AI66" s="66" t="s">
        <v>263</v>
      </c>
      <c r="AJ66" s="66">
        <v>171</v>
      </c>
      <c r="AK66" s="66">
        <v>180</v>
      </c>
      <c r="AL66" s="66">
        <v>0</v>
      </c>
      <c r="AM66" s="66">
        <v>219</v>
      </c>
      <c r="AN66" s="66">
        <v>248</v>
      </c>
      <c r="AO66" s="66">
        <v>257</v>
      </c>
      <c r="AP66" s="66">
        <v>1</v>
      </c>
      <c r="AQ66" s="66">
        <v>251</v>
      </c>
      <c r="AR66" s="66">
        <v>253</v>
      </c>
      <c r="AS66" s="66">
        <v>257</v>
      </c>
      <c r="AT66" s="66">
        <v>24</v>
      </c>
      <c r="AU66" s="66">
        <v>230</v>
      </c>
      <c r="AV66" s="66">
        <v>367</v>
      </c>
      <c r="AW66" s="66">
        <v>362</v>
      </c>
      <c r="AX66" s="66">
        <v>50</v>
      </c>
      <c r="AY66" s="66">
        <v>295</v>
      </c>
      <c r="AZ66" s="66">
        <v>438</v>
      </c>
      <c r="BA66" s="66">
        <v>450</v>
      </c>
      <c r="BB66" s="66">
        <v>1</v>
      </c>
      <c r="BC66" s="66">
        <v>284</v>
      </c>
      <c r="BD66" s="66">
        <v>410</v>
      </c>
      <c r="BE66" s="66">
        <v>425</v>
      </c>
      <c r="BF66" s="66">
        <v>0</v>
      </c>
      <c r="BG66" s="66">
        <v>268</v>
      </c>
      <c r="BH66" s="66">
        <v>130</v>
      </c>
      <c r="BI66" s="66">
        <v>115</v>
      </c>
      <c r="BJ66" s="66">
        <v>0</v>
      </c>
      <c r="BK66" s="66">
        <v>7</v>
      </c>
      <c r="BL66" s="66">
        <v>0</v>
      </c>
      <c r="BM66" s="66">
        <v>4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62</v>
      </c>
      <c r="CG66" s="66">
        <v>55</v>
      </c>
      <c r="CH66" s="66">
        <v>2</v>
      </c>
      <c r="CI66" s="66">
        <v>0</v>
      </c>
      <c r="CJ66" s="66">
        <v>42</v>
      </c>
      <c r="CK66" s="66">
        <v>5</v>
      </c>
      <c r="CL66" s="66">
        <v>0</v>
      </c>
      <c r="CM66" s="66">
        <v>0</v>
      </c>
      <c r="CN66" s="66">
        <v>54</v>
      </c>
      <c r="CO66" s="66">
        <v>48</v>
      </c>
      <c r="CP66" s="66">
        <v>0</v>
      </c>
      <c r="CQ66" s="66">
        <v>0</v>
      </c>
      <c r="CR66" s="66">
        <v>12</v>
      </c>
      <c r="CS66" s="66">
        <v>12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384</v>
      </c>
      <c r="DE66" s="66">
        <v>376</v>
      </c>
      <c r="DF66" s="66">
        <v>3</v>
      </c>
      <c r="DG66" s="66">
        <v>4</v>
      </c>
      <c r="DH66" s="66">
        <v>0</v>
      </c>
      <c r="DI66" s="66">
        <v>0</v>
      </c>
      <c r="DJ66" s="66">
        <v>0</v>
      </c>
      <c r="DK66" s="66">
        <v>0</v>
      </c>
      <c r="DL66" s="66">
        <v>7</v>
      </c>
      <c r="DM66" s="66">
        <v>7</v>
      </c>
      <c r="DN66" s="66">
        <v>0</v>
      </c>
      <c r="DO66" s="66">
        <v>1</v>
      </c>
      <c r="DP66" s="66">
        <v>10</v>
      </c>
      <c r="DQ66" s="66">
        <v>10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18</v>
      </c>
      <c r="EC66" s="66">
        <v>15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 t="s">
        <v>171</v>
      </c>
      <c r="EK66" s="66">
        <v>402</v>
      </c>
      <c r="EL66" s="66">
        <v>357</v>
      </c>
      <c r="EM66" s="66">
        <v>0</v>
      </c>
      <c r="EN66" s="66">
        <v>246</v>
      </c>
      <c r="EO66" s="66">
        <v>448</v>
      </c>
      <c r="EP66" s="66">
        <v>416</v>
      </c>
      <c r="EQ66" s="66">
        <v>0</v>
      </c>
      <c r="ER66" s="66">
        <v>228</v>
      </c>
      <c r="ES66" s="66">
        <v>221</v>
      </c>
      <c r="ET66" s="66">
        <v>225</v>
      </c>
      <c r="EU66" s="66">
        <v>0</v>
      </c>
      <c r="EV66" s="66">
        <v>74</v>
      </c>
      <c r="EW66" s="66">
        <v>391</v>
      </c>
      <c r="EX66" s="66">
        <v>383</v>
      </c>
      <c r="EY66" s="66">
        <v>0</v>
      </c>
      <c r="EZ66" s="66">
        <v>0</v>
      </c>
      <c r="FA66" s="66">
        <v>431</v>
      </c>
      <c r="FB66" s="66">
        <v>368</v>
      </c>
      <c r="FC66" s="66">
        <v>0</v>
      </c>
      <c r="FD66" s="66">
        <v>1</v>
      </c>
      <c r="FE66" s="66">
        <v>6</v>
      </c>
      <c r="FF66" s="66">
        <v>0</v>
      </c>
      <c r="FG66" s="66">
        <v>0</v>
      </c>
      <c r="FH66" s="66">
        <v>0</v>
      </c>
      <c r="FI66" s="66">
        <v>2</v>
      </c>
      <c r="FJ66" s="66">
        <v>10</v>
      </c>
      <c r="FK66" s="66">
        <v>0</v>
      </c>
      <c r="FL66" s="66">
        <v>0</v>
      </c>
      <c r="FM66" s="66">
        <v>438</v>
      </c>
      <c r="FN66" s="66">
        <v>422</v>
      </c>
      <c r="FO66" s="66">
        <v>0</v>
      </c>
      <c r="FP66" s="66">
        <v>0</v>
      </c>
      <c r="FQ66" s="66">
        <v>344</v>
      </c>
      <c r="FR66" s="66">
        <v>212</v>
      </c>
      <c r="FS66" s="66">
        <v>0</v>
      </c>
      <c r="FT66" s="72">
        <v>0</v>
      </c>
      <c r="FU66" s="79">
        <f t="shared" si="28"/>
        <v>0.80532891381947991</v>
      </c>
      <c r="FV66" s="29">
        <f t="shared" si="29"/>
        <v>0.75905150433452317</v>
      </c>
      <c r="FW66" s="71">
        <f t="shared" si="30"/>
        <v>0.37340642529321777</v>
      </c>
      <c r="FX66" s="68">
        <f t="shared" si="20"/>
        <v>0.1348314606741573</v>
      </c>
      <c r="FY66" s="74">
        <f t="shared" si="31"/>
        <v>1.0138278835204164</v>
      </c>
      <c r="FZ66" s="31">
        <f t="shared" si="32"/>
        <v>0.96561368871339259</v>
      </c>
      <c r="GA66" s="30">
        <f t="shared" si="33"/>
        <v>1</v>
      </c>
      <c r="GB66" s="32">
        <f t="shared" si="34"/>
        <v>0.72697939935467859</v>
      </c>
      <c r="GC66" s="33">
        <f t="shared" si="35"/>
        <v>0.99001248439450684</v>
      </c>
      <c r="GD66" s="34">
        <f t="shared" si="36"/>
        <v>0.96254681647940077</v>
      </c>
      <c r="GE66" s="34">
        <f t="shared" si="37"/>
        <v>0.91510611735330838</v>
      </c>
      <c r="GF66" s="36">
        <f t="shared" si="21"/>
        <v>0.1348314606741573</v>
      </c>
      <c r="GG66" s="62">
        <f t="shared" si="38"/>
        <v>0.83166801309579486</v>
      </c>
      <c r="GH66" s="34">
        <f t="shared" si="39"/>
        <v>0.80530634805901613</v>
      </c>
      <c r="GI66" s="67">
        <f t="shared" si="22"/>
        <v>2195</v>
      </c>
      <c r="GJ66" s="33">
        <f t="shared" si="40"/>
        <v>1.0490045941807045</v>
      </c>
      <c r="GK66" s="34">
        <f t="shared" si="41"/>
        <v>0.95839714139867271</v>
      </c>
      <c r="GL66" s="35">
        <f t="shared" si="42"/>
        <v>1.2761613067891781E-3</v>
      </c>
      <c r="GM66" s="33">
        <f t="shared" si="43"/>
        <v>0.83192923336141533</v>
      </c>
      <c r="GN66" s="36">
        <f t="shared" si="44"/>
        <v>0.67818028643639428</v>
      </c>
    </row>
    <row r="67" spans="1:196" s="37" customFormat="1" x14ac:dyDescent="0.2">
      <c r="A67" s="20" t="s">
        <v>146</v>
      </c>
      <c r="B67" s="21">
        <v>3923</v>
      </c>
      <c r="C67" s="22">
        <v>439.2</v>
      </c>
      <c r="D67" s="23">
        <v>386.4</v>
      </c>
      <c r="E67" s="24">
        <v>2284.4</v>
      </c>
      <c r="F67" s="25">
        <v>654</v>
      </c>
      <c r="G67" s="39">
        <v>4350</v>
      </c>
      <c r="H67" s="39">
        <v>4400</v>
      </c>
      <c r="I67" s="38">
        <v>35</v>
      </c>
      <c r="J67" s="38">
        <v>1893</v>
      </c>
      <c r="K67" s="27">
        <f t="shared" si="45"/>
        <v>3621</v>
      </c>
      <c r="L67" s="27">
        <f t="shared" si="46"/>
        <v>3431</v>
      </c>
      <c r="M67" s="27">
        <v>35</v>
      </c>
      <c r="N67" s="28">
        <f t="shared" si="47"/>
        <v>1741</v>
      </c>
      <c r="O67" s="28">
        <f t="shared" si="17"/>
        <v>141</v>
      </c>
      <c r="P67" s="66">
        <v>131</v>
      </c>
      <c r="Q67" s="66">
        <v>128</v>
      </c>
      <c r="R67" s="66">
        <v>0</v>
      </c>
      <c r="S67" s="66">
        <v>120</v>
      </c>
      <c r="T67" s="66" t="s">
        <v>212</v>
      </c>
      <c r="U67" s="66">
        <v>93</v>
      </c>
      <c r="V67" s="66">
        <v>91</v>
      </c>
      <c r="W67" s="66">
        <v>0</v>
      </c>
      <c r="X67" s="66">
        <v>80</v>
      </c>
      <c r="Y67" s="66" t="s">
        <v>181</v>
      </c>
      <c r="Z67" s="66">
        <v>176</v>
      </c>
      <c r="AA67" s="66">
        <v>175</v>
      </c>
      <c r="AB67" s="66">
        <v>0</v>
      </c>
      <c r="AC67" s="66">
        <v>162</v>
      </c>
      <c r="AD67" s="66" t="s">
        <v>243</v>
      </c>
      <c r="AE67" s="66">
        <v>252</v>
      </c>
      <c r="AF67" s="66">
        <v>258</v>
      </c>
      <c r="AG67" s="66">
        <v>0</v>
      </c>
      <c r="AH67" s="66">
        <v>213</v>
      </c>
      <c r="AI67" s="66" t="s">
        <v>222</v>
      </c>
      <c r="AJ67" s="66">
        <v>121</v>
      </c>
      <c r="AK67" s="66">
        <v>113</v>
      </c>
      <c r="AL67" s="66">
        <v>2</v>
      </c>
      <c r="AM67" s="66">
        <v>93</v>
      </c>
      <c r="AN67" s="66">
        <v>129</v>
      </c>
      <c r="AO67" s="66">
        <v>128</v>
      </c>
      <c r="AP67" s="66">
        <v>3</v>
      </c>
      <c r="AQ67" s="66">
        <v>109</v>
      </c>
      <c r="AR67" s="66">
        <v>157</v>
      </c>
      <c r="AS67" s="66">
        <v>144</v>
      </c>
      <c r="AT67" s="66">
        <v>11</v>
      </c>
      <c r="AU67" s="66">
        <v>104</v>
      </c>
      <c r="AV67" s="66">
        <v>195</v>
      </c>
      <c r="AW67" s="66">
        <v>193</v>
      </c>
      <c r="AX67" s="66">
        <v>12</v>
      </c>
      <c r="AY67" s="66">
        <v>123</v>
      </c>
      <c r="AZ67" s="66">
        <v>198</v>
      </c>
      <c r="BA67" s="66">
        <v>189</v>
      </c>
      <c r="BB67" s="66">
        <v>6</v>
      </c>
      <c r="BC67" s="66">
        <v>108</v>
      </c>
      <c r="BD67" s="66">
        <v>174</v>
      </c>
      <c r="BE67" s="66">
        <v>192</v>
      </c>
      <c r="BF67" s="66">
        <v>0</v>
      </c>
      <c r="BG67" s="66">
        <v>106</v>
      </c>
      <c r="BH67" s="66">
        <v>133</v>
      </c>
      <c r="BI67" s="66">
        <v>100</v>
      </c>
      <c r="BJ67" s="66">
        <v>0</v>
      </c>
      <c r="BK67" s="66">
        <v>106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13</v>
      </c>
      <c r="CG67" s="66">
        <v>2</v>
      </c>
      <c r="CH67" s="66">
        <v>0</v>
      </c>
      <c r="CI67" s="66">
        <v>0</v>
      </c>
      <c r="CJ67" s="66">
        <v>2</v>
      </c>
      <c r="CK67" s="66">
        <v>0</v>
      </c>
      <c r="CL67" s="66">
        <v>0</v>
      </c>
      <c r="CM67" s="66">
        <v>0</v>
      </c>
      <c r="CN67" s="66">
        <v>19</v>
      </c>
      <c r="CO67" s="66">
        <v>35</v>
      </c>
      <c r="CP67" s="66">
        <v>0</v>
      </c>
      <c r="CQ67" s="66">
        <v>1</v>
      </c>
      <c r="CR67" s="66">
        <v>2</v>
      </c>
      <c r="CS67" s="66">
        <v>1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3</v>
      </c>
      <c r="DD67" s="66">
        <v>177</v>
      </c>
      <c r="DE67" s="66">
        <v>163</v>
      </c>
      <c r="DF67" s="66">
        <v>0</v>
      </c>
      <c r="DG67" s="66">
        <v>82</v>
      </c>
      <c r="DH67" s="66">
        <v>23</v>
      </c>
      <c r="DI67" s="66">
        <v>10</v>
      </c>
      <c r="DJ67" s="66">
        <v>0</v>
      </c>
      <c r="DK67" s="66">
        <v>11</v>
      </c>
      <c r="DL67" s="66">
        <v>18</v>
      </c>
      <c r="DM67" s="66">
        <v>14</v>
      </c>
      <c r="DN67" s="66">
        <v>0</v>
      </c>
      <c r="DO67" s="66">
        <v>5</v>
      </c>
      <c r="DP67" s="66">
        <v>4</v>
      </c>
      <c r="DQ67" s="66">
        <v>4</v>
      </c>
      <c r="DR67" s="66">
        <v>0</v>
      </c>
      <c r="DS67" s="66">
        <v>2</v>
      </c>
      <c r="DT67" s="66">
        <v>0</v>
      </c>
      <c r="DU67" s="66">
        <v>0</v>
      </c>
      <c r="DV67" s="66">
        <v>0</v>
      </c>
      <c r="DW67" s="66">
        <v>0</v>
      </c>
      <c r="DX67" s="66">
        <v>3</v>
      </c>
      <c r="DY67" s="66">
        <v>2</v>
      </c>
      <c r="DZ67" s="66">
        <v>1</v>
      </c>
      <c r="EA67" s="66">
        <v>1</v>
      </c>
      <c r="EB67" s="66">
        <v>27</v>
      </c>
      <c r="EC67" s="66">
        <v>19</v>
      </c>
      <c r="ED67" s="66">
        <v>0</v>
      </c>
      <c r="EE67" s="66">
        <v>13</v>
      </c>
      <c r="EF67" s="66">
        <v>0</v>
      </c>
      <c r="EG67" s="66">
        <v>0</v>
      </c>
      <c r="EH67" s="66">
        <v>0</v>
      </c>
      <c r="EI67" s="66">
        <v>0</v>
      </c>
      <c r="EJ67" s="66" t="s">
        <v>171</v>
      </c>
      <c r="EK67" s="66">
        <v>227</v>
      </c>
      <c r="EL67" s="66">
        <v>217</v>
      </c>
      <c r="EM67" s="66">
        <v>0</v>
      </c>
      <c r="EN67" s="66">
        <v>116</v>
      </c>
      <c r="EO67" s="66">
        <v>289</v>
      </c>
      <c r="EP67" s="66">
        <v>305</v>
      </c>
      <c r="EQ67" s="66">
        <v>0</v>
      </c>
      <c r="ER67" s="66">
        <v>133</v>
      </c>
      <c r="ES67" s="66">
        <v>150</v>
      </c>
      <c r="ET67" s="66">
        <v>144</v>
      </c>
      <c r="EU67" s="66">
        <v>0</v>
      </c>
      <c r="EV67" s="66">
        <v>50</v>
      </c>
      <c r="EW67" s="66">
        <v>251</v>
      </c>
      <c r="EX67" s="66">
        <v>261</v>
      </c>
      <c r="EY67" s="66">
        <v>0</v>
      </c>
      <c r="EZ67" s="66">
        <v>0</v>
      </c>
      <c r="FA67" s="66">
        <v>178</v>
      </c>
      <c r="FB67" s="66">
        <v>184</v>
      </c>
      <c r="FC67" s="66">
        <v>0</v>
      </c>
      <c r="FD67" s="66">
        <v>0</v>
      </c>
      <c r="FE67" s="66">
        <v>16</v>
      </c>
      <c r="FF67" s="66">
        <v>11</v>
      </c>
      <c r="FG67" s="66">
        <v>0</v>
      </c>
      <c r="FH67" s="66">
        <v>0</v>
      </c>
      <c r="FI67" s="66">
        <v>19</v>
      </c>
      <c r="FJ67" s="66">
        <v>7</v>
      </c>
      <c r="FK67" s="66">
        <v>0</v>
      </c>
      <c r="FL67" s="66">
        <v>0</v>
      </c>
      <c r="FM67" s="66">
        <v>301</v>
      </c>
      <c r="FN67" s="66">
        <v>241</v>
      </c>
      <c r="FO67" s="66">
        <v>0</v>
      </c>
      <c r="FP67" s="66">
        <v>0</v>
      </c>
      <c r="FQ67" s="66">
        <v>120</v>
      </c>
      <c r="FR67" s="66">
        <v>100</v>
      </c>
      <c r="FS67" s="66">
        <v>0</v>
      </c>
      <c r="FT67" s="72">
        <v>0</v>
      </c>
      <c r="FU67" s="79">
        <f t="shared" si="28"/>
        <v>0.93193984195768542</v>
      </c>
      <c r="FV67" s="29">
        <f t="shared" si="29"/>
        <v>0.88350751975528929</v>
      </c>
      <c r="FW67" s="71">
        <f t="shared" si="30"/>
        <v>0.44379301554932449</v>
      </c>
      <c r="FX67" s="68">
        <f t="shared" si="20"/>
        <v>0.21559633027522937</v>
      </c>
      <c r="FY67" s="74">
        <f t="shared" si="31"/>
        <v>0.83241379310344832</v>
      </c>
      <c r="FZ67" s="31">
        <f t="shared" si="32"/>
        <v>0.77977272727272728</v>
      </c>
      <c r="GA67" s="30">
        <f t="shared" si="33"/>
        <v>1</v>
      </c>
      <c r="GB67" s="32">
        <f t="shared" si="34"/>
        <v>0.91970417326994192</v>
      </c>
      <c r="GC67" s="33">
        <f t="shared" si="35"/>
        <v>0.79663608562691135</v>
      </c>
      <c r="GD67" s="34">
        <f t="shared" si="36"/>
        <v>0.80122324159021407</v>
      </c>
      <c r="GE67" s="34">
        <f t="shared" si="37"/>
        <v>0.69571865443425074</v>
      </c>
      <c r="GF67" s="36">
        <f t="shared" si="21"/>
        <v>0.21559633027522937</v>
      </c>
      <c r="GG67" s="62">
        <f t="shared" si="38"/>
        <v>0.97487305200490282</v>
      </c>
      <c r="GH67" s="34">
        <f t="shared" si="39"/>
        <v>0.93591315006128517</v>
      </c>
      <c r="GI67" s="67">
        <f t="shared" si="22"/>
        <v>1286</v>
      </c>
      <c r="GJ67" s="33">
        <f t="shared" si="40"/>
        <v>1.110248447204969</v>
      </c>
      <c r="GK67" s="34">
        <f t="shared" si="41"/>
        <v>1.1516563146997931</v>
      </c>
      <c r="GL67" s="35">
        <f t="shared" si="42"/>
        <v>0</v>
      </c>
      <c r="GM67" s="33">
        <f t="shared" si="43"/>
        <v>1.0382513661202186</v>
      </c>
      <c r="GN67" s="36">
        <f t="shared" si="44"/>
        <v>0.81739526411657559</v>
      </c>
    </row>
    <row r="68" spans="1:196" s="37" customFormat="1" x14ac:dyDescent="0.2">
      <c r="A68" s="20" t="s">
        <v>147</v>
      </c>
      <c r="B68" s="21">
        <v>12151</v>
      </c>
      <c r="C68" s="22">
        <v>1471.8</v>
      </c>
      <c r="D68" s="23">
        <v>1161</v>
      </c>
      <c r="E68" s="24">
        <v>7122.2</v>
      </c>
      <c r="F68" s="25">
        <v>1378</v>
      </c>
      <c r="G68" s="39">
        <v>10382</v>
      </c>
      <c r="H68" s="39">
        <v>10477</v>
      </c>
      <c r="I68" s="38">
        <v>125</v>
      </c>
      <c r="J68" s="38">
        <v>6825</v>
      </c>
      <c r="K68" s="27">
        <f t="shared" si="45"/>
        <v>10101</v>
      </c>
      <c r="L68" s="27">
        <f t="shared" si="46"/>
        <v>9572</v>
      </c>
      <c r="M68" s="27">
        <v>125</v>
      </c>
      <c r="N68" s="28">
        <f t="shared" si="47"/>
        <v>5663</v>
      </c>
      <c r="O68" s="28">
        <f t="shared" si="17"/>
        <v>537</v>
      </c>
      <c r="P68" s="66">
        <v>186</v>
      </c>
      <c r="Q68" s="66">
        <v>174</v>
      </c>
      <c r="R68" s="66">
        <v>0</v>
      </c>
      <c r="S68" s="66">
        <v>147</v>
      </c>
      <c r="T68" s="66" t="s">
        <v>171</v>
      </c>
      <c r="U68" s="66">
        <v>242</v>
      </c>
      <c r="V68" s="66">
        <v>241</v>
      </c>
      <c r="W68" s="66">
        <v>0</v>
      </c>
      <c r="X68" s="66">
        <v>239</v>
      </c>
      <c r="Y68" s="66" t="s">
        <v>244</v>
      </c>
      <c r="Z68" s="66">
        <v>429</v>
      </c>
      <c r="AA68" s="66">
        <v>444</v>
      </c>
      <c r="AB68" s="66">
        <v>0</v>
      </c>
      <c r="AC68" s="66">
        <v>398</v>
      </c>
      <c r="AD68" s="66" t="s">
        <v>245</v>
      </c>
      <c r="AE68" s="66">
        <v>838</v>
      </c>
      <c r="AF68" s="66">
        <v>910</v>
      </c>
      <c r="AG68" s="66">
        <v>0</v>
      </c>
      <c r="AH68" s="66">
        <v>781</v>
      </c>
      <c r="AI68" s="66" t="s">
        <v>246</v>
      </c>
      <c r="AJ68" s="66">
        <v>284</v>
      </c>
      <c r="AK68" s="66">
        <v>633</v>
      </c>
      <c r="AL68" s="66">
        <v>2</v>
      </c>
      <c r="AM68" s="66">
        <v>525</v>
      </c>
      <c r="AN68" s="66">
        <v>370</v>
      </c>
      <c r="AO68" s="66">
        <v>622</v>
      </c>
      <c r="AP68" s="66">
        <v>6</v>
      </c>
      <c r="AQ68" s="66">
        <v>541</v>
      </c>
      <c r="AR68" s="66">
        <v>525</v>
      </c>
      <c r="AS68" s="66">
        <v>618</v>
      </c>
      <c r="AT68" s="66">
        <v>22</v>
      </c>
      <c r="AU68" s="66">
        <v>481</v>
      </c>
      <c r="AV68" s="66">
        <v>638</v>
      </c>
      <c r="AW68" s="66">
        <v>663</v>
      </c>
      <c r="AX68" s="66">
        <v>80</v>
      </c>
      <c r="AY68" s="66">
        <v>562</v>
      </c>
      <c r="AZ68" s="66">
        <v>601</v>
      </c>
      <c r="BA68" s="66">
        <v>718</v>
      </c>
      <c r="BB68" s="66">
        <v>9</v>
      </c>
      <c r="BC68" s="66">
        <v>501</v>
      </c>
      <c r="BD68" s="66">
        <v>613</v>
      </c>
      <c r="BE68" s="66">
        <v>697</v>
      </c>
      <c r="BF68" s="66">
        <v>0</v>
      </c>
      <c r="BG68" s="66">
        <v>468</v>
      </c>
      <c r="BH68" s="66">
        <v>178</v>
      </c>
      <c r="BI68" s="66">
        <v>196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62</v>
      </c>
      <c r="CG68" s="66">
        <v>0</v>
      </c>
      <c r="CH68" s="66">
        <v>0</v>
      </c>
      <c r="CI68" s="66">
        <v>0</v>
      </c>
      <c r="CJ68" s="66">
        <v>2</v>
      </c>
      <c r="CK68" s="66">
        <v>0</v>
      </c>
      <c r="CL68" s="66">
        <v>0</v>
      </c>
      <c r="CM68" s="66">
        <v>0</v>
      </c>
      <c r="CN68" s="66">
        <v>43</v>
      </c>
      <c r="CO68" s="66">
        <v>11</v>
      </c>
      <c r="CP68" s="66">
        <v>0</v>
      </c>
      <c r="CQ68" s="66">
        <v>0</v>
      </c>
      <c r="CR68" s="66">
        <v>11</v>
      </c>
      <c r="CS68" s="66">
        <v>3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709</v>
      </c>
      <c r="DE68" s="66">
        <v>11</v>
      </c>
      <c r="DF68" s="66">
        <v>6</v>
      </c>
      <c r="DG68" s="66">
        <v>6</v>
      </c>
      <c r="DH68" s="66">
        <v>1</v>
      </c>
      <c r="DI68" s="66">
        <v>0</v>
      </c>
      <c r="DJ68" s="66">
        <v>0</v>
      </c>
      <c r="DK68" s="66">
        <v>0</v>
      </c>
      <c r="DL68" s="66">
        <v>27</v>
      </c>
      <c r="DM68" s="66">
        <v>27</v>
      </c>
      <c r="DN68" s="66">
        <v>0</v>
      </c>
      <c r="DO68" s="66">
        <v>11</v>
      </c>
      <c r="DP68" s="66">
        <v>38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37</v>
      </c>
      <c r="DY68" s="66">
        <v>15</v>
      </c>
      <c r="DZ68" s="66">
        <v>0</v>
      </c>
      <c r="EA68" s="66">
        <v>0</v>
      </c>
      <c r="EB68" s="66">
        <v>20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 t="s">
        <v>171</v>
      </c>
      <c r="EK68" s="66">
        <v>676</v>
      </c>
      <c r="EL68" s="66">
        <v>762</v>
      </c>
      <c r="EM68" s="66">
        <v>0</v>
      </c>
      <c r="EN68" s="66">
        <v>437</v>
      </c>
      <c r="EO68" s="66">
        <v>762</v>
      </c>
      <c r="EP68" s="66">
        <v>776</v>
      </c>
      <c r="EQ68" s="66">
        <v>0</v>
      </c>
      <c r="ER68" s="66">
        <v>437</v>
      </c>
      <c r="ES68" s="66">
        <v>290</v>
      </c>
      <c r="ET68" s="66">
        <v>336</v>
      </c>
      <c r="EU68" s="66">
        <v>0</v>
      </c>
      <c r="EV68" s="66">
        <v>129</v>
      </c>
      <c r="EW68" s="66">
        <v>587</v>
      </c>
      <c r="EX68" s="66">
        <v>504</v>
      </c>
      <c r="EY68" s="66">
        <v>0</v>
      </c>
      <c r="EZ68" s="66">
        <v>0</v>
      </c>
      <c r="FA68" s="66">
        <v>631</v>
      </c>
      <c r="FB68" s="66">
        <v>562</v>
      </c>
      <c r="FC68" s="66">
        <v>0</v>
      </c>
      <c r="FD68" s="66">
        <v>0</v>
      </c>
      <c r="FE68" s="66">
        <v>14</v>
      </c>
      <c r="FF68" s="66">
        <v>0</v>
      </c>
      <c r="FG68" s="66">
        <v>0</v>
      </c>
      <c r="FH68" s="66">
        <v>0</v>
      </c>
      <c r="FI68" s="66">
        <v>11</v>
      </c>
      <c r="FJ68" s="66">
        <v>0</v>
      </c>
      <c r="FK68" s="66">
        <v>0</v>
      </c>
      <c r="FL68" s="66">
        <v>0</v>
      </c>
      <c r="FM68" s="66">
        <v>869</v>
      </c>
      <c r="FN68" s="66">
        <v>447</v>
      </c>
      <c r="FO68" s="66">
        <v>0</v>
      </c>
      <c r="FP68" s="66">
        <v>0</v>
      </c>
      <c r="FQ68" s="66">
        <v>406</v>
      </c>
      <c r="FR68" s="66">
        <v>202</v>
      </c>
      <c r="FS68" s="66">
        <v>0</v>
      </c>
      <c r="FT68" s="72">
        <v>0</v>
      </c>
      <c r="FU68" s="79">
        <f t="shared" ref="FU68:FU79" si="48">(K68+M68)/B68</f>
        <v>0.84157682495267883</v>
      </c>
      <c r="FV68" s="29">
        <f t="shared" ref="FV68:FV78" si="49">(L68+M68)/B68</f>
        <v>0.79804131347214224</v>
      </c>
      <c r="FW68" s="71">
        <f t="shared" ref="FW68:FW79" si="50">N68/B68</f>
        <v>0.46605217677557403</v>
      </c>
      <c r="FX68" s="68">
        <f t="shared" si="20"/>
        <v>0.38969521044992744</v>
      </c>
      <c r="FY68" s="74">
        <f t="shared" ref="FY68:FY79" si="51">K68/G68</f>
        <v>0.97293392409940282</v>
      </c>
      <c r="FZ68" s="31">
        <f t="shared" ref="FZ68:FZ79" si="52">L68/H68</f>
        <v>0.9136203111577742</v>
      </c>
      <c r="GA68" s="30">
        <f t="shared" ref="GA68:GA79" si="53">M68/I68</f>
        <v>1</v>
      </c>
      <c r="GB68" s="32">
        <f t="shared" ref="GB68:GB79" si="54">N68/J68</f>
        <v>0.82974358974358975</v>
      </c>
      <c r="GC68" s="33">
        <f t="shared" ref="GC68:GC78" si="55">(U68+Z68+AE68+EF68+W68+AB68+AG68+EH68)/F68</f>
        <v>1.0950653120464442</v>
      </c>
      <c r="GD68" s="34">
        <f t="shared" ref="GD68:GD78" si="56">(V68+AA68+AF68+EG68+W68+AB68+AG68+EH68)/F68</f>
        <v>1.1574746008708272</v>
      </c>
      <c r="GE68" s="34">
        <f t="shared" ref="GE68:GE78" si="57">(X68+AC68+AH68+EI68)/F68</f>
        <v>1.0290275761973875</v>
      </c>
      <c r="GF68" s="36">
        <f t="shared" si="21"/>
        <v>0.38969521044992744</v>
      </c>
      <c r="GG68" s="62">
        <f t="shared" ref="GG68:GG78" si="58">(P68+AJ68+AN68+AR68+AV68+AZ68+BD68+BH68+BL68+BP68+BT68+CB68+CF68+CJ68+CN68+CR68+CV68+CZ68+DD68+DH68+DL68+DP68+DT68+DX68+EB68+EK68+EO68+ES68+R68+AL68+AP68+AT68+AX68+BB68+BF68+BJ68+BN68+BR68+BV68+CD68+CH68+CL68+CP68+CT68+CX68+DB68+DF68+DJ68+DN68+DR68+DV68+DZ68+ED68+EM68+EQ68+EU68)/E68</f>
        <v>0.87023672460756507</v>
      </c>
      <c r="GH68" s="34">
        <f t="shared" ref="GH68:GH78" si="59">(Q68+AK68+AO68+AS68+AW68+BA68+BE68+BI68+BM68+BQ68+BU68+CC68+CG68+CK68+CO68+CS68+CW68+DA68+DE68+DI68+DM68+DQ68+DU68+DY68+EC68+EL68+EP68+ET68+R68+AL68+AP68+AT68+AX68+BB68+BF68+BJ68+BN68+BR68+BV68+CD68+CH68+CL68+CP68+CT68+CX68+DB68+DF68+DJ68+DN68+DR68+DV68+DZ68+ED68+EM68+EQ68+EU68)/E68</f>
        <v>0.89677346887197773</v>
      </c>
      <c r="GI68" s="67">
        <f t="shared" si="22"/>
        <v>4245</v>
      </c>
      <c r="GJ68" s="33">
        <f t="shared" ref="GJ68:GJ79" si="60">(EW68+FA68)/D68</f>
        <v>1.0490956072351421</v>
      </c>
      <c r="GK68" s="34">
        <f t="shared" ref="GK68:GK79" si="61">(EX68+FB68)/D68</f>
        <v>0.91817398794142979</v>
      </c>
      <c r="GL68" s="35">
        <f t="shared" ref="GL68:GL79" si="62">(EZ68+FD68)/D68</f>
        <v>0</v>
      </c>
      <c r="GM68" s="33">
        <f t="shared" ref="GM68:GM79" si="63">(FE68+FI68+FM68+FQ68)/C68</f>
        <v>0.88327218372061422</v>
      </c>
      <c r="GN68" s="36">
        <f t="shared" ref="GN68:GN79" si="64">(FF68+FJ68+FN68+FR68)/C68</f>
        <v>0.44095665171898357</v>
      </c>
    </row>
    <row r="69" spans="1:196" s="37" customFormat="1" x14ac:dyDescent="0.2">
      <c r="A69" s="20" t="s">
        <v>148</v>
      </c>
      <c r="B69" s="21">
        <v>91093</v>
      </c>
      <c r="C69" s="22">
        <v>10024.6</v>
      </c>
      <c r="D69" s="23">
        <v>8939.4</v>
      </c>
      <c r="E69" s="24">
        <v>56048</v>
      </c>
      <c r="F69" s="25">
        <v>9052</v>
      </c>
      <c r="G69" s="39">
        <v>80478</v>
      </c>
      <c r="H69" s="39">
        <v>81502</v>
      </c>
      <c r="I69" s="38">
        <v>2385</v>
      </c>
      <c r="J69" s="38">
        <v>41129</v>
      </c>
      <c r="K69" s="27">
        <f>P69+U69+Z69+AE69+AJ69+AN69+AR69+AV69+AZ69+BD69+BH69+BL69+BP69+BT69+BX69+CB69+CF69+CJ69+CN69+CR69+CV69+CZ69+DD69+DH69+DL69+DP69+DT69+DX69+EB69+EF69+EK69+EO69+ES69+EW69+FA69+FE69+FI69+FM69+FQ69</f>
        <v>76907</v>
      </c>
      <c r="L69" s="27">
        <f t="shared" si="46"/>
        <v>66546</v>
      </c>
      <c r="M69" s="27">
        <v>2384</v>
      </c>
      <c r="N69" s="28">
        <f t="shared" si="47"/>
        <v>35264</v>
      </c>
      <c r="O69" s="28">
        <f t="shared" ref="O69:O78" si="65">Y69+AD69+AI69+EJ69</f>
        <v>1264</v>
      </c>
      <c r="P69" s="66">
        <v>1623</v>
      </c>
      <c r="Q69" s="66">
        <v>1574</v>
      </c>
      <c r="R69" s="66">
        <v>0</v>
      </c>
      <c r="S69" s="66">
        <v>924</v>
      </c>
      <c r="T69" s="66" t="s">
        <v>171</v>
      </c>
      <c r="U69" s="66">
        <v>1116</v>
      </c>
      <c r="V69" s="66">
        <v>1024</v>
      </c>
      <c r="W69" s="66">
        <v>0</v>
      </c>
      <c r="X69" s="66">
        <v>1089</v>
      </c>
      <c r="Y69" s="66" t="s">
        <v>337</v>
      </c>
      <c r="Z69" s="66">
        <v>2332</v>
      </c>
      <c r="AA69" s="66">
        <v>2348</v>
      </c>
      <c r="AB69" s="66">
        <v>2</v>
      </c>
      <c r="AC69" s="66">
        <v>2381</v>
      </c>
      <c r="AD69" s="66" t="s">
        <v>338</v>
      </c>
      <c r="AE69" s="66">
        <v>5427</v>
      </c>
      <c r="AF69" s="66">
        <v>5348</v>
      </c>
      <c r="AG69" s="66">
        <v>22</v>
      </c>
      <c r="AH69" s="66">
        <v>4352</v>
      </c>
      <c r="AI69" s="66" t="s">
        <v>339</v>
      </c>
      <c r="AJ69" s="66">
        <v>2421</v>
      </c>
      <c r="AK69" s="66">
        <v>2727</v>
      </c>
      <c r="AL69" s="66">
        <v>106</v>
      </c>
      <c r="AM69" s="66">
        <v>2215</v>
      </c>
      <c r="AN69" s="66">
        <v>3185</v>
      </c>
      <c r="AO69" s="66">
        <v>2581</v>
      </c>
      <c r="AP69" s="66">
        <v>150</v>
      </c>
      <c r="AQ69" s="66">
        <v>2212</v>
      </c>
      <c r="AR69" s="66">
        <v>3954</v>
      </c>
      <c r="AS69" s="66">
        <v>3540</v>
      </c>
      <c r="AT69" s="66">
        <v>313</v>
      </c>
      <c r="AU69" s="66">
        <v>2530</v>
      </c>
      <c r="AV69" s="66">
        <v>4023</v>
      </c>
      <c r="AW69" s="66">
        <v>3700</v>
      </c>
      <c r="AX69" s="66">
        <v>1130</v>
      </c>
      <c r="AY69" s="66">
        <v>2936</v>
      </c>
      <c r="AZ69" s="66">
        <v>5228</v>
      </c>
      <c r="BA69" s="66">
        <v>3976</v>
      </c>
      <c r="BB69" s="66">
        <v>551</v>
      </c>
      <c r="BC69" s="66">
        <v>2781</v>
      </c>
      <c r="BD69" s="66">
        <v>5503</v>
      </c>
      <c r="BE69" s="66">
        <v>4657</v>
      </c>
      <c r="BF69" s="66">
        <v>0</v>
      </c>
      <c r="BG69" s="66">
        <v>2186</v>
      </c>
      <c r="BH69" s="66">
        <v>1821</v>
      </c>
      <c r="BI69" s="66">
        <v>1642</v>
      </c>
      <c r="BJ69" s="66">
        <v>24</v>
      </c>
      <c r="BK69" s="66">
        <v>965</v>
      </c>
      <c r="BL69" s="66">
        <v>1633</v>
      </c>
      <c r="BM69" s="66">
        <v>1636</v>
      </c>
      <c r="BN69" s="66">
        <v>8</v>
      </c>
      <c r="BO69" s="66">
        <v>1018</v>
      </c>
      <c r="BP69" s="66">
        <v>5</v>
      </c>
      <c r="BQ69" s="66">
        <v>0</v>
      </c>
      <c r="BR69" s="66">
        <v>0</v>
      </c>
      <c r="BS69" s="66">
        <v>0</v>
      </c>
      <c r="BT69" s="66">
        <v>2829</v>
      </c>
      <c r="BU69" s="66">
        <v>2719</v>
      </c>
      <c r="BV69" s="66">
        <v>0</v>
      </c>
      <c r="BW69" s="66">
        <v>15</v>
      </c>
      <c r="BX69" s="66">
        <v>0</v>
      </c>
      <c r="BY69" s="66">
        <v>0</v>
      </c>
      <c r="BZ69" s="66">
        <v>0</v>
      </c>
      <c r="CA69" s="66">
        <v>0</v>
      </c>
      <c r="CB69" s="66">
        <v>31</v>
      </c>
      <c r="CC69" s="66">
        <v>30</v>
      </c>
      <c r="CD69" s="66">
        <v>0</v>
      </c>
      <c r="CE69" s="66">
        <v>20</v>
      </c>
      <c r="CF69" s="66">
        <v>540</v>
      </c>
      <c r="CG69" s="66">
        <v>381</v>
      </c>
      <c r="CH69" s="66">
        <v>11</v>
      </c>
      <c r="CI69" s="66">
        <v>53</v>
      </c>
      <c r="CJ69" s="66">
        <v>75</v>
      </c>
      <c r="CK69" s="66">
        <v>10</v>
      </c>
      <c r="CL69" s="66">
        <v>0</v>
      </c>
      <c r="CM69" s="66">
        <v>13</v>
      </c>
      <c r="CN69" s="66">
        <v>442</v>
      </c>
      <c r="CO69" s="66">
        <v>315</v>
      </c>
      <c r="CP69" s="66">
        <v>0</v>
      </c>
      <c r="CQ69" s="66">
        <v>106</v>
      </c>
      <c r="CR69" s="66">
        <v>106</v>
      </c>
      <c r="CS69" s="66">
        <v>116</v>
      </c>
      <c r="CT69" s="66">
        <v>0</v>
      </c>
      <c r="CU69" s="66">
        <v>20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5525</v>
      </c>
      <c r="DE69" s="66">
        <v>5332</v>
      </c>
      <c r="DF69" s="66">
        <v>37</v>
      </c>
      <c r="DG69" s="66">
        <v>3352</v>
      </c>
      <c r="DH69" s="66">
        <v>158</v>
      </c>
      <c r="DI69" s="66">
        <v>86</v>
      </c>
      <c r="DJ69" s="66">
        <v>11</v>
      </c>
      <c r="DK69" s="66">
        <v>12</v>
      </c>
      <c r="DL69" s="66">
        <v>251</v>
      </c>
      <c r="DM69" s="66">
        <v>238</v>
      </c>
      <c r="DN69" s="66">
        <v>1</v>
      </c>
      <c r="DO69" s="66">
        <v>93</v>
      </c>
      <c r="DP69" s="66">
        <v>420</v>
      </c>
      <c r="DQ69" s="66">
        <v>373</v>
      </c>
      <c r="DR69" s="66">
        <v>13</v>
      </c>
      <c r="DS69" s="66">
        <v>150</v>
      </c>
      <c r="DT69" s="66">
        <v>95</v>
      </c>
      <c r="DU69" s="66">
        <v>69</v>
      </c>
      <c r="DV69" s="66">
        <v>1</v>
      </c>
      <c r="DW69" s="66">
        <v>75</v>
      </c>
      <c r="DX69" s="66">
        <v>668</v>
      </c>
      <c r="DY69" s="66">
        <v>405</v>
      </c>
      <c r="DZ69" s="66">
        <v>8</v>
      </c>
      <c r="EA69" s="66">
        <v>290</v>
      </c>
      <c r="EB69" s="66">
        <v>115</v>
      </c>
      <c r="EC69" s="66">
        <v>85</v>
      </c>
      <c r="ED69" s="66">
        <v>1</v>
      </c>
      <c r="EE69" s="66">
        <v>17</v>
      </c>
      <c r="EF69" s="66">
        <v>27</v>
      </c>
      <c r="EG69" s="66">
        <v>26</v>
      </c>
      <c r="EH69" s="66">
        <v>0</v>
      </c>
      <c r="EI69" s="66">
        <v>8</v>
      </c>
      <c r="EJ69" s="66" t="s">
        <v>171</v>
      </c>
      <c r="EK69" s="66">
        <v>5420</v>
      </c>
      <c r="EL69" s="66">
        <v>4817</v>
      </c>
      <c r="EM69" s="66">
        <v>0</v>
      </c>
      <c r="EN69" s="66">
        <v>2142</v>
      </c>
      <c r="EO69" s="66">
        <v>6263</v>
      </c>
      <c r="EP69" s="66">
        <v>5208</v>
      </c>
      <c r="EQ69" s="66">
        <v>0</v>
      </c>
      <c r="ER69" s="66">
        <v>2446</v>
      </c>
      <c r="ES69" s="66">
        <v>2343</v>
      </c>
      <c r="ET69" s="66">
        <v>1976</v>
      </c>
      <c r="EU69" s="66">
        <v>0</v>
      </c>
      <c r="EV69" s="66">
        <v>791</v>
      </c>
      <c r="EW69" s="66">
        <v>3922</v>
      </c>
      <c r="EX69" s="66">
        <v>3177</v>
      </c>
      <c r="EY69" s="66">
        <v>0</v>
      </c>
      <c r="EZ69" s="66">
        <v>44</v>
      </c>
      <c r="FA69" s="66">
        <v>3596</v>
      </c>
      <c r="FB69" s="66">
        <v>2596</v>
      </c>
      <c r="FC69" s="66">
        <v>0</v>
      </c>
      <c r="FD69" s="66">
        <v>28</v>
      </c>
      <c r="FE69" s="66">
        <v>105</v>
      </c>
      <c r="FF69" s="66">
        <v>80</v>
      </c>
      <c r="FG69" s="66">
        <v>0</v>
      </c>
      <c r="FH69" s="66">
        <v>0</v>
      </c>
      <c r="FI69" s="66">
        <v>45</v>
      </c>
      <c r="FJ69" s="66">
        <v>38</v>
      </c>
      <c r="FK69" s="66">
        <v>0</v>
      </c>
      <c r="FL69" s="66">
        <v>0</v>
      </c>
      <c r="FM69" s="66">
        <v>3835</v>
      </c>
      <c r="FN69" s="66">
        <v>2351</v>
      </c>
      <c r="FO69" s="66">
        <v>0</v>
      </c>
      <c r="FP69" s="66">
        <v>0</v>
      </c>
      <c r="FQ69" s="66">
        <v>1825</v>
      </c>
      <c r="FR69" s="66">
        <v>1365</v>
      </c>
      <c r="FS69" s="66">
        <v>0</v>
      </c>
      <c r="FT69" s="72">
        <v>0</v>
      </c>
      <c r="FU69" s="79">
        <f t="shared" si="48"/>
        <v>0.87044009967835068</v>
      </c>
      <c r="FV69" s="29">
        <f t="shared" si="49"/>
        <v>0.75669919752341019</v>
      </c>
      <c r="FW69" s="71">
        <f t="shared" si="50"/>
        <v>0.38712085451132361</v>
      </c>
      <c r="FX69" s="68">
        <f t="shared" ref="FX69:FX79" si="66">O69/F69</f>
        <v>0.13963764913831198</v>
      </c>
      <c r="FY69" s="74">
        <f t="shared" si="51"/>
        <v>0.95562762494097764</v>
      </c>
      <c r="FZ69" s="31">
        <f t="shared" si="52"/>
        <v>0.81649530072881649</v>
      </c>
      <c r="GA69" s="30">
        <f t="shared" si="53"/>
        <v>0.99958071278826</v>
      </c>
      <c r="GB69" s="32">
        <f t="shared" si="54"/>
        <v>0.85739988815677504</v>
      </c>
      <c r="GC69" s="33">
        <f t="shared" si="55"/>
        <v>0.9860804242156429</v>
      </c>
      <c r="GD69" s="34">
        <f t="shared" si="56"/>
        <v>0.9688466637207247</v>
      </c>
      <c r="GE69" s="34">
        <f t="shared" si="57"/>
        <v>0.86500220945647366</v>
      </c>
      <c r="GF69" s="36">
        <f t="shared" ref="GF69:GF78" si="67">O69/F69</f>
        <v>0.13963764913831198</v>
      </c>
      <c r="GG69" s="62">
        <f t="shared" si="58"/>
        <v>1.0177347987439338</v>
      </c>
      <c r="GH69" s="34">
        <f t="shared" si="59"/>
        <v>0.9020482443619755</v>
      </c>
      <c r="GI69" s="67">
        <f t="shared" ref="GI69:GI78" si="68">(S69+AM69+AQ69+AU69+AY69+BC69+BG69+BK69+BO69+BS69+BW69+CE69+CI69+CM69+CQ69+CU69+CY69+DC69+DG69+DK69+DO69+DS69+DW69+EA69+EE69+EN69+ER69+EV69)</f>
        <v>27362</v>
      </c>
      <c r="GJ69" s="33">
        <f t="shared" si="60"/>
        <v>0.8409960400026848</v>
      </c>
      <c r="GK69" s="34">
        <f t="shared" si="61"/>
        <v>0.6457927825133678</v>
      </c>
      <c r="GL69" s="35">
        <f t="shared" si="62"/>
        <v>8.0542318276394399E-3</v>
      </c>
      <c r="GM69" s="33">
        <f t="shared" si="63"/>
        <v>0.5795742473515153</v>
      </c>
      <c r="GN69" s="36">
        <f t="shared" si="64"/>
        <v>0.38245915048979506</v>
      </c>
    </row>
    <row r="70" spans="1:196" s="37" customFormat="1" x14ac:dyDescent="0.2">
      <c r="A70" s="20" t="s">
        <v>149</v>
      </c>
      <c r="B70" s="21">
        <v>11207</v>
      </c>
      <c r="C70" s="22">
        <v>1205</v>
      </c>
      <c r="D70" s="23">
        <v>991.8</v>
      </c>
      <c r="E70" s="24">
        <v>6615.2</v>
      </c>
      <c r="F70" s="25">
        <v>1523</v>
      </c>
      <c r="G70" s="39">
        <v>10005</v>
      </c>
      <c r="H70" s="39">
        <v>10021</v>
      </c>
      <c r="I70" s="38">
        <v>110</v>
      </c>
      <c r="J70" s="38">
        <v>6775</v>
      </c>
      <c r="K70" s="27">
        <f t="shared" ref="K70:K78" si="69">P70+U70+Z70+AE70+AJ70+AN70+AR70+AV70+AZ70+BD70+BH70+BL70+BP70+BT70+BX70+CB70+CF70+CJ70+CN70+CR70+CV70+CZ70+DD70+DH70+DH70+DL70+DP70+DT70+DX70+EB70+EF70+EK70+EO70+ES70+EW70+FA70+FE70+FI70+FM70+FQ70</f>
        <v>9041</v>
      </c>
      <c r="L70" s="27">
        <f t="shared" si="46"/>
        <v>8311</v>
      </c>
      <c r="M70" s="27">
        <v>107</v>
      </c>
      <c r="N70" s="28">
        <f t="shared" si="47"/>
        <v>4723</v>
      </c>
      <c r="O70" s="28">
        <f t="shared" si="65"/>
        <v>641</v>
      </c>
      <c r="P70" s="66">
        <v>225</v>
      </c>
      <c r="Q70" s="66">
        <v>217</v>
      </c>
      <c r="R70" s="66">
        <v>1</v>
      </c>
      <c r="S70" s="66">
        <v>126</v>
      </c>
      <c r="T70" s="66" t="s">
        <v>171</v>
      </c>
      <c r="U70" s="66">
        <v>193</v>
      </c>
      <c r="V70" s="66">
        <v>193</v>
      </c>
      <c r="W70" s="66">
        <v>0</v>
      </c>
      <c r="X70" s="66">
        <v>163</v>
      </c>
      <c r="Y70" s="66" t="s">
        <v>248</v>
      </c>
      <c r="Z70" s="66">
        <v>483</v>
      </c>
      <c r="AA70" s="66">
        <v>484</v>
      </c>
      <c r="AB70" s="66">
        <v>0</v>
      </c>
      <c r="AC70" s="66">
        <v>468</v>
      </c>
      <c r="AD70" s="66" t="s">
        <v>268</v>
      </c>
      <c r="AE70" s="66">
        <v>802</v>
      </c>
      <c r="AF70" s="66">
        <v>901</v>
      </c>
      <c r="AG70" s="66">
        <v>3</v>
      </c>
      <c r="AH70" s="66">
        <v>643</v>
      </c>
      <c r="AI70" s="66" t="s">
        <v>340</v>
      </c>
      <c r="AJ70" s="66">
        <v>291</v>
      </c>
      <c r="AK70" s="66">
        <v>304</v>
      </c>
      <c r="AL70" s="66">
        <v>0</v>
      </c>
      <c r="AM70" s="66">
        <v>350</v>
      </c>
      <c r="AN70" s="66">
        <v>307</v>
      </c>
      <c r="AO70" s="66">
        <v>312</v>
      </c>
      <c r="AP70" s="66">
        <v>5</v>
      </c>
      <c r="AQ70" s="66">
        <v>387</v>
      </c>
      <c r="AR70" s="66">
        <v>496</v>
      </c>
      <c r="AS70" s="66">
        <v>512</v>
      </c>
      <c r="AT70" s="66">
        <v>7</v>
      </c>
      <c r="AU70" s="66">
        <v>449</v>
      </c>
      <c r="AV70" s="66">
        <v>391</v>
      </c>
      <c r="AW70" s="66">
        <v>450</v>
      </c>
      <c r="AX70" s="66">
        <v>92</v>
      </c>
      <c r="AY70" s="66">
        <v>446</v>
      </c>
      <c r="AZ70" s="66">
        <v>535</v>
      </c>
      <c r="BA70" s="66">
        <v>570</v>
      </c>
      <c r="BB70" s="66">
        <v>0</v>
      </c>
      <c r="BC70" s="66">
        <v>425</v>
      </c>
      <c r="BD70" s="66">
        <v>583</v>
      </c>
      <c r="BE70" s="66">
        <v>577</v>
      </c>
      <c r="BF70" s="66">
        <v>0</v>
      </c>
      <c r="BG70" s="66">
        <v>402</v>
      </c>
      <c r="BH70" s="66">
        <v>227</v>
      </c>
      <c r="BI70" s="66">
        <v>227</v>
      </c>
      <c r="BJ70" s="66">
        <v>0</v>
      </c>
      <c r="BK70" s="66">
        <v>0</v>
      </c>
      <c r="BL70" s="66">
        <v>4</v>
      </c>
      <c r="BM70" s="66">
        <v>4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179</v>
      </c>
      <c r="CG70" s="66">
        <v>192</v>
      </c>
      <c r="CH70" s="66">
        <v>1</v>
      </c>
      <c r="CI70" s="66">
        <v>0</v>
      </c>
      <c r="CJ70" s="66">
        <v>19</v>
      </c>
      <c r="CK70" s="66">
        <v>19</v>
      </c>
      <c r="CL70" s="66">
        <v>0</v>
      </c>
      <c r="CM70" s="66">
        <v>0</v>
      </c>
      <c r="CN70" s="66">
        <v>41</v>
      </c>
      <c r="CO70" s="66">
        <v>42</v>
      </c>
      <c r="CP70" s="66">
        <v>0</v>
      </c>
      <c r="CQ70" s="66">
        <v>9</v>
      </c>
      <c r="CR70" s="66">
        <v>20</v>
      </c>
      <c r="CS70" s="66">
        <v>20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374</v>
      </c>
      <c r="DE70" s="66">
        <v>299</v>
      </c>
      <c r="DF70" s="66">
        <v>0</v>
      </c>
      <c r="DG70" s="66">
        <v>34</v>
      </c>
      <c r="DH70" s="66">
        <v>117</v>
      </c>
      <c r="DI70" s="66">
        <v>106</v>
      </c>
      <c r="DJ70" s="66">
        <v>1</v>
      </c>
      <c r="DK70" s="66">
        <v>0</v>
      </c>
      <c r="DL70" s="66">
        <v>19</v>
      </c>
      <c r="DM70" s="66">
        <v>19</v>
      </c>
      <c r="DN70" s="66">
        <v>0</v>
      </c>
      <c r="DO70" s="66">
        <v>2</v>
      </c>
      <c r="DP70" s="66">
        <v>27</v>
      </c>
      <c r="DQ70" s="66">
        <v>27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1</v>
      </c>
      <c r="DY70" s="66">
        <v>1</v>
      </c>
      <c r="DZ70" s="66">
        <v>0</v>
      </c>
      <c r="EA70" s="66">
        <v>0</v>
      </c>
      <c r="EB70" s="66">
        <v>24</v>
      </c>
      <c r="EC70" s="66">
        <v>24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 t="s">
        <v>171</v>
      </c>
      <c r="EK70" s="66">
        <v>637</v>
      </c>
      <c r="EL70" s="66">
        <v>526</v>
      </c>
      <c r="EM70" s="66">
        <v>0</v>
      </c>
      <c r="EN70" s="66">
        <v>375</v>
      </c>
      <c r="EO70" s="66">
        <v>675</v>
      </c>
      <c r="EP70" s="66">
        <v>649</v>
      </c>
      <c r="EQ70" s="66">
        <v>0</v>
      </c>
      <c r="ER70" s="66">
        <v>336</v>
      </c>
      <c r="ES70" s="66">
        <v>288</v>
      </c>
      <c r="ET70" s="66">
        <v>225</v>
      </c>
      <c r="EU70" s="66">
        <v>0</v>
      </c>
      <c r="EV70" s="66">
        <v>108</v>
      </c>
      <c r="EW70" s="66">
        <v>526</v>
      </c>
      <c r="EX70" s="66">
        <v>426</v>
      </c>
      <c r="EY70" s="66">
        <v>9</v>
      </c>
      <c r="EZ70" s="66">
        <v>0</v>
      </c>
      <c r="FA70" s="66">
        <v>495</v>
      </c>
      <c r="FB70" s="66">
        <v>422</v>
      </c>
      <c r="FC70" s="66">
        <v>0</v>
      </c>
      <c r="FD70" s="66">
        <v>0</v>
      </c>
      <c r="FE70" s="66">
        <v>19</v>
      </c>
      <c r="FF70" s="66">
        <v>14</v>
      </c>
      <c r="FG70" s="66">
        <v>0</v>
      </c>
      <c r="FH70" s="66">
        <v>0</v>
      </c>
      <c r="FI70" s="66">
        <v>3</v>
      </c>
      <c r="FJ70" s="66">
        <v>9</v>
      </c>
      <c r="FK70" s="66">
        <v>0</v>
      </c>
      <c r="FL70" s="66">
        <v>0</v>
      </c>
      <c r="FM70" s="66">
        <v>631</v>
      </c>
      <c r="FN70" s="66">
        <v>338</v>
      </c>
      <c r="FO70" s="66">
        <v>0</v>
      </c>
      <c r="FP70" s="66">
        <v>0</v>
      </c>
      <c r="FQ70" s="66">
        <v>292</v>
      </c>
      <c r="FR70" s="66">
        <v>202</v>
      </c>
      <c r="FS70" s="66">
        <v>0</v>
      </c>
      <c r="FT70" s="72">
        <v>0</v>
      </c>
      <c r="FU70" s="79">
        <f t="shared" si="48"/>
        <v>0.81627554207191932</v>
      </c>
      <c r="FV70" s="29">
        <f t="shared" si="49"/>
        <v>0.75113768180601415</v>
      </c>
      <c r="FW70" s="71">
        <f t="shared" si="50"/>
        <v>0.42143303292584994</v>
      </c>
      <c r="FX70" s="68">
        <f t="shared" si="66"/>
        <v>0.42087984241628368</v>
      </c>
      <c r="FY70" s="74">
        <f t="shared" si="51"/>
        <v>0.90364817591204394</v>
      </c>
      <c r="FZ70" s="31">
        <f t="shared" si="52"/>
        <v>0.82935834747031234</v>
      </c>
      <c r="GA70" s="30">
        <f t="shared" si="53"/>
        <v>0.97272727272727277</v>
      </c>
      <c r="GB70" s="32">
        <f t="shared" si="54"/>
        <v>0.69712177121771213</v>
      </c>
      <c r="GC70" s="33">
        <f t="shared" si="55"/>
        <v>0.9724228496388706</v>
      </c>
      <c r="GD70" s="34">
        <f t="shared" si="56"/>
        <v>1.0380827314510834</v>
      </c>
      <c r="GE70" s="34">
        <f t="shared" si="57"/>
        <v>0.83650689428759029</v>
      </c>
      <c r="GF70" s="36">
        <f t="shared" si="67"/>
        <v>0.42087984241628368</v>
      </c>
      <c r="GG70" s="62">
        <f t="shared" si="58"/>
        <v>0.84457008102551701</v>
      </c>
      <c r="GH70" s="34">
        <f t="shared" si="59"/>
        <v>0.8206856935542387</v>
      </c>
      <c r="GI70" s="67">
        <f t="shared" si="68"/>
        <v>3449</v>
      </c>
      <c r="GJ70" s="33">
        <f t="shared" si="60"/>
        <v>1.0294414196410566</v>
      </c>
      <c r="GK70" s="34">
        <f t="shared" si="61"/>
        <v>0.85501109094575523</v>
      </c>
      <c r="GL70" s="35">
        <f t="shared" si="62"/>
        <v>0</v>
      </c>
      <c r="GM70" s="33">
        <f t="shared" si="63"/>
        <v>0.78423236514522821</v>
      </c>
      <c r="GN70" s="36">
        <f t="shared" si="64"/>
        <v>0.46721991701244814</v>
      </c>
    </row>
    <row r="71" spans="1:196" s="37" customFormat="1" x14ac:dyDescent="0.2">
      <c r="A71" s="20" t="s">
        <v>150</v>
      </c>
      <c r="B71" s="21">
        <v>3781</v>
      </c>
      <c r="C71" s="22">
        <v>385.2</v>
      </c>
      <c r="D71" s="23">
        <v>363</v>
      </c>
      <c r="E71" s="24">
        <v>2305.8000000000002</v>
      </c>
      <c r="F71" s="25">
        <v>448</v>
      </c>
      <c r="G71" s="26">
        <v>3502</v>
      </c>
      <c r="H71" s="26">
        <v>3578</v>
      </c>
      <c r="I71" s="26">
        <v>40</v>
      </c>
      <c r="J71" s="26">
        <v>1761</v>
      </c>
      <c r="K71" s="27">
        <f t="shared" si="69"/>
        <v>3017</v>
      </c>
      <c r="L71" s="27">
        <f t="shared" si="46"/>
        <v>2842</v>
      </c>
      <c r="M71" s="27">
        <v>40</v>
      </c>
      <c r="N71" s="28">
        <f t="shared" si="47"/>
        <v>1901</v>
      </c>
      <c r="O71" s="28">
        <f t="shared" si="65"/>
        <v>151</v>
      </c>
      <c r="P71" s="66">
        <v>125</v>
      </c>
      <c r="Q71" s="66">
        <v>113</v>
      </c>
      <c r="R71" s="66">
        <v>0</v>
      </c>
      <c r="S71" s="66">
        <v>106</v>
      </c>
      <c r="T71" s="66" t="s">
        <v>171</v>
      </c>
      <c r="U71" s="66">
        <v>65</v>
      </c>
      <c r="V71" s="66">
        <v>63</v>
      </c>
      <c r="W71" s="66">
        <v>0</v>
      </c>
      <c r="X71" s="66">
        <v>62</v>
      </c>
      <c r="Y71" s="66" t="s">
        <v>187</v>
      </c>
      <c r="Z71" s="66">
        <v>120</v>
      </c>
      <c r="AA71" s="66">
        <v>121</v>
      </c>
      <c r="AB71" s="66">
        <v>0</v>
      </c>
      <c r="AC71" s="66">
        <v>120</v>
      </c>
      <c r="AD71" s="66" t="s">
        <v>200</v>
      </c>
      <c r="AE71" s="66">
        <v>256</v>
      </c>
      <c r="AF71" s="66">
        <v>260</v>
      </c>
      <c r="AG71" s="66">
        <v>0</v>
      </c>
      <c r="AH71" s="66">
        <v>231</v>
      </c>
      <c r="AI71" s="66" t="s">
        <v>251</v>
      </c>
      <c r="AJ71" s="66">
        <v>103</v>
      </c>
      <c r="AK71" s="66">
        <v>128</v>
      </c>
      <c r="AL71" s="66">
        <v>3</v>
      </c>
      <c r="AM71" s="66">
        <v>103</v>
      </c>
      <c r="AN71" s="66">
        <v>115</v>
      </c>
      <c r="AO71" s="66">
        <v>147</v>
      </c>
      <c r="AP71" s="66">
        <v>6</v>
      </c>
      <c r="AQ71" s="66">
        <v>115</v>
      </c>
      <c r="AR71" s="66">
        <v>133</v>
      </c>
      <c r="AS71" s="66">
        <v>124</v>
      </c>
      <c r="AT71" s="66">
        <v>9</v>
      </c>
      <c r="AU71" s="66">
        <v>112</v>
      </c>
      <c r="AV71" s="66">
        <v>187</v>
      </c>
      <c r="AW71" s="66">
        <v>186</v>
      </c>
      <c r="AX71" s="66">
        <v>1</v>
      </c>
      <c r="AY71" s="66">
        <v>143</v>
      </c>
      <c r="AZ71" s="66">
        <v>177</v>
      </c>
      <c r="BA71" s="66">
        <v>165</v>
      </c>
      <c r="BB71" s="66">
        <v>2</v>
      </c>
      <c r="BC71" s="66">
        <v>124</v>
      </c>
      <c r="BD71" s="66">
        <v>176</v>
      </c>
      <c r="BE71" s="66">
        <v>180</v>
      </c>
      <c r="BF71" s="66">
        <v>0</v>
      </c>
      <c r="BG71" s="66">
        <v>122</v>
      </c>
      <c r="BH71" s="66">
        <v>108</v>
      </c>
      <c r="BI71" s="66">
        <v>104</v>
      </c>
      <c r="BJ71" s="66">
        <v>0</v>
      </c>
      <c r="BK71" s="66">
        <v>68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43</v>
      </c>
      <c r="CG71" s="66">
        <v>24</v>
      </c>
      <c r="CH71" s="66">
        <v>0</v>
      </c>
      <c r="CI71" s="66">
        <v>23</v>
      </c>
      <c r="CJ71" s="66">
        <v>5</v>
      </c>
      <c r="CK71" s="66">
        <v>5</v>
      </c>
      <c r="CL71" s="66">
        <v>0</v>
      </c>
      <c r="CM71" s="66">
        <v>4</v>
      </c>
      <c r="CN71" s="66">
        <v>32</v>
      </c>
      <c r="CO71" s="66">
        <v>30</v>
      </c>
      <c r="CP71" s="66">
        <v>0</v>
      </c>
      <c r="CQ71" s="66">
        <v>19</v>
      </c>
      <c r="CR71" s="66">
        <v>12</v>
      </c>
      <c r="CS71" s="66">
        <v>11</v>
      </c>
      <c r="CT71" s="66">
        <v>0</v>
      </c>
      <c r="CU71" s="66">
        <v>4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197</v>
      </c>
      <c r="DE71" s="66">
        <v>163</v>
      </c>
      <c r="DF71" s="66">
        <v>0</v>
      </c>
      <c r="DG71" s="66">
        <v>151</v>
      </c>
      <c r="DH71" s="66">
        <v>2</v>
      </c>
      <c r="DI71" s="66">
        <v>2</v>
      </c>
      <c r="DJ71" s="66">
        <v>1</v>
      </c>
      <c r="DK71" s="66">
        <v>1</v>
      </c>
      <c r="DL71" s="66">
        <v>12</v>
      </c>
      <c r="DM71" s="66">
        <v>12</v>
      </c>
      <c r="DN71" s="66">
        <v>0</v>
      </c>
      <c r="DO71" s="66">
        <v>12</v>
      </c>
      <c r="DP71" s="66">
        <v>9</v>
      </c>
      <c r="DQ71" s="66">
        <v>9</v>
      </c>
      <c r="DR71" s="66">
        <v>0</v>
      </c>
      <c r="DS71" s="66">
        <v>5</v>
      </c>
      <c r="DT71" s="66">
        <v>0</v>
      </c>
      <c r="DU71" s="66">
        <v>0</v>
      </c>
      <c r="DV71" s="66">
        <v>0</v>
      </c>
      <c r="DW71" s="66">
        <v>0</v>
      </c>
      <c r="DX71" s="66">
        <v>1</v>
      </c>
      <c r="DY71" s="66">
        <v>1</v>
      </c>
      <c r="DZ71" s="66">
        <v>0</v>
      </c>
      <c r="EA71" s="66">
        <v>4</v>
      </c>
      <c r="EB71" s="66">
        <v>3</v>
      </c>
      <c r="EC71" s="66">
        <v>3</v>
      </c>
      <c r="ED71" s="66">
        <v>20</v>
      </c>
      <c r="EE71" s="66">
        <v>20</v>
      </c>
      <c r="EF71" s="66">
        <v>0</v>
      </c>
      <c r="EG71" s="66">
        <v>0</v>
      </c>
      <c r="EH71" s="66">
        <v>0</v>
      </c>
      <c r="EI71" s="66">
        <v>55</v>
      </c>
      <c r="EJ71" s="66" t="s">
        <v>171</v>
      </c>
      <c r="EK71" s="66">
        <v>146</v>
      </c>
      <c r="EL71" s="66">
        <v>142</v>
      </c>
      <c r="EM71" s="66">
        <v>0</v>
      </c>
      <c r="EN71" s="66">
        <v>92</v>
      </c>
      <c r="EO71" s="66">
        <v>231</v>
      </c>
      <c r="EP71" s="66">
        <v>225</v>
      </c>
      <c r="EQ71" s="66">
        <v>0</v>
      </c>
      <c r="ER71" s="66">
        <v>131</v>
      </c>
      <c r="ES71" s="66">
        <v>96</v>
      </c>
      <c r="ET71" s="66">
        <v>108</v>
      </c>
      <c r="EU71" s="66">
        <v>1</v>
      </c>
      <c r="EV71" s="66">
        <v>47</v>
      </c>
      <c r="EW71" s="66">
        <v>152</v>
      </c>
      <c r="EX71" s="66">
        <v>145</v>
      </c>
      <c r="EY71" s="66">
        <v>0</v>
      </c>
      <c r="EZ71" s="66">
        <v>12</v>
      </c>
      <c r="FA71" s="66">
        <v>162</v>
      </c>
      <c r="FB71" s="66">
        <v>143</v>
      </c>
      <c r="FC71" s="66">
        <v>0</v>
      </c>
      <c r="FD71" s="66">
        <v>15</v>
      </c>
      <c r="FE71" s="66">
        <v>19</v>
      </c>
      <c r="FF71" s="66">
        <v>10</v>
      </c>
      <c r="FG71" s="66">
        <v>0</v>
      </c>
      <c r="FH71" s="66">
        <v>0</v>
      </c>
      <c r="FI71" s="66">
        <v>5</v>
      </c>
      <c r="FJ71" s="66">
        <v>3</v>
      </c>
      <c r="FK71" s="66">
        <v>0</v>
      </c>
      <c r="FL71" s="66">
        <v>0</v>
      </c>
      <c r="FM71" s="66">
        <v>241</v>
      </c>
      <c r="FN71" s="66">
        <v>153</v>
      </c>
      <c r="FO71" s="66">
        <v>0</v>
      </c>
      <c r="FP71" s="66">
        <v>0</v>
      </c>
      <c r="FQ71" s="66">
        <v>82</v>
      </c>
      <c r="FR71" s="66">
        <v>62</v>
      </c>
      <c r="FS71" s="66">
        <v>0</v>
      </c>
      <c r="FT71" s="72">
        <v>0</v>
      </c>
      <c r="FU71" s="79">
        <f t="shared" si="48"/>
        <v>0.80851626553821743</v>
      </c>
      <c r="FV71" s="29">
        <f t="shared" si="49"/>
        <v>0.76223221370007932</v>
      </c>
      <c r="FW71" s="71">
        <f t="shared" si="50"/>
        <v>0.50277704311028826</v>
      </c>
      <c r="FX71" s="68">
        <f t="shared" si="66"/>
        <v>0.33705357142857145</v>
      </c>
      <c r="FY71" s="74">
        <f t="shared" si="51"/>
        <v>0.86150770988006853</v>
      </c>
      <c r="FZ71" s="31">
        <f t="shared" si="52"/>
        <v>0.79429849077697035</v>
      </c>
      <c r="GA71" s="30">
        <f t="shared" si="53"/>
        <v>1</v>
      </c>
      <c r="GB71" s="32">
        <f t="shared" si="54"/>
        <v>1.0795002839295855</v>
      </c>
      <c r="GC71" s="33">
        <f t="shared" si="55"/>
        <v>0.984375</v>
      </c>
      <c r="GD71" s="34">
        <f t="shared" si="56"/>
        <v>0.9910714285714286</v>
      </c>
      <c r="GE71" s="34">
        <f t="shared" si="57"/>
        <v>1.0446428571428572</v>
      </c>
      <c r="GF71" s="36">
        <f t="shared" si="67"/>
        <v>0.33705357142857145</v>
      </c>
      <c r="GG71" s="62">
        <f t="shared" si="58"/>
        <v>0.84829560239396296</v>
      </c>
      <c r="GH71" s="34">
        <f t="shared" si="59"/>
        <v>0.8348512446873102</v>
      </c>
      <c r="GI71" s="67">
        <f t="shared" si="68"/>
        <v>1406</v>
      </c>
      <c r="GJ71" s="33">
        <f t="shared" si="60"/>
        <v>0.86501377410468316</v>
      </c>
      <c r="GK71" s="34">
        <f t="shared" si="61"/>
        <v>0.79338842975206614</v>
      </c>
      <c r="GL71" s="35">
        <f t="shared" si="62"/>
        <v>7.43801652892562E-2</v>
      </c>
      <c r="GM71" s="33">
        <f t="shared" si="63"/>
        <v>0.90083073727933549</v>
      </c>
      <c r="GN71" s="36">
        <f t="shared" si="64"/>
        <v>0.59190031152647982</v>
      </c>
    </row>
    <row r="72" spans="1:196" s="37" customFormat="1" x14ac:dyDescent="0.2">
      <c r="A72" s="20" t="s">
        <v>151</v>
      </c>
      <c r="B72" s="21">
        <v>3947</v>
      </c>
      <c r="C72" s="22">
        <v>372</v>
      </c>
      <c r="D72" s="23">
        <v>351.6</v>
      </c>
      <c r="E72" s="24">
        <v>2434.4</v>
      </c>
      <c r="F72" s="25">
        <v>535</v>
      </c>
      <c r="G72" s="26">
        <v>3663</v>
      </c>
      <c r="H72" s="26">
        <v>3752</v>
      </c>
      <c r="I72" s="26">
        <v>40</v>
      </c>
      <c r="J72" s="26">
        <v>2581</v>
      </c>
      <c r="K72" s="27">
        <f t="shared" si="69"/>
        <v>3596</v>
      </c>
      <c r="L72" s="27">
        <f t="shared" si="46"/>
        <v>3094</v>
      </c>
      <c r="M72" s="27">
        <v>54</v>
      </c>
      <c r="N72" s="28">
        <f t="shared" si="47"/>
        <v>1717</v>
      </c>
      <c r="O72" s="28">
        <f t="shared" si="65"/>
        <v>176</v>
      </c>
      <c r="P72" s="66">
        <v>125</v>
      </c>
      <c r="Q72" s="66">
        <v>123</v>
      </c>
      <c r="R72" s="66">
        <v>0</v>
      </c>
      <c r="S72" s="66">
        <v>95</v>
      </c>
      <c r="T72" s="66" t="s">
        <v>171</v>
      </c>
      <c r="U72" s="66">
        <v>109</v>
      </c>
      <c r="V72" s="66">
        <v>110</v>
      </c>
      <c r="W72" s="66">
        <v>0</v>
      </c>
      <c r="X72" s="66">
        <v>103</v>
      </c>
      <c r="Y72" s="66" t="s">
        <v>197</v>
      </c>
      <c r="Z72" s="66">
        <v>203</v>
      </c>
      <c r="AA72" s="66">
        <v>203</v>
      </c>
      <c r="AB72" s="66">
        <v>0</v>
      </c>
      <c r="AC72" s="66">
        <v>157</v>
      </c>
      <c r="AD72" s="66" t="s">
        <v>215</v>
      </c>
      <c r="AE72" s="66">
        <v>322</v>
      </c>
      <c r="AF72" s="66">
        <v>320</v>
      </c>
      <c r="AG72" s="66">
        <v>0</v>
      </c>
      <c r="AH72" s="66">
        <v>217</v>
      </c>
      <c r="AI72" s="66" t="s">
        <v>242</v>
      </c>
      <c r="AJ72" s="66">
        <v>140</v>
      </c>
      <c r="AK72" s="66">
        <v>141</v>
      </c>
      <c r="AL72" s="66">
        <v>1</v>
      </c>
      <c r="AM72" s="66">
        <v>97</v>
      </c>
      <c r="AN72" s="66">
        <v>162</v>
      </c>
      <c r="AO72" s="66">
        <v>153</v>
      </c>
      <c r="AP72" s="66">
        <v>1</v>
      </c>
      <c r="AQ72" s="66">
        <v>94</v>
      </c>
      <c r="AR72" s="66">
        <v>197</v>
      </c>
      <c r="AS72" s="66">
        <v>184</v>
      </c>
      <c r="AT72" s="66">
        <v>15</v>
      </c>
      <c r="AU72" s="66">
        <v>124</v>
      </c>
      <c r="AV72" s="66">
        <v>178</v>
      </c>
      <c r="AW72" s="66">
        <v>179</v>
      </c>
      <c r="AX72" s="66">
        <v>32</v>
      </c>
      <c r="AY72" s="66">
        <v>130</v>
      </c>
      <c r="AZ72" s="66">
        <v>209</v>
      </c>
      <c r="BA72" s="66">
        <v>169</v>
      </c>
      <c r="BB72" s="66">
        <v>5</v>
      </c>
      <c r="BC72" s="66">
        <v>101</v>
      </c>
      <c r="BD72" s="66">
        <v>203</v>
      </c>
      <c r="BE72" s="66">
        <v>178</v>
      </c>
      <c r="BF72" s="66">
        <v>0</v>
      </c>
      <c r="BG72" s="66">
        <v>98</v>
      </c>
      <c r="BH72" s="66">
        <v>91</v>
      </c>
      <c r="BI72" s="66">
        <v>85</v>
      </c>
      <c r="BJ72" s="66">
        <v>0</v>
      </c>
      <c r="BK72" s="66">
        <v>47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55</v>
      </c>
      <c r="CG72" s="66">
        <v>52</v>
      </c>
      <c r="CH72" s="66">
        <v>0</v>
      </c>
      <c r="CI72" s="66">
        <v>48</v>
      </c>
      <c r="CJ72" s="66">
        <v>0</v>
      </c>
      <c r="CK72" s="66">
        <v>0</v>
      </c>
      <c r="CL72" s="66">
        <v>0</v>
      </c>
      <c r="CM72" s="66">
        <v>0</v>
      </c>
      <c r="CN72" s="66">
        <v>32</v>
      </c>
      <c r="CO72" s="66">
        <v>30</v>
      </c>
      <c r="CP72" s="66">
        <v>0</v>
      </c>
      <c r="CQ72" s="66">
        <v>13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210</v>
      </c>
      <c r="DE72" s="66">
        <v>194</v>
      </c>
      <c r="DF72" s="66">
        <v>0</v>
      </c>
      <c r="DG72" s="66">
        <v>129</v>
      </c>
      <c r="DH72" s="66">
        <v>5</v>
      </c>
      <c r="DI72" s="66">
        <v>5</v>
      </c>
      <c r="DJ72" s="66">
        <v>0</v>
      </c>
      <c r="DK72" s="66">
        <v>2</v>
      </c>
      <c r="DL72" s="66">
        <v>14</v>
      </c>
      <c r="DM72" s="66">
        <v>13</v>
      </c>
      <c r="DN72" s="66">
        <v>0</v>
      </c>
      <c r="DO72" s="66">
        <v>6</v>
      </c>
      <c r="DP72" s="66">
        <v>4</v>
      </c>
      <c r="DQ72" s="66">
        <v>4</v>
      </c>
      <c r="DR72" s="66">
        <v>0</v>
      </c>
      <c r="DS72" s="66">
        <v>4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1</v>
      </c>
      <c r="DZ72" s="66">
        <v>0</v>
      </c>
      <c r="EA72" s="66">
        <v>0</v>
      </c>
      <c r="EB72" s="66">
        <v>25</v>
      </c>
      <c r="EC72" s="66">
        <v>27</v>
      </c>
      <c r="ED72" s="66">
        <v>0</v>
      </c>
      <c r="EE72" s="66">
        <v>18</v>
      </c>
      <c r="EF72" s="66">
        <v>0</v>
      </c>
      <c r="EG72" s="66">
        <v>0</v>
      </c>
      <c r="EH72" s="66">
        <v>0</v>
      </c>
      <c r="EI72" s="66">
        <v>0</v>
      </c>
      <c r="EJ72" s="66" t="s">
        <v>171</v>
      </c>
      <c r="EK72" s="66">
        <v>235</v>
      </c>
      <c r="EL72" s="66">
        <v>199</v>
      </c>
      <c r="EM72" s="66">
        <v>0</v>
      </c>
      <c r="EN72" s="66">
        <v>72</v>
      </c>
      <c r="EO72" s="66">
        <v>298</v>
      </c>
      <c r="EP72" s="66">
        <v>246</v>
      </c>
      <c r="EQ72" s="66">
        <v>0</v>
      </c>
      <c r="ER72" s="66">
        <v>115</v>
      </c>
      <c r="ES72" s="66">
        <v>152</v>
      </c>
      <c r="ET72" s="66">
        <v>125</v>
      </c>
      <c r="EU72" s="66">
        <v>0</v>
      </c>
      <c r="EV72" s="66">
        <v>47</v>
      </c>
      <c r="EW72" s="66">
        <v>143</v>
      </c>
      <c r="EX72" s="66">
        <v>125</v>
      </c>
      <c r="EY72" s="66">
        <v>0</v>
      </c>
      <c r="EZ72" s="66">
        <v>0</v>
      </c>
      <c r="FA72" s="66">
        <v>155</v>
      </c>
      <c r="FB72" s="66">
        <v>102</v>
      </c>
      <c r="FC72" s="66">
        <v>0</v>
      </c>
      <c r="FD72" s="66">
        <v>0</v>
      </c>
      <c r="FE72" s="66">
        <v>8</v>
      </c>
      <c r="FF72" s="66">
        <v>8</v>
      </c>
      <c r="FG72" s="66">
        <v>0</v>
      </c>
      <c r="FH72" s="66">
        <v>0</v>
      </c>
      <c r="FI72" s="66">
        <v>3</v>
      </c>
      <c r="FJ72" s="66">
        <v>3</v>
      </c>
      <c r="FK72" s="66">
        <v>0</v>
      </c>
      <c r="FL72" s="66">
        <v>0</v>
      </c>
      <c r="FM72" s="66">
        <v>210</v>
      </c>
      <c r="FN72" s="66">
        <v>66</v>
      </c>
      <c r="FO72" s="66">
        <v>0</v>
      </c>
      <c r="FP72" s="66">
        <v>0</v>
      </c>
      <c r="FQ72" s="66">
        <v>103</v>
      </c>
      <c r="FR72" s="66">
        <v>49</v>
      </c>
      <c r="FS72" s="66">
        <v>0</v>
      </c>
      <c r="FT72" s="72">
        <v>0</v>
      </c>
      <c r="FU72" s="79">
        <f t="shared" si="48"/>
        <v>0.92475297694451486</v>
      </c>
      <c r="FV72" s="29">
        <f t="shared" si="49"/>
        <v>0.79756777299214598</v>
      </c>
      <c r="FW72" s="71">
        <f t="shared" si="50"/>
        <v>0.43501393463389915</v>
      </c>
      <c r="FX72" s="68">
        <f t="shared" si="66"/>
        <v>0.32897196261682243</v>
      </c>
      <c r="FY72" s="74">
        <f t="shared" si="51"/>
        <v>0.98170898170898169</v>
      </c>
      <c r="FZ72" s="31">
        <f t="shared" si="52"/>
        <v>0.82462686567164178</v>
      </c>
      <c r="GA72" s="30">
        <f t="shared" si="53"/>
        <v>1.35</v>
      </c>
      <c r="GB72" s="32">
        <f t="shared" si="54"/>
        <v>0.66524602867105775</v>
      </c>
      <c r="GC72" s="33">
        <f t="shared" si="55"/>
        <v>1.1850467289719626</v>
      </c>
      <c r="GD72" s="34">
        <f t="shared" si="56"/>
        <v>1.1831775700934579</v>
      </c>
      <c r="GE72" s="34">
        <f t="shared" si="57"/>
        <v>0.891588785046729</v>
      </c>
      <c r="GF72" s="36">
        <f t="shared" si="67"/>
        <v>0.32897196261682243</v>
      </c>
      <c r="GG72" s="62">
        <f t="shared" si="58"/>
        <v>0.98135064081498513</v>
      </c>
      <c r="GH72" s="34">
        <f t="shared" si="59"/>
        <v>0.88810384488991123</v>
      </c>
      <c r="GI72" s="67">
        <f t="shared" si="68"/>
        <v>1240</v>
      </c>
      <c r="GJ72" s="33">
        <f t="shared" si="60"/>
        <v>0.84755403868031853</v>
      </c>
      <c r="GK72" s="34">
        <f t="shared" si="61"/>
        <v>0.64562002275312846</v>
      </c>
      <c r="GL72" s="35">
        <f t="shared" si="62"/>
        <v>0</v>
      </c>
      <c r="GM72" s="33">
        <f t="shared" si="63"/>
        <v>0.87096774193548387</v>
      </c>
      <c r="GN72" s="36">
        <f t="shared" si="64"/>
        <v>0.33870967741935482</v>
      </c>
    </row>
    <row r="73" spans="1:196" s="37" customFormat="1" x14ac:dyDescent="0.2">
      <c r="A73" s="20" t="s">
        <v>152</v>
      </c>
      <c r="B73" s="21">
        <v>40606</v>
      </c>
      <c r="C73" s="22">
        <v>3896</v>
      </c>
      <c r="D73" s="23">
        <v>3575.4</v>
      </c>
      <c r="E73" s="24">
        <v>25063.599999999999</v>
      </c>
      <c r="F73" s="25">
        <v>5320</v>
      </c>
      <c r="G73" s="39">
        <v>36075</v>
      </c>
      <c r="H73" s="39">
        <v>34863</v>
      </c>
      <c r="I73" s="38">
        <v>1050</v>
      </c>
      <c r="J73" s="38">
        <v>21437</v>
      </c>
      <c r="K73" s="27">
        <f t="shared" si="69"/>
        <v>35663</v>
      </c>
      <c r="L73" s="27">
        <f t="shared" si="46"/>
        <v>31266</v>
      </c>
      <c r="M73" s="27">
        <v>1078</v>
      </c>
      <c r="N73" s="28">
        <f t="shared" si="47"/>
        <v>16326</v>
      </c>
      <c r="O73" s="28">
        <f t="shared" si="65"/>
        <v>1168</v>
      </c>
      <c r="P73" s="66">
        <v>1027</v>
      </c>
      <c r="Q73" s="66">
        <v>955</v>
      </c>
      <c r="R73" s="66">
        <v>9</v>
      </c>
      <c r="S73" s="66">
        <v>627</v>
      </c>
      <c r="T73" s="66" t="s">
        <v>341</v>
      </c>
      <c r="U73" s="66">
        <v>1167</v>
      </c>
      <c r="V73" s="66">
        <v>1102</v>
      </c>
      <c r="W73" s="66">
        <v>0</v>
      </c>
      <c r="X73" s="66">
        <v>937</v>
      </c>
      <c r="Y73" s="66" t="s">
        <v>223</v>
      </c>
      <c r="Z73" s="66">
        <v>1914</v>
      </c>
      <c r="AA73" s="66">
        <v>1809</v>
      </c>
      <c r="AB73" s="66">
        <v>5</v>
      </c>
      <c r="AC73" s="66">
        <v>1595</v>
      </c>
      <c r="AD73" s="66" t="s">
        <v>342</v>
      </c>
      <c r="AE73" s="66">
        <v>2823</v>
      </c>
      <c r="AF73" s="66">
        <v>2770</v>
      </c>
      <c r="AG73" s="66">
        <v>11</v>
      </c>
      <c r="AH73" s="66">
        <v>2136</v>
      </c>
      <c r="AI73" s="66" t="s">
        <v>343</v>
      </c>
      <c r="AJ73" s="66">
        <v>1556</v>
      </c>
      <c r="AK73" s="66">
        <v>1747</v>
      </c>
      <c r="AL73" s="66">
        <v>1</v>
      </c>
      <c r="AM73" s="66">
        <v>1304</v>
      </c>
      <c r="AN73" s="66">
        <v>1696</v>
      </c>
      <c r="AO73" s="66">
        <v>1784</v>
      </c>
      <c r="AP73" s="66">
        <v>206</v>
      </c>
      <c r="AQ73" s="66">
        <v>1292</v>
      </c>
      <c r="AR73" s="66">
        <v>1670</v>
      </c>
      <c r="AS73" s="66">
        <v>1707</v>
      </c>
      <c r="AT73" s="66">
        <v>357</v>
      </c>
      <c r="AU73" s="66">
        <v>1327</v>
      </c>
      <c r="AV73" s="66">
        <v>1924</v>
      </c>
      <c r="AW73" s="66">
        <v>1872</v>
      </c>
      <c r="AX73" s="66">
        <v>262</v>
      </c>
      <c r="AY73" s="66">
        <v>1365</v>
      </c>
      <c r="AZ73" s="66">
        <v>2174</v>
      </c>
      <c r="BA73" s="66">
        <v>2101</v>
      </c>
      <c r="BB73" s="66">
        <v>28</v>
      </c>
      <c r="BC73" s="66">
        <v>1210</v>
      </c>
      <c r="BD73" s="66">
        <v>2175</v>
      </c>
      <c r="BE73" s="66">
        <v>2119</v>
      </c>
      <c r="BF73" s="66">
        <v>54</v>
      </c>
      <c r="BG73" s="66">
        <v>1078</v>
      </c>
      <c r="BH73" s="66">
        <v>720</v>
      </c>
      <c r="BI73" s="66">
        <v>708</v>
      </c>
      <c r="BJ73" s="66">
        <v>7</v>
      </c>
      <c r="BK73" s="66">
        <v>58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310</v>
      </c>
      <c r="CC73" s="66">
        <v>182</v>
      </c>
      <c r="CD73" s="66">
        <v>35</v>
      </c>
      <c r="CE73" s="66">
        <v>17</v>
      </c>
      <c r="CF73" s="66">
        <v>203</v>
      </c>
      <c r="CG73" s="66">
        <v>67</v>
      </c>
      <c r="CH73" s="66">
        <v>4</v>
      </c>
      <c r="CI73" s="66">
        <v>10</v>
      </c>
      <c r="CJ73" s="66">
        <v>66</v>
      </c>
      <c r="CK73" s="66">
        <v>52</v>
      </c>
      <c r="CL73" s="66">
        <v>0</v>
      </c>
      <c r="CM73" s="66">
        <v>4</v>
      </c>
      <c r="CN73" s="66">
        <v>232</v>
      </c>
      <c r="CO73" s="66">
        <v>139</v>
      </c>
      <c r="CP73" s="66">
        <v>0</v>
      </c>
      <c r="CQ73" s="66">
        <v>16</v>
      </c>
      <c r="CR73" s="66">
        <v>52</v>
      </c>
      <c r="CS73" s="66">
        <v>36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1218</v>
      </c>
      <c r="DE73" s="66">
        <v>735</v>
      </c>
      <c r="DF73" s="66">
        <v>59</v>
      </c>
      <c r="DG73" s="66">
        <v>81</v>
      </c>
      <c r="DH73" s="66">
        <v>150</v>
      </c>
      <c r="DI73" s="66">
        <v>50</v>
      </c>
      <c r="DJ73" s="66">
        <v>0</v>
      </c>
      <c r="DK73" s="66">
        <v>1</v>
      </c>
      <c r="DL73" s="66">
        <v>91</v>
      </c>
      <c r="DM73" s="66">
        <v>89</v>
      </c>
      <c r="DN73" s="66">
        <v>0</v>
      </c>
      <c r="DO73" s="66">
        <v>28</v>
      </c>
      <c r="DP73" s="66">
        <v>113</v>
      </c>
      <c r="DQ73" s="66">
        <v>59</v>
      </c>
      <c r="DR73" s="66">
        <v>8</v>
      </c>
      <c r="DS73" s="66">
        <v>3</v>
      </c>
      <c r="DT73" s="66">
        <v>0</v>
      </c>
      <c r="DU73" s="66">
        <v>0</v>
      </c>
      <c r="DV73" s="66">
        <v>0</v>
      </c>
      <c r="DW73" s="66">
        <v>0</v>
      </c>
      <c r="DX73" s="66">
        <v>1474</v>
      </c>
      <c r="DY73" s="66">
        <v>1264</v>
      </c>
      <c r="DZ73" s="66">
        <v>21</v>
      </c>
      <c r="EA73" s="66">
        <v>872</v>
      </c>
      <c r="EB73" s="66">
        <v>90</v>
      </c>
      <c r="EC73" s="66">
        <v>39</v>
      </c>
      <c r="ED73" s="66">
        <v>23</v>
      </c>
      <c r="EE73" s="66">
        <v>1</v>
      </c>
      <c r="EF73" s="66">
        <v>13</v>
      </c>
      <c r="EG73" s="66">
        <v>16</v>
      </c>
      <c r="EH73" s="66">
        <v>0</v>
      </c>
      <c r="EI73" s="66">
        <v>13</v>
      </c>
      <c r="EJ73" s="66" t="s">
        <v>171</v>
      </c>
      <c r="EK73" s="66">
        <v>2321</v>
      </c>
      <c r="EL73" s="66">
        <v>2126</v>
      </c>
      <c r="EM73" s="66">
        <v>2</v>
      </c>
      <c r="EN73" s="66">
        <v>997</v>
      </c>
      <c r="EO73" s="66">
        <v>2643</v>
      </c>
      <c r="EP73" s="66">
        <v>2327</v>
      </c>
      <c r="EQ73" s="66">
        <v>1</v>
      </c>
      <c r="ER73" s="66">
        <v>984</v>
      </c>
      <c r="ES73" s="66">
        <v>1235</v>
      </c>
      <c r="ET73" s="66">
        <v>1026</v>
      </c>
      <c r="EU73" s="66">
        <v>2</v>
      </c>
      <c r="EV73" s="66">
        <v>349</v>
      </c>
      <c r="EW73" s="66">
        <v>1830</v>
      </c>
      <c r="EX73" s="66">
        <v>1512</v>
      </c>
      <c r="EY73" s="66">
        <v>0</v>
      </c>
      <c r="EZ73" s="66">
        <v>7</v>
      </c>
      <c r="FA73" s="66">
        <v>1712</v>
      </c>
      <c r="FB73" s="66">
        <v>1313</v>
      </c>
      <c r="FC73" s="66">
        <v>0</v>
      </c>
      <c r="FD73" s="66">
        <v>14</v>
      </c>
      <c r="FE73" s="66">
        <v>33</v>
      </c>
      <c r="FF73" s="66">
        <v>2</v>
      </c>
      <c r="FG73" s="66">
        <v>0</v>
      </c>
      <c r="FH73" s="66">
        <v>0</v>
      </c>
      <c r="FI73" s="66">
        <v>23</v>
      </c>
      <c r="FJ73" s="66">
        <v>3</v>
      </c>
      <c r="FK73" s="66">
        <v>0</v>
      </c>
      <c r="FL73" s="66">
        <v>0</v>
      </c>
      <c r="FM73" s="66">
        <v>1992</v>
      </c>
      <c r="FN73" s="66">
        <v>1017</v>
      </c>
      <c r="FO73" s="66">
        <v>0</v>
      </c>
      <c r="FP73" s="66">
        <v>0</v>
      </c>
      <c r="FQ73" s="66">
        <v>866</v>
      </c>
      <c r="FR73" s="66">
        <v>538</v>
      </c>
      <c r="FS73" s="66">
        <v>0</v>
      </c>
      <c r="FT73" s="72">
        <v>0</v>
      </c>
      <c r="FU73" s="79">
        <f t="shared" si="48"/>
        <v>0.9048170221149584</v>
      </c>
      <c r="FV73" s="29">
        <f t="shared" si="49"/>
        <v>0.79653253213810771</v>
      </c>
      <c r="FW73" s="71">
        <f t="shared" si="50"/>
        <v>0.40205880904299857</v>
      </c>
      <c r="FX73" s="68">
        <f t="shared" si="66"/>
        <v>0.21954887218045113</v>
      </c>
      <c r="FY73" s="74">
        <f t="shared" si="51"/>
        <v>0.98857934857934859</v>
      </c>
      <c r="FZ73" s="31">
        <f t="shared" si="52"/>
        <v>0.8968247138800447</v>
      </c>
      <c r="GA73" s="30">
        <f t="shared" si="53"/>
        <v>1.0266666666666666</v>
      </c>
      <c r="GB73" s="32">
        <f t="shared" si="54"/>
        <v>0.76158044502495681</v>
      </c>
      <c r="GC73" s="33">
        <f t="shared" si="55"/>
        <v>1.1152255639097743</v>
      </c>
      <c r="GD73" s="34">
        <f t="shared" si="56"/>
        <v>1.0738721804511278</v>
      </c>
      <c r="GE73" s="34">
        <f t="shared" si="57"/>
        <v>0.87988721804511283</v>
      </c>
      <c r="GF73" s="36">
        <f t="shared" si="67"/>
        <v>0.21954887218045113</v>
      </c>
      <c r="GG73" s="62">
        <f t="shared" si="58"/>
        <v>0.96630172840294293</v>
      </c>
      <c r="GH73" s="34">
        <f t="shared" si="59"/>
        <v>0.88826026588359219</v>
      </c>
      <c r="GI73" s="67">
        <f t="shared" si="68"/>
        <v>11624</v>
      </c>
      <c r="GJ73" s="33">
        <f t="shared" si="60"/>
        <v>0.99065838787268556</v>
      </c>
      <c r="GK73" s="34">
        <f t="shared" si="61"/>
        <v>0.79012138501985785</v>
      </c>
      <c r="GL73" s="35">
        <f t="shared" si="62"/>
        <v>5.8734687028024835E-3</v>
      </c>
      <c r="GM73" s="33">
        <f t="shared" si="63"/>
        <v>0.74794661190965095</v>
      </c>
      <c r="GN73" s="36">
        <f t="shared" si="64"/>
        <v>0.40041067761806981</v>
      </c>
    </row>
    <row r="74" spans="1:196" s="37" customFormat="1" x14ac:dyDescent="0.2">
      <c r="A74" s="20" t="s">
        <v>153</v>
      </c>
      <c r="B74" s="21">
        <v>8970</v>
      </c>
      <c r="C74" s="22">
        <v>1134.8</v>
      </c>
      <c r="D74" s="23">
        <v>913.2</v>
      </c>
      <c r="E74" s="24">
        <v>5100</v>
      </c>
      <c r="F74" s="25">
        <v>1003</v>
      </c>
      <c r="G74" s="26">
        <v>7758</v>
      </c>
      <c r="H74" s="39">
        <v>7270</v>
      </c>
      <c r="I74" s="38">
        <v>75</v>
      </c>
      <c r="J74" s="26">
        <v>4488</v>
      </c>
      <c r="K74" s="27">
        <f t="shared" si="69"/>
        <v>7093</v>
      </c>
      <c r="L74" s="27">
        <f t="shared" si="46"/>
        <v>6785</v>
      </c>
      <c r="M74" s="27">
        <v>75</v>
      </c>
      <c r="N74" s="28">
        <f t="shared" si="47"/>
        <v>3875</v>
      </c>
      <c r="O74" s="28">
        <f t="shared" si="65"/>
        <v>349</v>
      </c>
      <c r="P74" s="66">
        <v>205</v>
      </c>
      <c r="Q74" s="66">
        <v>201</v>
      </c>
      <c r="R74" s="66">
        <v>1</v>
      </c>
      <c r="S74" s="66">
        <v>164</v>
      </c>
      <c r="T74" s="66" t="s">
        <v>265</v>
      </c>
      <c r="U74" s="66">
        <v>165</v>
      </c>
      <c r="V74" s="66">
        <v>162</v>
      </c>
      <c r="W74" s="66">
        <v>0</v>
      </c>
      <c r="X74" s="66">
        <v>163</v>
      </c>
      <c r="Y74" s="66" t="s">
        <v>194</v>
      </c>
      <c r="Z74" s="66">
        <v>314</v>
      </c>
      <c r="AA74" s="66">
        <v>312</v>
      </c>
      <c r="AB74" s="66">
        <v>0</v>
      </c>
      <c r="AC74" s="66">
        <v>280</v>
      </c>
      <c r="AD74" s="66" t="s">
        <v>281</v>
      </c>
      <c r="AE74" s="66">
        <v>517</v>
      </c>
      <c r="AF74" s="66">
        <v>513</v>
      </c>
      <c r="AG74" s="66">
        <v>2</v>
      </c>
      <c r="AH74" s="66">
        <v>467</v>
      </c>
      <c r="AI74" s="66" t="s">
        <v>250</v>
      </c>
      <c r="AJ74" s="66">
        <v>250</v>
      </c>
      <c r="AK74" s="66">
        <v>260</v>
      </c>
      <c r="AL74" s="66">
        <v>3</v>
      </c>
      <c r="AM74" s="66">
        <v>209</v>
      </c>
      <c r="AN74" s="66">
        <v>303</v>
      </c>
      <c r="AO74" s="66">
        <v>302</v>
      </c>
      <c r="AP74" s="66">
        <v>2</v>
      </c>
      <c r="AQ74" s="66">
        <v>287</v>
      </c>
      <c r="AR74" s="66">
        <v>324</v>
      </c>
      <c r="AS74" s="66">
        <v>316</v>
      </c>
      <c r="AT74" s="66">
        <v>10</v>
      </c>
      <c r="AU74" s="66">
        <v>269</v>
      </c>
      <c r="AV74" s="66">
        <v>334</v>
      </c>
      <c r="AW74" s="66">
        <v>334</v>
      </c>
      <c r="AX74" s="66">
        <v>37</v>
      </c>
      <c r="AY74" s="66">
        <v>296</v>
      </c>
      <c r="AZ74" s="66">
        <v>400</v>
      </c>
      <c r="BA74" s="66">
        <v>390</v>
      </c>
      <c r="BB74" s="66">
        <v>17</v>
      </c>
      <c r="BC74" s="66">
        <v>313</v>
      </c>
      <c r="BD74" s="66">
        <v>407</v>
      </c>
      <c r="BE74" s="66">
        <v>391</v>
      </c>
      <c r="BF74" s="66">
        <v>0</v>
      </c>
      <c r="BG74" s="66">
        <v>261</v>
      </c>
      <c r="BH74" s="66">
        <v>192</v>
      </c>
      <c r="BI74" s="66">
        <v>172</v>
      </c>
      <c r="BJ74" s="66">
        <v>0</v>
      </c>
      <c r="BK74" s="66">
        <v>88</v>
      </c>
      <c r="BL74" s="66">
        <v>0</v>
      </c>
      <c r="BM74" s="66">
        <v>14</v>
      </c>
      <c r="BN74" s="66">
        <v>0</v>
      </c>
      <c r="BO74" s="66">
        <v>5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169</v>
      </c>
      <c r="CC74" s="66">
        <v>165</v>
      </c>
      <c r="CD74" s="66">
        <v>3</v>
      </c>
      <c r="CE74" s="66">
        <v>132</v>
      </c>
      <c r="CF74" s="66">
        <v>71</v>
      </c>
      <c r="CG74" s="66">
        <v>73</v>
      </c>
      <c r="CH74" s="66">
        <v>0</v>
      </c>
      <c r="CI74" s="66">
        <v>16</v>
      </c>
      <c r="CJ74" s="66">
        <v>14</v>
      </c>
      <c r="CK74" s="66">
        <v>11</v>
      </c>
      <c r="CL74" s="66">
        <v>0</v>
      </c>
      <c r="CM74" s="66">
        <v>1</v>
      </c>
      <c r="CN74" s="66">
        <v>55</v>
      </c>
      <c r="CO74" s="66">
        <v>63</v>
      </c>
      <c r="CP74" s="66">
        <v>0</v>
      </c>
      <c r="CQ74" s="66">
        <v>32</v>
      </c>
      <c r="CR74" s="66">
        <v>7</v>
      </c>
      <c r="CS74" s="66">
        <v>11</v>
      </c>
      <c r="CT74" s="66">
        <v>0</v>
      </c>
      <c r="CU74" s="66">
        <v>4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299</v>
      </c>
      <c r="DE74" s="66">
        <v>307</v>
      </c>
      <c r="DF74" s="66">
        <v>0</v>
      </c>
      <c r="DG74" s="66">
        <v>123</v>
      </c>
      <c r="DH74" s="66">
        <v>34</v>
      </c>
      <c r="DI74" s="66">
        <v>33</v>
      </c>
      <c r="DJ74" s="66">
        <v>0</v>
      </c>
      <c r="DK74" s="66">
        <v>6</v>
      </c>
      <c r="DL74" s="66">
        <v>10</v>
      </c>
      <c r="DM74" s="66">
        <v>10</v>
      </c>
      <c r="DN74" s="66">
        <v>0</v>
      </c>
      <c r="DO74" s="66">
        <v>6</v>
      </c>
      <c r="DP74" s="66">
        <v>5</v>
      </c>
      <c r="DQ74" s="66">
        <v>4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141</v>
      </c>
      <c r="DY74" s="66">
        <v>142</v>
      </c>
      <c r="DZ74" s="66">
        <v>1</v>
      </c>
      <c r="EA74" s="66">
        <v>62</v>
      </c>
      <c r="EB74" s="66">
        <v>30</v>
      </c>
      <c r="EC74" s="66">
        <v>22</v>
      </c>
      <c r="ED74" s="66">
        <v>0</v>
      </c>
      <c r="EE74" s="66">
        <v>9</v>
      </c>
      <c r="EF74" s="66">
        <v>0</v>
      </c>
      <c r="EG74" s="66">
        <v>0</v>
      </c>
      <c r="EH74" s="66">
        <v>0</v>
      </c>
      <c r="EI74" s="66">
        <v>0</v>
      </c>
      <c r="EJ74" s="66" t="s">
        <v>171</v>
      </c>
      <c r="EK74" s="66">
        <v>412</v>
      </c>
      <c r="EL74" s="66">
        <v>381</v>
      </c>
      <c r="EM74" s="66">
        <v>1</v>
      </c>
      <c r="EN74" s="66">
        <v>256</v>
      </c>
      <c r="EO74" s="66">
        <v>497</v>
      </c>
      <c r="EP74" s="66">
        <v>480</v>
      </c>
      <c r="EQ74" s="66">
        <v>2</v>
      </c>
      <c r="ER74" s="66">
        <v>278</v>
      </c>
      <c r="ES74" s="66">
        <v>234</v>
      </c>
      <c r="ET74" s="66">
        <v>218</v>
      </c>
      <c r="EU74" s="66">
        <v>0</v>
      </c>
      <c r="EV74" s="66">
        <v>137</v>
      </c>
      <c r="EW74" s="66">
        <v>398</v>
      </c>
      <c r="EX74" s="66">
        <v>365</v>
      </c>
      <c r="EY74" s="66">
        <v>0</v>
      </c>
      <c r="EZ74" s="66">
        <v>3</v>
      </c>
      <c r="FA74" s="66">
        <v>492</v>
      </c>
      <c r="FB74" s="66">
        <v>458</v>
      </c>
      <c r="FC74" s="66">
        <v>0</v>
      </c>
      <c r="FD74" s="66">
        <v>8</v>
      </c>
      <c r="FE74" s="66">
        <v>7</v>
      </c>
      <c r="FF74" s="66">
        <v>34</v>
      </c>
      <c r="FG74" s="66">
        <v>0</v>
      </c>
      <c r="FH74" s="66">
        <v>0</v>
      </c>
      <c r="FI74" s="66">
        <v>21</v>
      </c>
      <c r="FJ74" s="66">
        <v>9</v>
      </c>
      <c r="FK74" s="66">
        <v>0</v>
      </c>
      <c r="FL74" s="66">
        <v>0</v>
      </c>
      <c r="FM74" s="66">
        <v>496</v>
      </c>
      <c r="FN74" s="66">
        <v>403</v>
      </c>
      <c r="FO74" s="66">
        <v>0</v>
      </c>
      <c r="FP74" s="66">
        <v>0</v>
      </c>
      <c r="FQ74" s="66">
        <v>256</v>
      </c>
      <c r="FR74" s="66">
        <v>229</v>
      </c>
      <c r="FS74" s="66">
        <v>0</v>
      </c>
      <c r="FT74" s="72">
        <v>0</v>
      </c>
      <c r="FU74" s="79">
        <f t="shared" si="48"/>
        <v>0.79910813823857307</v>
      </c>
      <c r="FV74" s="29">
        <f t="shared" si="49"/>
        <v>0.76477146042363431</v>
      </c>
      <c r="FW74" s="71">
        <f t="shared" si="50"/>
        <v>0.43199554069119289</v>
      </c>
      <c r="FX74" s="68">
        <f t="shared" si="66"/>
        <v>0.34795613160518446</v>
      </c>
      <c r="FY74" s="74">
        <f t="shared" si="51"/>
        <v>0.91428203145140496</v>
      </c>
      <c r="FZ74" s="31">
        <f t="shared" si="52"/>
        <v>0.93328748280605223</v>
      </c>
      <c r="GA74" s="30">
        <f t="shared" si="53"/>
        <v>1</v>
      </c>
      <c r="GB74" s="32">
        <f t="shared" si="54"/>
        <v>0.86341354723707664</v>
      </c>
      <c r="GC74" s="33">
        <f t="shared" si="55"/>
        <v>0.99501495513459626</v>
      </c>
      <c r="GD74" s="34">
        <f t="shared" si="56"/>
        <v>0.98604187437686941</v>
      </c>
      <c r="GE74" s="34">
        <f t="shared" si="57"/>
        <v>0.9072781655034895</v>
      </c>
      <c r="GF74" s="36">
        <f t="shared" si="67"/>
        <v>0.34795613160518446</v>
      </c>
      <c r="GG74" s="62">
        <f t="shared" si="58"/>
        <v>0.87647058823529411</v>
      </c>
      <c r="GH74" s="34">
        <f t="shared" si="59"/>
        <v>0.8582352941176471</v>
      </c>
      <c r="GI74" s="67">
        <f t="shared" si="68"/>
        <v>2954</v>
      </c>
      <c r="GJ74" s="33">
        <f t="shared" si="60"/>
        <v>0.97459483136224256</v>
      </c>
      <c r="GK74" s="34">
        <f t="shared" si="61"/>
        <v>0.90122645641699517</v>
      </c>
      <c r="GL74" s="35">
        <f t="shared" si="62"/>
        <v>1.2045554095488391E-2</v>
      </c>
      <c r="GM74" s="33">
        <f t="shared" si="63"/>
        <v>0.68734578780401834</v>
      </c>
      <c r="GN74" s="36">
        <f t="shared" si="64"/>
        <v>0.59481847021501588</v>
      </c>
    </row>
    <row r="75" spans="1:196" s="37" customFormat="1" x14ac:dyDescent="0.2">
      <c r="A75" s="20" t="s">
        <v>154</v>
      </c>
      <c r="B75" s="21">
        <v>3249</v>
      </c>
      <c r="C75" s="22">
        <v>347.8</v>
      </c>
      <c r="D75" s="23">
        <v>298.8</v>
      </c>
      <c r="E75" s="24">
        <v>2027.4</v>
      </c>
      <c r="F75" s="25">
        <v>327</v>
      </c>
      <c r="G75" s="39">
        <v>2915</v>
      </c>
      <c r="H75" s="39">
        <v>2883</v>
      </c>
      <c r="I75" s="38">
        <v>45</v>
      </c>
      <c r="J75" s="38">
        <v>1697</v>
      </c>
      <c r="K75" s="27">
        <f t="shared" si="69"/>
        <v>2794</v>
      </c>
      <c r="L75" s="27">
        <f t="shared" si="46"/>
        <v>2522</v>
      </c>
      <c r="M75" s="27">
        <v>46</v>
      </c>
      <c r="N75" s="28">
        <f t="shared" si="47"/>
        <v>1350</v>
      </c>
      <c r="O75" s="28">
        <f t="shared" si="65"/>
        <v>184</v>
      </c>
      <c r="P75" s="66">
        <v>105</v>
      </c>
      <c r="Q75" s="66">
        <v>106</v>
      </c>
      <c r="R75" s="66">
        <v>0</v>
      </c>
      <c r="S75" s="66">
        <v>99</v>
      </c>
      <c r="T75" s="66" t="s">
        <v>172</v>
      </c>
      <c r="U75" s="66">
        <v>59</v>
      </c>
      <c r="V75" s="66">
        <v>59</v>
      </c>
      <c r="W75" s="66">
        <v>0</v>
      </c>
      <c r="X75" s="66">
        <v>53</v>
      </c>
      <c r="Y75" s="66" t="s">
        <v>181</v>
      </c>
      <c r="Z75" s="66">
        <v>104</v>
      </c>
      <c r="AA75" s="66">
        <v>103</v>
      </c>
      <c r="AB75" s="66">
        <v>0</v>
      </c>
      <c r="AC75" s="66">
        <v>104</v>
      </c>
      <c r="AD75" s="66" t="s">
        <v>194</v>
      </c>
      <c r="AE75" s="66">
        <v>191</v>
      </c>
      <c r="AF75" s="66">
        <v>193</v>
      </c>
      <c r="AG75" s="66">
        <v>0</v>
      </c>
      <c r="AH75" s="66">
        <v>139</v>
      </c>
      <c r="AI75" s="66" t="s">
        <v>178</v>
      </c>
      <c r="AJ75" s="66">
        <v>84</v>
      </c>
      <c r="AK75" s="66">
        <v>89</v>
      </c>
      <c r="AL75" s="66">
        <v>4</v>
      </c>
      <c r="AM75" s="66">
        <v>62</v>
      </c>
      <c r="AN75" s="66">
        <v>65</v>
      </c>
      <c r="AO75" s="66">
        <v>77</v>
      </c>
      <c r="AP75" s="66">
        <v>4</v>
      </c>
      <c r="AQ75" s="66">
        <v>58</v>
      </c>
      <c r="AR75" s="66">
        <v>90</v>
      </c>
      <c r="AS75" s="66">
        <v>111</v>
      </c>
      <c r="AT75" s="66">
        <v>19</v>
      </c>
      <c r="AU75" s="66">
        <v>77</v>
      </c>
      <c r="AV75" s="66">
        <v>147</v>
      </c>
      <c r="AW75" s="66">
        <v>131</v>
      </c>
      <c r="AX75" s="66">
        <v>16</v>
      </c>
      <c r="AY75" s="66">
        <v>94</v>
      </c>
      <c r="AZ75" s="66">
        <v>163</v>
      </c>
      <c r="BA75" s="66">
        <v>124</v>
      </c>
      <c r="BB75" s="66">
        <v>0</v>
      </c>
      <c r="BC75" s="66">
        <v>87</v>
      </c>
      <c r="BD75" s="66">
        <v>156</v>
      </c>
      <c r="BE75" s="66">
        <v>144</v>
      </c>
      <c r="BF75" s="66">
        <v>0</v>
      </c>
      <c r="BG75" s="66">
        <v>84</v>
      </c>
      <c r="BH75" s="66">
        <v>70</v>
      </c>
      <c r="BI75" s="66">
        <v>62</v>
      </c>
      <c r="BJ75" s="66">
        <v>0</v>
      </c>
      <c r="BK75" s="66">
        <v>47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20</v>
      </c>
      <c r="CG75" s="66">
        <v>26</v>
      </c>
      <c r="CH75" s="66">
        <v>0</v>
      </c>
      <c r="CI75" s="66">
        <v>13</v>
      </c>
      <c r="CJ75" s="66">
        <v>0</v>
      </c>
      <c r="CK75" s="66">
        <v>0</v>
      </c>
      <c r="CL75" s="66">
        <v>0</v>
      </c>
      <c r="CM75" s="66">
        <v>5</v>
      </c>
      <c r="CN75" s="66">
        <v>30</v>
      </c>
      <c r="CO75" s="66">
        <v>18</v>
      </c>
      <c r="CP75" s="66">
        <v>0</v>
      </c>
      <c r="CQ75" s="66">
        <v>3</v>
      </c>
      <c r="CR75" s="66">
        <v>4</v>
      </c>
      <c r="CS75" s="66">
        <v>9</v>
      </c>
      <c r="CT75" s="66">
        <v>0</v>
      </c>
      <c r="CU75" s="66">
        <v>6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348</v>
      </c>
      <c r="DE75" s="66">
        <v>284</v>
      </c>
      <c r="DF75" s="66">
        <v>3</v>
      </c>
      <c r="DG75" s="66">
        <v>213</v>
      </c>
      <c r="DH75" s="66">
        <v>9</v>
      </c>
      <c r="DI75" s="66">
        <v>8</v>
      </c>
      <c r="DJ75" s="66">
        <v>0</v>
      </c>
      <c r="DK75" s="66">
        <v>4</v>
      </c>
      <c r="DL75" s="66">
        <v>12</v>
      </c>
      <c r="DM75" s="66">
        <v>12</v>
      </c>
      <c r="DN75" s="66">
        <v>0</v>
      </c>
      <c r="DO75" s="66">
        <v>5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4</v>
      </c>
      <c r="DY75" s="66">
        <v>3</v>
      </c>
      <c r="DZ75" s="66">
        <v>0</v>
      </c>
      <c r="EA75" s="66">
        <v>3</v>
      </c>
      <c r="EB75" s="66">
        <v>23</v>
      </c>
      <c r="EC75" s="66">
        <v>19</v>
      </c>
      <c r="ED75" s="66">
        <v>0</v>
      </c>
      <c r="EE75" s="66">
        <v>20</v>
      </c>
      <c r="EF75" s="66">
        <v>0</v>
      </c>
      <c r="EG75" s="66">
        <v>0</v>
      </c>
      <c r="EH75" s="66">
        <v>0</v>
      </c>
      <c r="EI75" s="66">
        <v>0</v>
      </c>
      <c r="EJ75" s="66" t="s">
        <v>171</v>
      </c>
      <c r="EK75" s="66">
        <v>180</v>
      </c>
      <c r="EL75" s="66">
        <v>168</v>
      </c>
      <c r="EM75" s="66">
        <v>0</v>
      </c>
      <c r="EN75" s="66">
        <v>86</v>
      </c>
      <c r="EO75" s="66">
        <v>202</v>
      </c>
      <c r="EP75" s="66">
        <v>174</v>
      </c>
      <c r="EQ75" s="66">
        <v>0</v>
      </c>
      <c r="ER75" s="66">
        <v>68</v>
      </c>
      <c r="ES75" s="66">
        <v>87</v>
      </c>
      <c r="ET75" s="66">
        <v>79</v>
      </c>
      <c r="EU75" s="66">
        <v>0</v>
      </c>
      <c r="EV75" s="66">
        <v>20</v>
      </c>
      <c r="EW75" s="66">
        <v>174</v>
      </c>
      <c r="EX75" s="66">
        <v>134</v>
      </c>
      <c r="EY75" s="66">
        <v>0</v>
      </c>
      <c r="EZ75" s="66">
        <v>0</v>
      </c>
      <c r="FA75" s="66">
        <v>166</v>
      </c>
      <c r="FB75" s="66">
        <v>131</v>
      </c>
      <c r="FC75" s="66">
        <v>0</v>
      </c>
      <c r="FD75" s="66">
        <v>0</v>
      </c>
      <c r="FE75" s="66">
        <v>14</v>
      </c>
      <c r="FF75" s="66">
        <v>13</v>
      </c>
      <c r="FG75" s="66">
        <v>0</v>
      </c>
      <c r="FH75" s="66">
        <v>0</v>
      </c>
      <c r="FI75" s="66">
        <v>10</v>
      </c>
      <c r="FJ75" s="66">
        <v>7</v>
      </c>
      <c r="FK75" s="66">
        <v>0</v>
      </c>
      <c r="FL75" s="66">
        <v>0</v>
      </c>
      <c r="FM75" s="66">
        <v>193</v>
      </c>
      <c r="FN75" s="66">
        <v>157</v>
      </c>
      <c r="FO75" s="66">
        <v>0</v>
      </c>
      <c r="FP75" s="66">
        <v>0</v>
      </c>
      <c r="FQ75" s="66">
        <v>75</v>
      </c>
      <c r="FR75" s="66">
        <v>81</v>
      </c>
      <c r="FS75" s="66">
        <v>0</v>
      </c>
      <c r="FT75" s="72">
        <v>0</v>
      </c>
      <c r="FU75" s="79">
        <f t="shared" si="48"/>
        <v>0.87411511234225914</v>
      </c>
      <c r="FV75" s="29">
        <f t="shared" si="49"/>
        <v>0.79039704524469068</v>
      </c>
      <c r="FW75" s="71">
        <f t="shared" si="50"/>
        <v>0.41551246537396119</v>
      </c>
      <c r="FX75" s="68">
        <f t="shared" si="66"/>
        <v>0.56269113149847094</v>
      </c>
      <c r="FY75" s="74">
        <f t="shared" si="51"/>
        <v>0.95849056603773586</v>
      </c>
      <c r="FZ75" s="31">
        <f t="shared" si="52"/>
        <v>0.87478321193201525</v>
      </c>
      <c r="GA75" s="30">
        <f t="shared" si="53"/>
        <v>1.0222222222222221</v>
      </c>
      <c r="GB75" s="32">
        <f t="shared" si="54"/>
        <v>0.79552150854449033</v>
      </c>
      <c r="GC75" s="33">
        <f t="shared" si="55"/>
        <v>1.0825688073394495</v>
      </c>
      <c r="GD75" s="34">
        <f t="shared" si="56"/>
        <v>1.0856269113149848</v>
      </c>
      <c r="GE75" s="34">
        <f t="shared" si="57"/>
        <v>0.90519877675840976</v>
      </c>
      <c r="GF75" s="36">
        <f t="shared" si="67"/>
        <v>0.56269113149847094</v>
      </c>
      <c r="GG75" s="62">
        <f t="shared" si="58"/>
        <v>0.91003255401006211</v>
      </c>
      <c r="GH75" s="34">
        <f t="shared" si="59"/>
        <v>0.83357995462168288</v>
      </c>
      <c r="GI75" s="67">
        <f t="shared" si="68"/>
        <v>1054</v>
      </c>
      <c r="GJ75" s="33">
        <f t="shared" si="60"/>
        <v>1.1378848728246318</v>
      </c>
      <c r="GK75" s="34">
        <f t="shared" si="61"/>
        <v>0.88688085676037476</v>
      </c>
      <c r="GL75" s="35">
        <f t="shared" si="62"/>
        <v>0</v>
      </c>
      <c r="GM75" s="33">
        <f t="shared" si="63"/>
        <v>0.83956296722254165</v>
      </c>
      <c r="GN75" s="36">
        <f t="shared" si="64"/>
        <v>0.74180563542265665</v>
      </c>
    </row>
    <row r="76" spans="1:196" s="37" customFormat="1" x14ac:dyDescent="0.2">
      <c r="A76" s="20" t="s">
        <v>155</v>
      </c>
      <c r="B76" s="21">
        <v>52530</v>
      </c>
      <c r="C76" s="22">
        <v>5245</v>
      </c>
      <c r="D76" s="23">
        <v>4801.2</v>
      </c>
      <c r="E76" s="24">
        <v>32093.8</v>
      </c>
      <c r="F76" s="25">
        <v>6747</v>
      </c>
      <c r="G76" s="39">
        <v>44884</v>
      </c>
      <c r="H76" s="39">
        <v>40110</v>
      </c>
      <c r="I76" s="38">
        <v>1160</v>
      </c>
      <c r="J76" s="38">
        <v>27655</v>
      </c>
      <c r="K76" s="27">
        <f t="shared" si="69"/>
        <v>43329</v>
      </c>
      <c r="L76" s="27">
        <f t="shared" si="46"/>
        <v>38226</v>
      </c>
      <c r="M76" s="27">
        <v>1187</v>
      </c>
      <c r="N76" s="28">
        <f t="shared" si="47"/>
        <v>19105</v>
      </c>
      <c r="O76" s="28">
        <f t="shared" si="65"/>
        <v>1358</v>
      </c>
      <c r="P76" s="66">
        <v>1670</v>
      </c>
      <c r="Q76" s="66">
        <v>1517</v>
      </c>
      <c r="R76" s="66">
        <v>0</v>
      </c>
      <c r="S76" s="66">
        <v>813</v>
      </c>
      <c r="T76" s="66" t="s">
        <v>271</v>
      </c>
      <c r="U76" s="66">
        <v>1351</v>
      </c>
      <c r="V76" s="66">
        <v>1235</v>
      </c>
      <c r="W76" s="66">
        <v>1</v>
      </c>
      <c r="X76" s="66">
        <v>965</v>
      </c>
      <c r="Y76" s="66" t="s">
        <v>240</v>
      </c>
      <c r="Z76" s="66">
        <v>2172</v>
      </c>
      <c r="AA76" s="66">
        <v>2162</v>
      </c>
      <c r="AB76" s="66">
        <v>76</v>
      </c>
      <c r="AC76" s="66">
        <v>1821</v>
      </c>
      <c r="AD76" s="66" t="s">
        <v>344</v>
      </c>
      <c r="AE76" s="66">
        <v>3444</v>
      </c>
      <c r="AF76" s="66">
        <v>3398</v>
      </c>
      <c r="AG76" s="66">
        <v>7</v>
      </c>
      <c r="AH76" s="66">
        <v>2731</v>
      </c>
      <c r="AI76" s="66" t="s">
        <v>339</v>
      </c>
      <c r="AJ76" s="66">
        <v>1474</v>
      </c>
      <c r="AK76" s="66">
        <v>1349</v>
      </c>
      <c r="AL76" s="66">
        <v>29</v>
      </c>
      <c r="AM76" s="66">
        <v>1435</v>
      </c>
      <c r="AN76" s="66">
        <v>2024</v>
      </c>
      <c r="AO76" s="66">
        <v>2019</v>
      </c>
      <c r="AP76" s="66">
        <v>117</v>
      </c>
      <c r="AQ76" s="66">
        <v>1387</v>
      </c>
      <c r="AR76" s="66">
        <v>1888</v>
      </c>
      <c r="AS76" s="66">
        <v>1740</v>
      </c>
      <c r="AT76" s="66">
        <v>359</v>
      </c>
      <c r="AU76" s="66">
        <v>1350</v>
      </c>
      <c r="AV76" s="66">
        <v>2410</v>
      </c>
      <c r="AW76" s="66">
        <v>2011</v>
      </c>
      <c r="AX76" s="66">
        <v>448</v>
      </c>
      <c r="AY76" s="66">
        <v>1551</v>
      </c>
      <c r="AZ76" s="66">
        <v>2762</v>
      </c>
      <c r="BA76" s="66">
        <v>2220</v>
      </c>
      <c r="BB76" s="66">
        <v>43</v>
      </c>
      <c r="BC76" s="66">
        <v>1223</v>
      </c>
      <c r="BD76" s="66">
        <v>2683</v>
      </c>
      <c r="BE76" s="66">
        <v>2261</v>
      </c>
      <c r="BF76" s="66">
        <v>0</v>
      </c>
      <c r="BG76" s="66">
        <v>1197</v>
      </c>
      <c r="BH76" s="66">
        <v>1157</v>
      </c>
      <c r="BI76" s="66">
        <v>1158</v>
      </c>
      <c r="BJ76" s="66">
        <v>6</v>
      </c>
      <c r="BK76" s="66">
        <v>299</v>
      </c>
      <c r="BL76" s="66">
        <v>0</v>
      </c>
      <c r="BM76" s="66">
        <v>0</v>
      </c>
      <c r="BN76" s="66">
        <v>0</v>
      </c>
      <c r="BO76" s="66">
        <v>1</v>
      </c>
      <c r="BP76" s="66">
        <v>0</v>
      </c>
      <c r="BQ76" s="66">
        <v>0</v>
      </c>
      <c r="BR76" s="66">
        <v>0</v>
      </c>
      <c r="BS76" s="66">
        <v>0</v>
      </c>
      <c r="BT76" s="66">
        <v>542</v>
      </c>
      <c r="BU76" s="66">
        <v>574</v>
      </c>
      <c r="BV76" s="66">
        <v>0</v>
      </c>
      <c r="BW76" s="66">
        <v>527</v>
      </c>
      <c r="BX76" s="66">
        <v>1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245</v>
      </c>
      <c r="CG76" s="66">
        <v>246</v>
      </c>
      <c r="CH76" s="66">
        <v>9</v>
      </c>
      <c r="CI76" s="66">
        <v>57</v>
      </c>
      <c r="CJ76" s="66">
        <v>3</v>
      </c>
      <c r="CK76" s="66">
        <v>3</v>
      </c>
      <c r="CL76" s="66">
        <v>0</v>
      </c>
      <c r="CM76" s="66">
        <v>3</v>
      </c>
      <c r="CN76" s="66">
        <v>221</v>
      </c>
      <c r="CO76" s="66">
        <v>207</v>
      </c>
      <c r="CP76" s="66">
        <v>0</v>
      </c>
      <c r="CQ76" s="66">
        <v>61</v>
      </c>
      <c r="CR76" s="66">
        <v>60</v>
      </c>
      <c r="CS76" s="66">
        <v>55</v>
      </c>
      <c r="CT76" s="66">
        <v>0</v>
      </c>
      <c r="CU76" s="66">
        <v>10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2616</v>
      </c>
      <c r="DE76" s="66">
        <v>2574</v>
      </c>
      <c r="DF76" s="66">
        <v>20</v>
      </c>
      <c r="DG76" s="66">
        <v>683</v>
      </c>
      <c r="DH76" s="66">
        <v>105</v>
      </c>
      <c r="DI76" s="66">
        <v>105</v>
      </c>
      <c r="DJ76" s="66">
        <v>4</v>
      </c>
      <c r="DK76" s="66">
        <v>30</v>
      </c>
      <c r="DL76" s="66">
        <v>106</v>
      </c>
      <c r="DM76" s="66">
        <v>106</v>
      </c>
      <c r="DN76" s="66">
        <v>0</v>
      </c>
      <c r="DO76" s="66">
        <v>71</v>
      </c>
      <c r="DP76" s="66">
        <v>158</v>
      </c>
      <c r="DQ76" s="66">
        <v>157</v>
      </c>
      <c r="DR76" s="66">
        <v>0</v>
      </c>
      <c r="DS76" s="66">
        <v>30</v>
      </c>
      <c r="DT76" s="66">
        <v>83</v>
      </c>
      <c r="DU76" s="66">
        <v>83</v>
      </c>
      <c r="DV76" s="66">
        <v>0</v>
      </c>
      <c r="DW76" s="66">
        <v>21</v>
      </c>
      <c r="DX76" s="66">
        <v>1110</v>
      </c>
      <c r="DY76" s="66">
        <v>1083</v>
      </c>
      <c r="DZ76" s="66">
        <v>159</v>
      </c>
      <c r="EA76" s="66">
        <v>347</v>
      </c>
      <c r="EB76" s="66">
        <v>53</v>
      </c>
      <c r="EC76" s="66">
        <v>43</v>
      </c>
      <c r="ED76" s="66">
        <v>0</v>
      </c>
      <c r="EE76" s="66">
        <v>26</v>
      </c>
      <c r="EF76" s="66">
        <v>35</v>
      </c>
      <c r="EG76" s="66">
        <v>34</v>
      </c>
      <c r="EH76" s="66">
        <v>0</v>
      </c>
      <c r="EI76" s="66">
        <v>33</v>
      </c>
      <c r="EJ76" s="66" t="s">
        <v>171</v>
      </c>
      <c r="EK76" s="66">
        <v>3022</v>
      </c>
      <c r="EL76" s="66">
        <v>2628</v>
      </c>
      <c r="EM76" s="66">
        <v>4</v>
      </c>
      <c r="EN76" s="66">
        <v>1040</v>
      </c>
      <c r="EO76" s="66">
        <v>3323</v>
      </c>
      <c r="EP76" s="66">
        <v>2712</v>
      </c>
      <c r="EQ76" s="66">
        <v>1</v>
      </c>
      <c r="ER76" s="66">
        <v>984</v>
      </c>
      <c r="ES76" s="66">
        <v>1359</v>
      </c>
      <c r="ET76" s="66">
        <v>1300</v>
      </c>
      <c r="EU76" s="66">
        <v>0</v>
      </c>
      <c r="EV76" s="66">
        <v>372</v>
      </c>
      <c r="EW76" s="66">
        <v>2186</v>
      </c>
      <c r="EX76" s="66">
        <v>1860</v>
      </c>
      <c r="EY76" s="66">
        <v>0</v>
      </c>
      <c r="EZ76" s="66">
        <v>25</v>
      </c>
      <c r="FA76" s="66">
        <v>2203</v>
      </c>
      <c r="FB76" s="66">
        <v>1810</v>
      </c>
      <c r="FC76" s="66">
        <v>0</v>
      </c>
      <c r="FD76" s="66">
        <v>12</v>
      </c>
      <c r="FE76" s="66">
        <v>4</v>
      </c>
      <c r="FF76" s="66">
        <v>0</v>
      </c>
      <c r="FG76" s="66">
        <v>0</v>
      </c>
      <c r="FH76" s="66">
        <v>0</v>
      </c>
      <c r="FI76" s="66">
        <v>11</v>
      </c>
      <c r="FJ76" s="66">
        <v>19</v>
      </c>
      <c r="FK76" s="66">
        <v>0</v>
      </c>
      <c r="FL76" s="66">
        <v>0</v>
      </c>
      <c r="FM76" s="66">
        <v>1856</v>
      </c>
      <c r="FN76" s="66">
        <v>1000</v>
      </c>
      <c r="FO76" s="66">
        <v>0</v>
      </c>
      <c r="FP76" s="66">
        <v>0</v>
      </c>
      <c r="FQ76" s="66">
        <v>887</v>
      </c>
      <c r="FR76" s="66">
        <v>557</v>
      </c>
      <c r="FS76" s="66">
        <v>0</v>
      </c>
      <c r="FT76" s="72">
        <v>0</v>
      </c>
      <c r="FU76" s="79">
        <f t="shared" si="48"/>
        <v>0.84743955834761087</v>
      </c>
      <c r="FV76" s="29">
        <f t="shared" si="49"/>
        <v>0.75029506948410429</v>
      </c>
      <c r="FW76" s="71">
        <f t="shared" si="50"/>
        <v>0.36369693508471351</v>
      </c>
      <c r="FX76" s="68">
        <f t="shared" si="66"/>
        <v>0.20127464058099898</v>
      </c>
      <c r="FY76" s="74">
        <f t="shared" si="51"/>
        <v>0.96535513768826309</v>
      </c>
      <c r="FZ76" s="31">
        <f t="shared" si="52"/>
        <v>0.95302916978309649</v>
      </c>
      <c r="GA76" s="30">
        <f t="shared" si="53"/>
        <v>1.0232758620689655</v>
      </c>
      <c r="GB76" s="32">
        <f t="shared" si="54"/>
        <v>0.6908334839992768</v>
      </c>
      <c r="GC76" s="33">
        <f t="shared" si="55"/>
        <v>1.0502445531347266</v>
      </c>
      <c r="GD76" s="34">
        <f t="shared" si="56"/>
        <v>1.0246035274937009</v>
      </c>
      <c r="GE76" s="34">
        <f t="shared" si="57"/>
        <v>0.82258781680746995</v>
      </c>
      <c r="GF76" s="36">
        <f t="shared" si="67"/>
        <v>0.20127464058099898</v>
      </c>
      <c r="GG76" s="62">
        <f t="shared" si="58"/>
        <v>0.94326630065620154</v>
      </c>
      <c r="GH76" s="34">
        <f t="shared" si="59"/>
        <v>0.85218951947105048</v>
      </c>
      <c r="GI76" s="67">
        <f t="shared" si="68"/>
        <v>13518</v>
      </c>
      <c r="GJ76" s="33">
        <f t="shared" si="60"/>
        <v>0.91414646338415395</v>
      </c>
      <c r="GK76" s="34">
        <f t="shared" si="61"/>
        <v>0.76439223527451472</v>
      </c>
      <c r="GL76" s="35">
        <f t="shared" si="62"/>
        <v>7.7064067316504207E-3</v>
      </c>
      <c r="GM76" s="33">
        <f t="shared" si="63"/>
        <v>0.52583412774070548</v>
      </c>
      <c r="GN76" s="36">
        <f t="shared" si="64"/>
        <v>0.30047664442326028</v>
      </c>
    </row>
    <row r="77" spans="1:196" s="37" customFormat="1" x14ac:dyDescent="0.2">
      <c r="A77" s="20" t="s">
        <v>156</v>
      </c>
      <c r="B77" s="21">
        <v>13535</v>
      </c>
      <c r="C77" s="22">
        <v>1409.6</v>
      </c>
      <c r="D77" s="23">
        <v>1224</v>
      </c>
      <c r="E77" s="24">
        <v>8419.4</v>
      </c>
      <c r="F77" s="25">
        <v>1414</v>
      </c>
      <c r="G77" s="39">
        <v>11845</v>
      </c>
      <c r="H77" s="39">
        <v>11021</v>
      </c>
      <c r="I77" s="38">
        <v>135</v>
      </c>
      <c r="J77" s="38">
        <v>6715</v>
      </c>
      <c r="K77" s="27">
        <f t="shared" si="69"/>
        <v>9767</v>
      </c>
      <c r="L77" s="27">
        <f t="shared" si="46"/>
        <v>8250</v>
      </c>
      <c r="M77" s="27">
        <v>139</v>
      </c>
      <c r="N77" s="28">
        <f t="shared" si="47"/>
        <v>3440</v>
      </c>
      <c r="O77" s="28">
        <f t="shared" si="65"/>
        <v>118</v>
      </c>
      <c r="P77" s="66">
        <v>217</v>
      </c>
      <c r="Q77" s="66">
        <v>167</v>
      </c>
      <c r="R77" s="66">
        <v>4</v>
      </c>
      <c r="S77" s="66">
        <v>51</v>
      </c>
      <c r="T77" s="66" t="s">
        <v>171</v>
      </c>
      <c r="U77" s="66">
        <v>216</v>
      </c>
      <c r="V77" s="66">
        <v>238</v>
      </c>
      <c r="W77" s="66">
        <v>0</v>
      </c>
      <c r="X77" s="66">
        <v>180</v>
      </c>
      <c r="Y77" s="66" t="s">
        <v>249</v>
      </c>
      <c r="Z77" s="66">
        <v>469</v>
      </c>
      <c r="AA77" s="66">
        <v>461</v>
      </c>
      <c r="AB77" s="66">
        <v>2</v>
      </c>
      <c r="AC77" s="66">
        <v>367</v>
      </c>
      <c r="AD77" s="66" t="s">
        <v>345</v>
      </c>
      <c r="AE77" s="66">
        <v>818</v>
      </c>
      <c r="AF77" s="66">
        <v>776</v>
      </c>
      <c r="AG77" s="66">
        <v>1</v>
      </c>
      <c r="AH77" s="66">
        <v>536</v>
      </c>
      <c r="AI77" s="66" t="s">
        <v>179</v>
      </c>
      <c r="AJ77" s="66">
        <v>466</v>
      </c>
      <c r="AK77" s="66">
        <v>521</v>
      </c>
      <c r="AL77" s="66">
        <v>0</v>
      </c>
      <c r="AM77" s="66">
        <v>308</v>
      </c>
      <c r="AN77" s="66">
        <v>631</v>
      </c>
      <c r="AO77" s="66">
        <v>545</v>
      </c>
      <c r="AP77" s="66">
        <v>1</v>
      </c>
      <c r="AQ77" s="66">
        <v>287</v>
      </c>
      <c r="AR77" s="66">
        <v>623</v>
      </c>
      <c r="AS77" s="66">
        <v>655</v>
      </c>
      <c r="AT77" s="66">
        <v>2</v>
      </c>
      <c r="AU77" s="66">
        <v>350</v>
      </c>
      <c r="AV77" s="66">
        <v>684</v>
      </c>
      <c r="AW77" s="66">
        <v>712</v>
      </c>
      <c r="AX77" s="66">
        <v>1</v>
      </c>
      <c r="AY77" s="66">
        <v>331</v>
      </c>
      <c r="AZ77" s="66">
        <v>680</v>
      </c>
      <c r="BA77" s="66">
        <v>679</v>
      </c>
      <c r="BB77" s="66">
        <v>139</v>
      </c>
      <c r="BC77" s="66">
        <v>349</v>
      </c>
      <c r="BD77" s="66">
        <v>657</v>
      </c>
      <c r="BE77" s="66">
        <v>613</v>
      </c>
      <c r="BF77" s="66">
        <v>6</v>
      </c>
      <c r="BG77" s="66">
        <v>206</v>
      </c>
      <c r="BH77" s="66">
        <v>206</v>
      </c>
      <c r="BI77" s="66">
        <v>82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85</v>
      </c>
      <c r="CG77" s="66">
        <v>16</v>
      </c>
      <c r="CH77" s="66">
        <v>0</v>
      </c>
      <c r="CI77" s="66">
        <v>0</v>
      </c>
      <c r="CJ77" s="66">
        <v>7</v>
      </c>
      <c r="CK77" s="66">
        <v>0</v>
      </c>
      <c r="CL77" s="66">
        <v>0</v>
      </c>
      <c r="CM77" s="66">
        <v>0</v>
      </c>
      <c r="CN77" s="66">
        <v>64</v>
      </c>
      <c r="CO77" s="66">
        <v>23</v>
      </c>
      <c r="CP77" s="66">
        <v>0</v>
      </c>
      <c r="CQ77" s="66">
        <v>2</v>
      </c>
      <c r="CR77" s="66">
        <v>7</v>
      </c>
      <c r="CS77" s="66">
        <v>4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323</v>
      </c>
      <c r="DE77" s="66">
        <v>78</v>
      </c>
      <c r="DF77" s="66">
        <v>0</v>
      </c>
      <c r="DG77" s="66">
        <v>4</v>
      </c>
      <c r="DH77" s="66">
        <v>19</v>
      </c>
      <c r="DI77" s="66">
        <v>9</v>
      </c>
      <c r="DJ77" s="66">
        <v>0</v>
      </c>
      <c r="DK77" s="66">
        <v>0</v>
      </c>
      <c r="DL77" s="66">
        <v>14</v>
      </c>
      <c r="DM77" s="66">
        <v>12</v>
      </c>
      <c r="DN77" s="66">
        <v>0</v>
      </c>
      <c r="DO77" s="66">
        <v>0</v>
      </c>
      <c r="DP77" s="66">
        <v>10</v>
      </c>
      <c r="DQ77" s="66">
        <v>1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22</v>
      </c>
      <c r="DY77" s="66">
        <v>12</v>
      </c>
      <c r="DZ77" s="66">
        <v>0</v>
      </c>
      <c r="EA77" s="66">
        <v>0</v>
      </c>
      <c r="EB77" s="66">
        <v>27</v>
      </c>
      <c r="EC77" s="66">
        <v>3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 t="s">
        <v>171</v>
      </c>
      <c r="EK77" s="66">
        <v>707</v>
      </c>
      <c r="EL77" s="66">
        <v>621</v>
      </c>
      <c r="EM77" s="66">
        <v>4</v>
      </c>
      <c r="EN77" s="66">
        <v>203</v>
      </c>
      <c r="EO77" s="66">
        <v>657</v>
      </c>
      <c r="EP77" s="66">
        <v>605</v>
      </c>
      <c r="EQ77" s="66">
        <v>5</v>
      </c>
      <c r="ER77" s="66">
        <v>170</v>
      </c>
      <c r="ES77" s="66">
        <v>317</v>
      </c>
      <c r="ET77" s="66">
        <v>249</v>
      </c>
      <c r="EU77" s="66">
        <v>1</v>
      </c>
      <c r="EV77" s="66">
        <v>84</v>
      </c>
      <c r="EW77" s="66">
        <v>584</v>
      </c>
      <c r="EX77" s="66">
        <v>434</v>
      </c>
      <c r="EY77" s="66">
        <v>0</v>
      </c>
      <c r="EZ77" s="66">
        <v>10</v>
      </c>
      <c r="FA77" s="66">
        <v>545</v>
      </c>
      <c r="FB77" s="66">
        <v>444</v>
      </c>
      <c r="FC77" s="66">
        <v>0</v>
      </c>
      <c r="FD77" s="66">
        <v>2</v>
      </c>
      <c r="FE77" s="66">
        <v>22</v>
      </c>
      <c r="FF77" s="66">
        <v>4</v>
      </c>
      <c r="FG77" s="66">
        <v>0</v>
      </c>
      <c r="FH77" s="66">
        <v>0</v>
      </c>
      <c r="FI77" s="66">
        <v>11</v>
      </c>
      <c r="FJ77" s="66">
        <v>7</v>
      </c>
      <c r="FK77" s="66">
        <v>0</v>
      </c>
      <c r="FL77" s="66">
        <v>0</v>
      </c>
      <c r="FM77" s="66">
        <v>426</v>
      </c>
      <c r="FN77" s="66">
        <v>176</v>
      </c>
      <c r="FO77" s="66">
        <v>0</v>
      </c>
      <c r="FP77" s="66">
        <v>0</v>
      </c>
      <c r="FQ77" s="66">
        <v>234</v>
      </c>
      <c r="FR77" s="66">
        <v>103</v>
      </c>
      <c r="FS77" s="66">
        <v>0</v>
      </c>
      <c r="FT77" s="72">
        <v>0</v>
      </c>
      <c r="FU77" s="79">
        <f t="shared" si="48"/>
        <v>0.73188031030661249</v>
      </c>
      <c r="FV77" s="29">
        <f t="shared" si="49"/>
        <v>0.61980051717768747</v>
      </c>
      <c r="FW77" s="71">
        <f t="shared" si="50"/>
        <v>0.25415589213151091</v>
      </c>
      <c r="FX77" s="68">
        <f t="shared" si="66"/>
        <v>8.3451202263083446E-2</v>
      </c>
      <c r="FY77" s="74">
        <f t="shared" si="51"/>
        <v>0.82456732798649224</v>
      </c>
      <c r="FZ77" s="31">
        <f t="shared" si="52"/>
        <v>0.74857091008075494</v>
      </c>
      <c r="GA77" s="30">
        <f t="shared" si="53"/>
        <v>1.0296296296296297</v>
      </c>
      <c r="GB77" s="32">
        <f t="shared" si="54"/>
        <v>0.51228592702903941</v>
      </c>
      <c r="GC77" s="33">
        <f t="shared" si="55"/>
        <v>1.0650636492220651</v>
      </c>
      <c r="GD77" s="34">
        <f t="shared" si="56"/>
        <v>1.0452616690240453</v>
      </c>
      <c r="GE77" s="34">
        <f t="shared" si="57"/>
        <v>0.76591230551626588</v>
      </c>
      <c r="GF77" s="36">
        <f t="shared" si="67"/>
        <v>8.3451202263083446E-2</v>
      </c>
      <c r="GG77" s="62">
        <f t="shared" si="58"/>
        <v>0.78224101479915442</v>
      </c>
      <c r="GH77" s="34">
        <f t="shared" si="59"/>
        <v>0.68532199444140918</v>
      </c>
      <c r="GI77" s="67">
        <f t="shared" si="68"/>
        <v>2345</v>
      </c>
      <c r="GJ77" s="33">
        <f t="shared" si="60"/>
        <v>0.92238562091503273</v>
      </c>
      <c r="GK77" s="34">
        <f t="shared" si="61"/>
        <v>0.7173202614379085</v>
      </c>
      <c r="GL77" s="35">
        <f t="shared" si="62"/>
        <v>9.8039215686274508E-3</v>
      </c>
      <c r="GM77" s="33">
        <f t="shared" si="63"/>
        <v>0.49162883087400683</v>
      </c>
      <c r="GN77" s="36">
        <f t="shared" si="64"/>
        <v>0.20573212258796822</v>
      </c>
    </row>
    <row r="78" spans="1:196" s="37" customFormat="1" x14ac:dyDescent="0.2">
      <c r="A78" s="20" t="s">
        <v>157</v>
      </c>
      <c r="B78" s="21">
        <v>25550</v>
      </c>
      <c r="C78" s="22">
        <v>2937.4</v>
      </c>
      <c r="D78" s="23">
        <v>2597.4</v>
      </c>
      <c r="E78" s="24">
        <v>15357.2</v>
      </c>
      <c r="F78" s="25">
        <v>2515</v>
      </c>
      <c r="G78" s="39">
        <v>22384</v>
      </c>
      <c r="H78" s="39">
        <v>21550</v>
      </c>
      <c r="I78" s="38">
        <v>240</v>
      </c>
      <c r="J78" s="38">
        <v>8215</v>
      </c>
      <c r="K78" s="27">
        <f t="shared" si="69"/>
        <v>20395</v>
      </c>
      <c r="L78" s="27">
        <f t="shared" si="46"/>
        <v>19431</v>
      </c>
      <c r="M78" s="27">
        <v>237</v>
      </c>
      <c r="N78" s="28">
        <f t="shared" si="47"/>
        <v>7209</v>
      </c>
      <c r="O78" s="28">
        <f t="shared" si="65"/>
        <v>477</v>
      </c>
      <c r="P78" s="66">
        <v>458</v>
      </c>
      <c r="Q78" s="66">
        <v>458</v>
      </c>
      <c r="R78" s="66">
        <v>1</v>
      </c>
      <c r="S78" s="66">
        <v>314</v>
      </c>
      <c r="T78" s="66" t="s">
        <v>251</v>
      </c>
      <c r="U78" s="66">
        <v>382</v>
      </c>
      <c r="V78" s="66">
        <v>366</v>
      </c>
      <c r="W78" s="66">
        <v>0</v>
      </c>
      <c r="X78" s="66">
        <v>267</v>
      </c>
      <c r="Y78" s="66" t="s">
        <v>346</v>
      </c>
      <c r="Z78" s="66">
        <v>782</v>
      </c>
      <c r="AA78" s="66">
        <v>785</v>
      </c>
      <c r="AB78" s="66">
        <v>0</v>
      </c>
      <c r="AC78" s="66">
        <v>555</v>
      </c>
      <c r="AD78" s="66" t="s">
        <v>293</v>
      </c>
      <c r="AE78" s="66">
        <v>1574</v>
      </c>
      <c r="AF78" s="66">
        <v>1537</v>
      </c>
      <c r="AG78" s="66">
        <v>3</v>
      </c>
      <c r="AH78" s="66">
        <v>1042</v>
      </c>
      <c r="AI78" s="66" t="s">
        <v>244</v>
      </c>
      <c r="AJ78" s="66">
        <v>717</v>
      </c>
      <c r="AK78" s="66">
        <v>678</v>
      </c>
      <c r="AL78" s="66">
        <v>9</v>
      </c>
      <c r="AM78" s="66">
        <v>438</v>
      </c>
      <c r="AN78" s="66">
        <v>859</v>
      </c>
      <c r="AO78" s="66">
        <v>827</v>
      </c>
      <c r="AP78" s="66">
        <v>11</v>
      </c>
      <c r="AQ78" s="66">
        <v>456</v>
      </c>
      <c r="AR78" s="66">
        <v>997</v>
      </c>
      <c r="AS78" s="66">
        <v>958</v>
      </c>
      <c r="AT78" s="66">
        <v>18</v>
      </c>
      <c r="AU78" s="66">
        <v>520</v>
      </c>
      <c r="AV78" s="66">
        <v>1358</v>
      </c>
      <c r="AW78" s="66">
        <v>1356</v>
      </c>
      <c r="AX78" s="66">
        <v>34</v>
      </c>
      <c r="AY78" s="66">
        <v>564</v>
      </c>
      <c r="AZ78" s="66">
        <v>1328</v>
      </c>
      <c r="BA78" s="66">
        <v>1299</v>
      </c>
      <c r="BB78" s="66">
        <v>117</v>
      </c>
      <c r="BC78" s="66">
        <v>504</v>
      </c>
      <c r="BD78" s="66">
        <v>1293</v>
      </c>
      <c r="BE78" s="66">
        <v>1276</v>
      </c>
      <c r="BF78" s="66">
        <v>43</v>
      </c>
      <c r="BG78" s="66">
        <v>514</v>
      </c>
      <c r="BH78" s="66">
        <v>582</v>
      </c>
      <c r="BI78" s="66">
        <v>562</v>
      </c>
      <c r="BJ78" s="66">
        <v>2</v>
      </c>
      <c r="BK78" s="66">
        <v>269</v>
      </c>
      <c r="BL78" s="66">
        <v>6</v>
      </c>
      <c r="BM78" s="66">
        <v>5</v>
      </c>
      <c r="BN78" s="66">
        <v>0</v>
      </c>
      <c r="BO78" s="66">
        <v>0</v>
      </c>
      <c r="BP78" s="66">
        <v>2</v>
      </c>
      <c r="BQ78" s="66">
        <v>0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223</v>
      </c>
      <c r="CG78" s="66">
        <v>205</v>
      </c>
      <c r="CH78" s="66">
        <v>0</v>
      </c>
      <c r="CI78" s="66">
        <v>73</v>
      </c>
      <c r="CJ78" s="66">
        <v>8</v>
      </c>
      <c r="CK78" s="66">
        <v>7</v>
      </c>
      <c r="CL78" s="66">
        <v>0</v>
      </c>
      <c r="CM78" s="66">
        <v>1</v>
      </c>
      <c r="CN78" s="66">
        <v>97</v>
      </c>
      <c r="CO78" s="66">
        <v>91</v>
      </c>
      <c r="CP78" s="66">
        <v>0</v>
      </c>
      <c r="CQ78" s="66">
        <v>38</v>
      </c>
      <c r="CR78" s="66">
        <v>38</v>
      </c>
      <c r="CS78" s="66">
        <v>35</v>
      </c>
      <c r="CT78" s="66">
        <v>0</v>
      </c>
      <c r="CU78" s="66">
        <v>10</v>
      </c>
      <c r="CV78" s="66">
        <v>0</v>
      </c>
      <c r="CW78" s="66">
        <v>0</v>
      </c>
      <c r="CX78" s="66">
        <v>0</v>
      </c>
      <c r="CY78" s="66">
        <v>0</v>
      </c>
      <c r="CZ78" s="66">
        <v>0</v>
      </c>
      <c r="DA78" s="66">
        <v>0</v>
      </c>
      <c r="DB78" s="66">
        <v>0</v>
      </c>
      <c r="DC78" s="66">
        <v>0</v>
      </c>
      <c r="DD78" s="66">
        <v>940</v>
      </c>
      <c r="DE78" s="66">
        <v>910</v>
      </c>
      <c r="DF78" s="66">
        <v>1</v>
      </c>
      <c r="DG78" s="66">
        <v>471</v>
      </c>
      <c r="DH78" s="66">
        <v>108</v>
      </c>
      <c r="DI78" s="66">
        <v>93</v>
      </c>
      <c r="DJ78" s="66">
        <v>0</v>
      </c>
      <c r="DK78" s="66">
        <v>21</v>
      </c>
      <c r="DL78" s="66">
        <v>27</v>
      </c>
      <c r="DM78" s="66">
        <v>27</v>
      </c>
      <c r="DN78" s="66">
        <v>0</v>
      </c>
      <c r="DO78" s="66">
        <v>8</v>
      </c>
      <c r="DP78" s="66">
        <v>59</v>
      </c>
      <c r="DQ78" s="66">
        <v>55</v>
      </c>
      <c r="DR78" s="66">
        <v>0</v>
      </c>
      <c r="DS78" s="66">
        <v>14</v>
      </c>
      <c r="DT78" s="66">
        <v>0</v>
      </c>
      <c r="DU78" s="66">
        <v>0</v>
      </c>
      <c r="DV78" s="66">
        <v>0</v>
      </c>
      <c r="DW78" s="66">
        <v>0</v>
      </c>
      <c r="DX78" s="66">
        <v>184</v>
      </c>
      <c r="DY78" s="66">
        <v>174</v>
      </c>
      <c r="DZ78" s="66">
        <v>0</v>
      </c>
      <c r="EA78" s="66">
        <v>45</v>
      </c>
      <c r="EB78" s="66">
        <v>52</v>
      </c>
      <c r="EC78" s="66">
        <v>45</v>
      </c>
      <c r="ED78" s="66">
        <v>0</v>
      </c>
      <c r="EE78" s="66">
        <v>18</v>
      </c>
      <c r="EF78" s="66">
        <v>0</v>
      </c>
      <c r="EG78" s="66">
        <v>0</v>
      </c>
      <c r="EH78" s="66">
        <v>0</v>
      </c>
      <c r="EI78" s="66">
        <v>0</v>
      </c>
      <c r="EJ78" s="66" t="s">
        <v>171</v>
      </c>
      <c r="EK78" s="66">
        <v>1551</v>
      </c>
      <c r="EL78" s="66">
        <v>1531</v>
      </c>
      <c r="EM78" s="66">
        <v>0</v>
      </c>
      <c r="EN78" s="66">
        <v>472</v>
      </c>
      <c r="EO78" s="66">
        <v>1763</v>
      </c>
      <c r="EP78" s="66">
        <v>1759</v>
      </c>
      <c r="EQ78" s="66">
        <v>1</v>
      </c>
      <c r="ER78" s="66">
        <v>410</v>
      </c>
      <c r="ES78" s="66">
        <v>694</v>
      </c>
      <c r="ET78" s="66">
        <v>669</v>
      </c>
      <c r="EU78" s="66">
        <v>0</v>
      </c>
      <c r="EV78" s="66">
        <v>165</v>
      </c>
      <c r="EW78" s="66">
        <v>1179</v>
      </c>
      <c r="EX78" s="66">
        <v>1187</v>
      </c>
      <c r="EY78" s="66">
        <v>0</v>
      </c>
      <c r="EZ78" s="66">
        <v>11</v>
      </c>
      <c r="FA78" s="66">
        <v>1281</v>
      </c>
      <c r="FB78" s="66">
        <v>1262</v>
      </c>
      <c r="FC78" s="66">
        <v>0</v>
      </c>
      <c r="FD78" s="66">
        <v>9</v>
      </c>
      <c r="FE78" s="66">
        <v>11</v>
      </c>
      <c r="FF78" s="66">
        <v>10</v>
      </c>
      <c r="FG78" s="66">
        <v>0</v>
      </c>
      <c r="FH78" s="66">
        <v>0</v>
      </c>
      <c r="FI78" s="66">
        <v>7</v>
      </c>
      <c r="FJ78" s="66">
        <v>6</v>
      </c>
      <c r="FK78" s="66">
        <v>0</v>
      </c>
      <c r="FL78" s="66">
        <v>0</v>
      </c>
      <c r="FM78" s="66">
        <v>1176</v>
      </c>
      <c r="FN78" s="66">
        <v>821</v>
      </c>
      <c r="FO78" s="66">
        <v>0</v>
      </c>
      <c r="FP78" s="66">
        <v>0</v>
      </c>
      <c r="FQ78" s="66">
        <v>551</v>
      </c>
      <c r="FR78" s="66">
        <v>437</v>
      </c>
      <c r="FS78" s="66">
        <v>0</v>
      </c>
      <c r="FT78" s="72">
        <v>0</v>
      </c>
      <c r="FU78" s="79">
        <f t="shared" si="48"/>
        <v>0.80751467710371816</v>
      </c>
      <c r="FV78" s="29">
        <f t="shared" si="49"/>
        <v>0.76978473581213303</v>
      </c>
      <c r="FW78" s="71">
        <f t="shared" si="50"/>
        <v>0.28215264187866929</v>
      </c>
      <c r="FX78" s="68">
        <f t="shared" si="66"/>
        <v>0.18966202783300198</v>
      </c>
      <c r="FY78" s="74">
        <f t="shared" si="51"/>
        <v>0.91114188706218724</v>
      </c>
      <c r="FZ78" s="31">
        <f t="shared" si="52"/>
        <v>0.90167053364269145</v>
      </c>
      <c r="GA78" s="30">
        <f t="shared" si="53"/>
        <v>0.98750000000000004</v>
      </c>
      <c r="GB78" s="32">
        <f t="shared" si="54"/>
        <v>0.87754108338405357</v>
      </c>
      <c r="GC78" s="33">
        <f t="shared" si="55"/>
        <v>1.0898608349900596</v>
      </c>
      <c r="GD78" s="34">
        <f t="shared" si="56"/>
        <v>1.0699801192842942</v>
      </c>
      <c r="GE78" s="34">
        <f t="shared" si="57"/>
        <v>0.7411530815109344</v>
      </c>
      <c r="GF78" s="36">
        <f t="shared" si="67"/>
        <v>0.18966202783300198</v>
      </c>
      <c r="GG78" s="62">
        <f t="shared" si="58"/>
        <v>0.88434089547573769</v>
      </c>
      <c r="GH78" s="34">
        <f t="shared" si="59"/>
        <v>0.8632432995598156</v>
      </c>
      <c r="GI78" s="67">
        <f t="shared" si="68"/>
        <v>5325</v>
      </c>
      <c r="GJ78" s="33">
        <f t="shared" si="60"/>
        <v>0.94710094710094705</v>
      </c>
      <c r="GK78" s="34">
        <f t="shared" si="61"/>
        <v>0.94286594286594283</v>
      </c>
      <c r="GL78" s="35">
        <f t="shared" si="62"/>
        <v>7.7000077000076994E-3</v>
      </c>
      <c r="GM78" s="33">
        <f t="shared" si="63"/>
        <v>0.59406277660516105</v>
      </c>
      <c r="GN78" s="36">
        <f t="shared" si="64"/>
        <v>0.4337168924899571</v>
      </c>
    </row>
    <row r="79" spans="1:196" s="50" customFormat="1" ht="16" thickBot="1" x14ac:dyDescent="0.25">
      <c r="A79" s="40" t="s">
        <v>158</v>
      </c>
      <c r="B79" s="41">
        <f>SUM(B4:B78)</f>
        <v>2318822</v>
      </c>
      <c r="C79" s="42">
        <f>SUM(C4:C78)</f>
        <v>242899.4</v>
      </c>
      <c r="D79" s="42">
        <f>SUM(D4:D78)</f>
        <v>219786.60000000006</v>
      </c>
      <c r="E79" s="42">
        <v>1423924</v>
      </c>
      <c r="F79" s="42">
        <f t="shared" ref="F79:L79" si="70">SUM(F4:F78)</f>
        <v>262847</v>
      </c>
      <c r="G79" s="43">
        <f t="shared" si="70"/>
        <v>2059170</v>
      </c>
      <c r="H79" s="43">
        <f t="shared" si="70"/>
        <v>2070451</v>
      </c>
      <c r="I79" s="43">
        <f t="shared" si="70"/>
        <v>39750</v>
      </c>
      <c r="J79" s="43">
        <f t="shared" si="70"/>
        <v>1139006</v>
      </c>
      <c r="K79" s="44">
        <f t="shared" si="70"/>
        <v>1967064</v>
      </c>
      <c r="L79" s="44">
        <f t="shared" si="70"/>
        <v>1780922</v>
      </c>
      <c r="M79" s="44">
        <v>40125</v>
      </c>
      <c r="N79" s="45">
        <f>SUM(N4:N78)</f>
        <v>970231</v>
      </c>
      <c r="O79" s="45">
        <f>SUM(O4:O78)</f>
        <v>96249</v>
      </c>
      <c r="P79" s="66">
        <v>79072</v>
      </c>
      <c r="Q79" s="66">
        <v>85904</v>
      </c>
      <c r="R79" s="66">
        <v>1528</v>
      </c>
      <c r="S79" s="66">
        <v>40683</v>
      </c>
      <c r="T79" s="66">
        <v>455</v>
      </c>
      <c r="U79" s="66">
        <v>41544</v>
      </c>
      <c r="V79" s="66">
        <v>40326</v>
      </c>
      <c r="W79" s="66">
        <v>84</v>
      </c>
      <c r="X79" s="66">
        <v>34962</v>
      </c>
      <c r="Y79" s="66">
        <v>18989</v>
      </c>
      <c r="Z79" s="66">
        <v>84018</v>
      </c>
      <c r="AA79" s="66">
        <v>90876</v>
      </c>
      <c r="AB79" s="66">
        <v>502</v>
      </c>
      <c r="AC79" s="66">
        <v>71200</v>
      </c>
      <c r="AD79" s="66">
        <v>39666</v>
      </c>
      <c r="AE79" s="66">
        <v>150311</v>
      </c>
      <c r="AF79" s="66">
        <v>149495</v>
      </c>
      <c r="AG79" s="66">
        <v>384</v>
      </c>
      <c r="AH79" s="66">
        <v>121869</v>
      </c>
      <c r="AI79" s="66">
        <v>37580</v>
      </c>
      <c r="AJ79" s="66">
        <v>69898</v>
      </c>
      <c r="AK79" s="66">
        <v>76828</v>
      </c>
      <c r="AL79" s="66">
        <v>1180</v>
      </c>
      <c r="AM79" s="66">
        <v>71654</v>
      </c>
      <c r="AN79" s="66">
        <v>87056</v>
      </c>
      <c r="AO79" s="66">
        <v>91326</v>
      </c>
      <c r="AP79" s="66">
        <v>2616</v>
      </c>
      <c r="AQ79" s="66">
        <v>77095</v>
      </c>
      <c r="AR79" s="66">
        <v>98947</v>
      </c>
      <c r="AS79" s="66">
        <v>102636</v>
      </c>
      <c r="AT79" s="66">
        <v>6127</v>
      </c>
      <c r="AU79" s="66">
        <v>78047</v>
      </c>
      <c r="AV79" s="66">
        <v>110756</v>
      </c>
      <c r="AW79" s="66">
        <v>115884</v>
      </c>
      <c r="AX79" s="66">
        <v>14101</v>
      </c>
      <c r="AY79" s="66">
        <v>85346</v>
      </c>
      <c r="AZ79" s="66">
        <v>120386</v>
      </c>
      <c r="BA79" s="66">
        <v>119329</v>
      </c>
      <c r="BB79" s="66">
        <v>7297</v>
      </c>
      <c r="BC79" s="66">
        <v>81779</v>
      </c>
      <c r="BD79" s="66">
        <v>131998</v>
      </c>
      <c r="BE79" s="66">
        <v>127030</v>
      </c>
      <c r="BF79" s="66">
        <v>2378</v>
      </c>
      <c r="BG79" s="66">
        <v>73593</v>
      </c>
      <c r="BH79" s="66">
        <v>37181</v>
      </c>
      <c r="BI79" s="66">
        <v>28274</v>
      </c>
      <c r="BJ79" s="66">
        <v>796</v>
      </c>
      <c r="BK79" s="66">
        <v>9038</v>
      </c>
      <c r="BL79" s="66">
        <v>4106</v>
      </c>
      <c r="BM79" s="66">
        <v>3523</v>
      </c>
      <c r="BN79" s="66">
        <v>14</v>
      </c>
      <c r="BO79" s="66">
        <v>1528</v>
      </c>
      <c r="BP79" s="66">
        <v>372</v>
      </c>
      <c r="BQ79" s="66">
        <v>254</v>
      </c>
      <c r="BR79" s="66">
        <v>271</v>
      </c>
      <c r="BS79" s="66">
        <v>83</v>
      </c>
      <c r="BT79" s="66">
        <v>5902</v>
      </c>
      <c r="BU79" s="66">
        <v>6092</v>
      </c>
      <c r="BV79" s="66">
        <v>0</v>
      </c>
      <c r="BW79" s="66">
        <v>1976</v>
      </c>
      <c r="BX79" s="66">
        <v>373</v>
      </c>
      <c r="BY79" s="66">
        <v>367</v>
      </c>
      <c r="BZ79" s="66">
        <v>0</v>
      </c>
      <c r="CA79" s="66">
        <v>174</v>
      </c>
      <c r="CB79" s="66">
        <v>11717</v>
      </c>
      <c r="CC79" s="66">
        <v>11085</v>
      </c>
      <c r="CD79" s="66">
        <v>179</v>
      </c>
      <c r="CE79" s="66">
        <v>4630</v>
      </c>
      <c r="CF79" s="66">
        <v>10108</v>
      </c>
      <c r="CG79" s="66">
        <v>6114</v>
      </c>
      <c r="CH79" s="66">
        <v>107</v>
      </c>
      <c r="CI79" s="66">
        <v>1529</v>
      </c>
      <c r="CJ79" s="66">
        <v>1916</v>
      </c>
      <c r="CK79" s="66">
        <v>853</v>
      </c>
      <c r="CL79" s="66">
        <v>0</v>
      </c>
      <c r="CM79" s="66">
        <v>256</v>
      </c>
      <c r="CN79" s="66">
        <v>13021</v>
      </c>
      <c r="CO79" s="66">
        <v>8778</v>
      </c>
      <c r="CP79" s="66">
        <v>4</v>
      </c>
      <c r="CQ79" s="66">
        <v>2540</v>
      </c>
      <c r="CR79" s="66">
        <v>2704</v>
      </c>
      <c r="CS79" s="66">
        <v>2031</v>
      </c>
      <c r="CT79" s="66">
        <v>3</v>
      </c>
      <c r="CU79" s="66">
        <v>318</v>
      </c>
      <c r="CV79" s="66">
        <v>453</v>
      </c>
      <c r="CW79" s="66">
        <v>152</v>
      </c>
      <c r="CX79" s="66">
        <v>1</v>
      </c>
      <c r="CY79" s="66">
        <v>0</v>
      </c>
      <c r="CZ79" s="66">
        <v>520</v>
      </c>
      <c r="DA79" s="66">
        <v>405</v>
      </c>
      <c r="DB79" s="66">
        <v>1</v>
      </c>
      <c r="DC79" s="66">
        <v>104</v>
      </c>
      <c r="DD79" s="66">
        <v>123837</v>
      </c>
      <c r="DE79" s="66">
        <v>74213</v>
      </c>
      <c r="DF79" s="66">
        <v>718</v>
      </c>
      <c r="DG79" s="66">
        <v>36708</v>
      </c>
      <c r="DH79" s="66">
        <v>7141</v>
      </c>
      <c r="DI79" s="66">
        <v>4680</v>
      </c>
      <c r="DJ79" s="66">
        <v>89</v>
      </c>
      <c r="DK79" s="66">
        <v>1475</v>
      </c>
      <c r="DL79" s="66">
        <v>8867</v>
      </c>
      <c r="DM79" s="66">
        <v>7346</v>
      </c>
      <c r="DN79" s="66">
        <v>75</v>
      </c>
      <c r="DO79" s="66">
        <v>1190</v>
      </c>
      <c r="DP79" s="66">
        <v>4042</v>
      </c>
      <c r="DQ79" s="66">
        <v>2875</v>
      </c>
      <c r="DR79" s="66">
        <v>56</v>
      </c>
      <c r="DS79" s="66">
        <v>564</v>
      </c>
      <c r="DT79" s="66">
        <v>849</v>
      </c>
      <c r="DU79" s="66">
        <v>530</v>
      </c>
      <c r="DV79" s="66">
        <v>1</v>
      </c>
      <c r="DW79" s="66">
        <v>269</v>
      </c>
      <c r="DX79" s="66">
        <v>18534</v>
      </c>
      <c r="DY79" s="66">
        <v>14019</v>
      </c>
      <c r="DZ79" s="66">
        <v>500</v>
      </c>
      <c r="EA79" s="66">
        <v>5713</v>
      </c>
      <c r="EB79" s="66">
        <v>4439</v>
      </c>
      <c r="EC79" s="66">
        <v>3115</v>
      </c>
      <c r="ED79" s="66">
        <v>70</v>
      </c>
      <c r="EE79" s="66">
        <v>1073</v>
      </c>
      <c r="EF79" s="66">
        <v>1568</v>
      </c>
      <c r="EG79" s="66">
        <v>1956</v>
      </c>
      <c r="EH79" s="66">
        <v>168</v>
      </c>
      <c r="EI79" s="66">
        <v>8473</v>
      </c>
      <c r="EJ79" s="66">
        <v>14</v>
      </c>
      <c r="EK79" s="66">
        <v>138639</v>
      </c>
      <c r="EL79" s="66">
        <v>126657</v>
      </c>
      <c r="EM79" s="66">
        <v>911</v>
      </c>
      <c r="EN79" s="66">
        <v>66527</v>
      </c>
      <c r="EO79" s="66">
        <v>148869</v>
      </c>
      <c r="EP79" s="66">
        <v>140461</v>
      </c>
      <c r="EQ79" s="66">
        <v>1595</v>
      </c>
      <c r="ER79" s="66">
        <v>62957</v>
      </c>
      <c r="ES79" s="66">
        <v>65114</v>
      </c>
      <c r="ET79" s="66">
        <v>60297</v>
      </c>
      <c r="EU79" s="66">
        <v>262</v>
      </c>
      <c r="EV79" s="66">
        <v>23998</v>
      </c>
      <c r="EW79" s="66">
        <v>100523</v>
      </c>
      <c r="EX79" s="66">
        <v>88106</v>
      </c>
      <c r="EY79" s="66">
        <v>11</v>
      </c>
      <c r="EZ79" s="66">
        <v>1772</v>
      </c>
      <c r="FA79" s="66">
        <v>103989</v>
      </c>
      <c r="FB79" s="66">
        <v>88172</v>
      </c>
      <c r="FC79" s="66">
        <v>1</v>
      </c>
      <c r="FD79" s="66">
        <v>1285</v>
      </c>
      <c r="FE79" s="66">
        <v>2131</v>
      </c>
      <c r="FF79" s="66">
        <v>852</v>
      </c>
      <c r="FG79" s="66">
        <v>0</v>
      </c>
      <c r="FH79" s="66">
        <v>0</v>
      </c>
      <c r="FI79" s="66">
        <v>1127</v>
      </c>
      <c r="FJ79" s="66">
        <v>605</v>
      </c>
      <c r="FK79" s="66">
        <v>0</v>
      </c>
      <c r="FL79" s="66">
        <v>0</v>
      </c>
      <c r="FM79" s="66">
        <v>112159</v>
      </c>
      <c r="FN79" s="66">
        <v>66001</v>
      </c>
      <c r="FO79" s="66">
        <v>0</v>
      </c>
      <c r="FP79" s="66">
        <v>0</v>
      </c>
      <c r="FQ79" s="66">
        <v>55774</v>
      </c>
      <c r="FR79" s="66">
        <v>33604</v>
      </c>
      <c r="FS79" s="66">
        <v>0</v>
      </c>
      <c r="FT79" s="72">
        <v>0</v>
      </c>
      <c r="FU79" s="80">
        <f t="shared" si="48"/>
        <v>0.86560719192762536</v>
      </c>
      <c r="FV79" s="81">
        <f>(L79+M79)/B79</f>
        <v>0.78533281122915</v>
      </c>
      <c r="FW79" s="82">
        <f t="shared" si="50"/>
        <v>0.41841547130396384</v>
      </c>
      <c r="FX79" s="83">
        <f t="shared" si="66"/>
        <v>0.36617880363861866</v>
      </c>
      <c r="FY79" s="74">
        <f t="shared" si="51"/>
        <v>0.95527032736490913</v>
      </c>
      <c r="FZ79" s="31">
        <f t="shared" si="52"/>
        <v>0.86016138512816775</v>
      </c>
      <c r="GA79" s="30">
        <f t="shared" si="53"/>
        <v>1.0094339622641511</v>
      </c>
      <c r="GB79" s="32">
        <f t="shared" si="54"/>
        <v>0.85182255405151508</v>
      </c>
      <c r="GC79" s="46">
        <f>(U79+Z79+AE79)/F79</f>
        <v>1.0495573470498047</v>
      </c>
      <c r="GD79" s="47">
        <f>(V79+AA79+AF79)/F79</f>
        <v>1.0679102291447116</v>
      </c>
      <c r="GE79" s="47">
        <f>(X79+AC79+AH79)/F79</f>
        <v>0.86754271496345781</v>
      </c>
      <c r="GF79" s="49">
        <f>O79/F79</f>
        <v>0.36617880363861866</v>
      </c>
      <c r="GG79" s="63">
        <f>(P79+AJ79+AN79+AR79+AV79+AZ79+BD79+BH79+BL79+BP79+BT79+CB79+CF79+CJ79+CN79+CR79+CV79+CZ79+DD79+DH79+DL79+DP79+DT79+DX79+EB79+EK79+EO79+ES79)/E79</f>
        <v>0.9174955966751035</v>
      </c>
      <c r="GH79" s="47">
        <f>(Q79+AK79+AO79+AS79+AW79+BA79+BE79+BI79+BM79+BQ79+BU79+CC79+CG79+CK79+CO79+CS79+CW79+DA79+DE79+DI79+DM79+DQ79+DU79+DY79+EC79+EL79+EP79+ET79)/E79</f>
        <v>0.85727257915450539</v>
      </c>
      <c r="GI79" s="48">
        <f>(S79+AM79+AQ79+AU79+AY79+BC79+BG79+BK79+BO79+BS79+BW79+CE79+CI79+CM79+CQ79+CU79+CY79+DC79+DG79+DK79+DO79+DS79+DW79+EA79+EE79+EN79+ER79+EV79)/E79</f>
        <v>0.51314044850708329</v>
      </c>
      <c r="GJ79" s="46">
        <f t="shared" si="60"/>
        <v>0.93050258750988435</v>
      </c>
      <c r="GK79" s="47">
        <f t="shared" si="61"/>
        <v>0.80204161673186602</v>
      </c>
      <c r="GL79" s="48">
        <f t="shared" si="62"/>
        <v>1.3908946223291134E-2</v>
      </c>
      <c r="GM79" s="46">
        <f t="shared" si="63"/>
        <v>0.70478148566855248</v>
      </c>
      <c r="GN79" s="49">
        <f t="shared" si="64"/>
        <v>0.41606525170502684</v>
      </c>
    </row>
    <row r="80" spans="1:196" x14ac:dyDescent="0.2">
      <c r="E80" s="84"/>
      <c r="G80" s="52"/>
      <c r="H80" s="51"/>
      <c r="I80" s="52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  <c r="FT80" s="53"/>
    </row>
    <row r="81" spans="1:191" x14ac:dyDescent="0.2">
      <c r="A81" s="109" t="s">
        <v>347</v>
      </c>
      <c r="B81" s="109"/>
      <c r="C81" s="109"/>
      <c r="D81" s="109"/>
      <c r="E81" s="109"/>
      <c r="J81" s="55"/>
      <c r="K81" s="55"/>
      <c r="L81" s="55"/>
      <c r="M81" s="54"/>
      <c r="N81" s="54"/>
      <c r="O81" s="54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  <c r="FS81" s="53"/>
      <c r="FT81" s="53"/>
    </row>
    <row r="82" spans="1:191" x14ac:dyDescent="0.2">
      <c r="A82" t="s">
        <v>159</v>
      </c>
    </row>
    <row r="83" spans="1:191" x14ac:dyDescent="0.2">
      <c r="A83" s="112" t="s">
        <v>160</v>
      </c>
      <c r="B83" s="112"/>
      <c r="C83" s="112"/>
      <c r="D83" s="112"/>
      <c r="E83" s="112"/>
      <c r="F83" s="112"/>
      <c r="G83" s="112"/>
      <c r="H83" s="112"/>
      <c r="I83" s="112"/>
      <c r="J83" s="56"/>
      <c r="K83" s="57"/>
      <c r="L83" s="57"/>
    </row>
    <row r="84" spans="1:191" x14ac:dyDescent="0.2">
      <c r="A84" s="105" t="s">
        <v>161</v>
      </c>
      <c r="B84" s="105"/>
      <c r="C84" s="105"/>
      <c r="D84" s="105"/>
      <c r="E84" s="105"/>
      <c r="F84" s="105"/>
      <c r="G84" s="105"/>
      <c r="H84" s="105"/>
      <c r="I84" s="105"/>
      <c r="J84" s="57"/>
      <c r="K84" s="57"/>
      <c r="L84" s="57"/>
    </row>
    <row r="85" spans="1:191" x14ac:dyDescent="0.2">
      <c r="A85" s="105" t="s">
        <v>162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5"/>
      <c r="CE85" s="105"/>
      <c r="CF85" s="105"/>
      <c r="CG85" s="105"/>
      <c r="CH85" s="105"/>
      <c r="CI85" s="105"/>
      <c r="CJ85" s="105"/>
      <c r="CK85" s="105"/>
      <c r="CL85" s="105"/>
      <c r="CM85" s="105"/>
      <c r="CN85" s="105"/>
      <c r="CO85" s="105"/>
      <c r="CP85" s="105"/>
      <c r="CQ85" s="105"/>
      <c r="CR85" s="105"/>
      <c r="CS85" s="105"/>
      <c r="CT85" s="105"/>
      <c r="CU85" s="105"/>
      <c r="CV85" s="105"/>
      <c r="CW85" s="105"/>
      <c r="CX85" s="105"/>
      <c r="CY85" s="105"/>
      <c r="CZ85" s="105"/>
      <c r="DA85" s="105"/>
      <c r="DB85" s="105"/>
      <c r="DC85" s="105"/>
      <c r="DD85" s="105"/>
      <c r="DE85" s="105"/>
      <c r="DF85" s="105"/>
      <c r="DG85" s="105"/>
      <c r="DH85" s="105"/>
      <c r="DI85" s="105"/>
      <c r="DJ85" s="105"/>
      <c r="DK85" s="105"/>
      <c r="DL85" s="105"/>
      <c r="DM85" s="105"/>
      <c r="DN85" s="105"/>
      <c r="DO85" s="105"/>
      <c r="DP85" s="105"/>
      <c r="DQ85" s="105"/>
      <c r="DR85" s="105"/>
      <c r="DS85" s="105"/>
      <c r="DT85" s="105"/>
      <c r="DU85" s="105"/>
      <c r="DV85" s="105"/>
      <c r="DW85" s="105"/>
      <c r="DX85" s="105"/>
      <c r="DY85" s="105"/>
      <c r="DZ85" s="105"/>
      <c r="EA85" s="105"/>
      <c r="EB85" s="105"/>
      <c r="EC85" s="105"/>
      <c r="ED85" s="105"/>
      <c r="EE85" s="3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</row>
    <row r="86" spans="1:191" x14ac:dyDescent="0.2">
      <c r="A86" s="57" t="s">
        <v>163</v>
      </c>
      <c r="B86" s="58"/>
      <c r="C86" s="58"/>
      <c r="D86" s="58"/>
    </row>
    <row r="87" spans="1:191" x14ac:dyDescent="0.2">
      <c r="A87" s="105" t="s">
        <v>164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5"/>
      <c r="BZ87" s="105"/>
      <c r="CA87" s="105"/>
      <c r="CB87" s="105"/>
      <c r="CC87" s="105"/>
      <c r="CD87" s="105"/>
      <c r="CE87" s="105"/>
      <c r="CF87" s="105"/>
      <c r="CG87" s="105"/>
      <c r="CH87" s="105"/>
      <c r="CI87" s="105"/>
      <c r="CJ87" s="105"/>
      <c r="CK87" s="105"/>
      <c r="CL87" s="105"/>
      <c r="CM87" s="105"/>
      <c r="CN87" s="105"/>
      <c r="CO87" s="105"/>
      <c r="CP87" s="105"/>
      <c r="CQ87" s="105"/>
      <c r="CR87" s="105"/>
      <c r="CS87" s="105"/>
      <c r="CT87" s="105"/>
      <c r="CU87" s="105"/>
      <c r="CV87" s="105"/>
      <c r="CW87" s="105"/>
      <c r="CX87" s="105"/>
      <c r="CY87" s="105"/>
      <c r="CZ87" s="105"/>
      <c r="DA87" s="105"/>
      <c r="DB87" s="105"/>
      <c r="DC87" s="105"/>
      <c r="DD87" s="105"/>
      <c r="DE87" s="105"/>
      <c r="DF87" s="105"/>
      <c r="DG87" s="105"/>
      <c r="DH87" s="105"/>
      <c r="DI87" s="105"/>
      <c r="DJ87" s="105"/>
      <c r="DK87" s="105"/>
      <c r="DL87" s="105"/>
      <c r="DM87" s="105"/>
      <c r="DN87" s="105"/>
      <c r="DO87" s="105"/>
      <c r="DP87" s="105"/>
      <c r="DQ87" s="105"/>
      <c r="DR87" s="105"/>
      <c r="DS87" s="105"/>
      <c r="DT87" s="105"/>
      <c r="DU87" s="105"/>
      <c r="DV87" s="105"/>
      <c r="DW87" s="105"/>
      <c r="DX87" s="105"/>
      <c r="DY87" s="105"/>
      <c r="DZ87" s="105"/>
      <c r="EA87" s="105"/>
      <c r="EB87" s="105"/>
      <c r="EC87" s="105"/>
      <c r="ED87" s="105"/>
      <c r="EE87" s="105"/>
      <c r="EF87" s="105"/>
      <c r="EG87" s="105"/>
      <c r="EH87" s="105"/>
      <c r="EI87" s="105"/>
      <c r="EJ87" s="105"/>
      <c r="EK87" s="105"/>
      <c r="EL87" s="105"/>
      <c r="EM87" s="105"/>
      <c r="EN87" s="105"/>
      <c r="EO87" s="105"/>
      <c r="EP87" s="105"/>
      <c r="EQ87" s="105"/>
      <c r="ER87" s="105"/>
      <c r="ES87" s="105"/>
      <c r="ET87" s="105"/>
      <c r="EU87" s="105"/>
      <c r="EV87" s="105"/>
      <c r="EW87" s="105"/>
      <c r="EX87" s="105"/>
      <c r="EY87" s="105"/>
      <c r="EZ87" s="105"/>
      <c r="FA87" s="105"/>
      <c r="FB87" s="105"/>
      <c r="FC87" s="105"/>
      <c r="FD87" s="105"/>
      <c r="FE87" s="105"/>
      <c r="FF87" s="105"/>
      <c r="FG87" s="105"/>
      <c r="FH87" s="105"/>
      <c r="FI87" s="105"/>
      <c r="FJ87" s="105"/>
      <c r="FK87" s="105"/>
      <c r="FL87" s="105"/>
      <c r="FM87" s="105"/>
      <c r="FN87" s="105"/>
      <c r="FO87" s="105"/>
      <c r="FP87" s="105"/>
      <c r="FQ87" s="105"/>
      <c r="FR87" s="105"/>
      <c r="FS87" s="105"/>
      <c r="FT87" s="105"/>
      <c r="FU87" s="105"/>
      <c r="GC87"/>
      <c r="GD87"/>
      <c r="GE87"/>
      <c r="GF87"/>
      <c r="GG87"/>
      <c r="GH87"/>
      <c r="GI87"/>
    </row>
    <row r="88" spans="1:191" x14ac:dyDescent="0.2">
      <c r="A88" t="s">
        <v>165</v>
      </c>
    </row>
    <row r="90" spans="1:191" x14ac:dyDescent="0.2">
      <c r="G90" s="59"/>
      <c r="H90" s="59"/>
    </row>
  </sheetData>
  <mergeCells count="59">
    <mergeCell ref="K1:O2"/>
    <mergeCell ref="P1:FT1"/>
    <mergeCell ref="AV2:AY2"/>
    <mergeCell ref="FM2:FP2"/>
    <mergeCell ref="FQ2:FT2"/>
    <mergeCell ref="AE2:AI2"/>
    <mergeCell ref="EK2:EN2"/>
    <mergeCell ref="EO2:ER2"/>
    <mergeCell ref="EF2:EJ2"/>
    <mergeCell ref="DL2:DO2"/>
    <mergeCell ref="DP2:DS2"/>
    <mergeCell ref="CF2:CI2"/>
    <mergeCell ref="BT2:BW2"/>
    <mergeCell ref="A84:I84"/>
    <mergeCell ref="A85:ED85"/>
    <mergeCell ref="A83:I83"/>
    <mergeCell ref="A1:A3"/>
    <mergeCell ref="B1:F1"/>
    <mergeCell ref="G1:J2"/>
    <mergeCell ref="B2:B3"/>
    <mergeCell ref="FI2:FL2"/>
    <mergeCell ref="A81:E81"/>
    <mergeCell ref="BX2:CA2"/>
    <mergeCell ref="CJ2:CM2"/>
    <mergeCell ref="CN2:CQ2"/>
    <mergeCell ref="FY2:GB2"/>
    <mergeCell ref="CV2:CY2"/>
    <mergeCell ref="CZ2:DC2"/>
    <mergeCell ref="DD2:DG2"/>
    <mergeCell ref="DH2:DK2"/>
    <mergeCell ref="C2:F2"/>
    <mergeCell ref="U2:Y2"/>
    <mergeCell ref="A87:FU87"/>
    <mergeCell ref="ES2:EV2"/>
    <mergeCell ref="EW2:EZ2"/>
    <mergeCell ref="FA2:FD2"/>
    <mergeCell ref="FE2:FH2"/>
    <mergeCell ref="CR2:CU2"/>
    <mergeCell ref="CB2:CE2"/>
    <mergeCell ref="P2:T2"/>
    <mergeCell ref="GC1:GN1"/>
    <mergeCell ref="GM2:GN2"/>
    <mergeCell ref="FY1:GB1"/>
    <mergeCell ref="DT2:DW2"/>
    <mergeCell ref="EB2:EE2"/>
    <mergeCell ref="GJ2:GL2"/>
    <mergeCell ref="DX2:EA2"/>
    <mergeCell ref="GG2:GI2"/>
    <mergeCell ref="GC2:GF2"/>
    <mergeCell ref="FU1:FX1"/>
    <mergeCell ref="Z2:AD2"/>
    <mergeCell ref="AZ2:BC2"/>
    <mergeCell ref="BD2:BG2"/>
    <mergeCell ref="BL2:BO2"/>
    <mergeCell ref="BP2:BS2"/>
    <mergeCell ref="BH2:BK2"/>
    <mergeCell ref="AJ2:AM2"/>
    <mergeCell ref="AN2:AQ2"/>
    <mergeCell ref="AR2:AU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Plan!_FiltrarBancodeDados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Adolfo Guimaraes</cp:lastModifiedBy>
  <cp:revision>1</cp:revision>
  <dcterms:created xsi:type="dcterms:W3CDTF">2020-12-16T18:42:09Z</dcterms:created>
  <dcterms:modified xsi:type="dcterms:W3CDTF">2022-06-29T14:16:30Z</dcterms:modified>
</cp:coreProperties>
</file>