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1" sheetId="1" state="visible" r:id="rId2"/>
  </sheets>
  <definedNames>
    <definedName function="false" hidden="false" localSheetId="0" name="_xlnm._FilterDatabase" vbProcedure="false">'Plan 1'!$A$1:$FW$79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<sst xmlns="http://schemas.openxmlformats.org/spreadsheetml/2006/main" count="329" uniqueCount="168">
  <si>
    <t xml:space="preserve">Município</t>
  </si>
  <si>
    <t xml:space="preserve">ESTIMATIVA POPULACIONAL*</t>
  </si>
  <si>
    <t xml:space="preserve">DOSES ENVIADAS **</t>
  </si>
  <si>
    <t xml:space="preserve">DOSES APLICADAS</t>
  </si>
  <si>
    <t xml:space="preserve">DOSES APLICADAS POR GRUPO</t>
  </si>
  <si>
    <t xml:space="preserve">COBERTURA VACINAL DA POPULAÇÃO GERAL (%)</t>
  </si>
  <si>
    <t xml:space="preserve">APLICAÇÃO DAS VACINAS</t>
  </si>
  <si>
    <t xml:space="preserve">COBERTURA VACINAL POR GRUPO (%)</t>
  </si>
  <si>
    <t xml:space="preserve">População Total</t>
  </si>
  <si>
    <t xml:space="preserve">População vacinável </t>
  </si>
  <si>
    <t xml:space="preserve">Trabalhadores de Saúde</t>
  </si>
  <si>
    <t xml:space="preserve">80 anos e mais</t>
  </si>
  <si>
    <t xml:space="preserve">70 a 79 anos</t>
  </si>
  <si>
    <t xml:space="preserve">60 a 69 anos</t>
  </si>
  <si>
    <t xml:space="preserve">Pop de 55-59 anos</t>
  </si>
  <si>
    <t xml:space="preserve">Pop de 50-54 anos</t>
  </si>
  <si>
    <t xml:space="preserve">Pop de 45-49 anos</t>
  </si>
  <si>
    <t xml:space="preserve">Pop de 40-44 anos</t>
  </si>
  <si>
    <t xml:space="preserve">Pop de 35-39 anos</t>
  </si>
  <si>
    <t xml:space="preserve">Pop de 30-34 anos</t>
  </si>
  <si>
    <t xml:space="preserve">Trabalhadores da Educação</t>
  </si>
  <si>
    <t xml:space="preserve">Trabalhadores da Educação Superior</t>
  </si>
  <si>
    <t xml:space="preserve">Situação de Rua</t>
  </si>
  <si>
    <t xml:space="preserve">Privados de liberdade</t>
  </si>
  <si>
    <t xml:space="preserve">Indígenas aldeados</t>
  </si>
  <si>
    <t xml:space="preserve">Quilombolas</t>
  </si>
  <si>
    <t xml:space="preserve">Deficiente Permanente</t>
  </si>
  <si>
    <t xml:space="preserve">Lactantes</t>
  </si>
  <si>
    <t xml:space="preserve">Gestantes</t>
  </si>
  <si>
    <t xml:space="preserve">Puérperas</t>
  </si>
  <si>
    <t xml:space="preserve">Trabalhadores do Transporte aéreo</t>
  </si>
  <si>
    <t xml:space="preserve">Trabalhadores da Zona Portuária</t>
  </si>
  <si>
    <t xml:space="preserve">Comorbidades</t>
  </si>
  <si>
    <t xml:space="preserve">Caminhoneiros</t>
  </si>
  <si>
    <t xml:space="preserve">Trabalhadores das forças de segurança e Forças Armadas </t>
  </si>
  <si>
    <t xml:space="preserve">Trabalhadores do Transporte Coletivo</t>
  </si>
  <si>
    <t xml:space="preserve">Trabalhadores do sistema prisional</t>
  </si>
  <si>
    <t xml:space="preserve">Trabalhadores Industriais e Civil </t>
  </si>
  <si>
    <t xml:space="preserve">Trabalhadores da Limpeza Urbana</t>
  </si>
  <si>
    <t xml:space="preserve">Pessoas com 60 anos ou mais e deficientes Institucionalizados</t>
  </si>
  <si>
    <t xml:space="preserve">Pop de 25-29 anos</t>
  </si>
  <si>
    <t xml:space="preserve">Pop de 20-24 anos</t>
  </si>
  <si>
    <t xml:space="preserve">Pop de 18-19 anos</t>
  </si>
  <si>
    <t xml:space="preserve">Adolescente de 15 a 17 anos</t>
  </si>
  <si>
    <t xml:space="preserve">Adolescente de 12 a 14 anos</t>
  </si>
  <si>
    <t xml:space="preserve">Crianças de 5 a 9 anos com Comorbidade </t>
  </si>
  <si>
    <t xml:space="preserve">Crianças de 10 a 11 anos com Comorbidade</t>
  </si>
  <si>
    <t xml:space="preserve">Crianças de 5 a 9 anos </t>
  </si>
  <si>
    <t xml:space="preserve">Crianças de 10 a 11 anos </t>
  </si>
  <si>
    <t xml:space="preserve">UMA  DOSE (D1 + DU)</t>
  </si>
  <si>
    <t xml:space="preserve">ESQUEMA COMPLETO (D2 + DU)</t>
  </si>
  <si>
    <t xml:space="preserve">Reforço</t>
  </si>
  <si>
    <t xml:space="preserve">Proporção de Doses Aplicadas</t>
  </si>
  <si>
    <t xml:space="preserve">IDOSO</t>
  </si>
  <si>
    <t xml:space="preserve">ADULTO</t>
  </si>
  <si>
    <t xml:space="preserve">ADOLESCENTE</t>
  </si>
  <si>
    <t xml:space="preserve">CRIANÇA</t>
  </si>
  <si>
    <t xml:space="preserve">Crianças de 5 a 11 anos</t>
  </si>
  <si>
    <t xml:space="preserve">Adolescentes 12 a 17 anos</t>
  </si>
  <si>
    <t xml:space="preserve">Maiores de 18 anos</t>
  </si>
  <si>
    <t xml:space="preserve">Idoso</t>
  </si>
  <si>
    <t xml:space="preserve">Total de 1ª dose enviada</t>
  </si>
  <si>
    <t xml:space="preserve">Total de 2ª dose enviadas</t>
  </si>
  <si>
    <t xml:space="preserve">Total de dose única enviadas</t>
  </si>
  <si>
    <t xml:space="preserve">Total de Dose de Reforço</t>
  </si>
  <si>
    <t xml:space="preserve">Total de 1ª dose aplicada</t>
  </si>
  <si>
    <t xml:space="preserve">Total de 2ª dose aplicada***</t>
  </si>
  <si>
    <t xml:space="preserve">Total de dose única aplicada</t>
  </si>
  <si>
    <t xml:space="preserve">Total de dose de reforço aplicada</t>
  </si>
  <si>
    <t xml:space="preserve">Total de dose de segundo reforço aplicada</t>
  </si>
  <si>
    <t xml:space="preserve">1ª dose</t>
  </si>
  <si>
    <t xml:space="preserve">2ª dose</t>
  </si>
  <si>
    <t xml:space="preserve">DU</t>
  </si>
  <si>
    <t xml:space="preserve">Ref</t>
  </si>
  <si>
    <t xml:space="preserve">Ref 2</t>
  </si>
  <si>
    <t xml:space="preserve">Ref2 </t>
  </si>
  <si>
    <t xml:space="preserve">População Geral</t>
  </si>
  <si>
    <t xml:space="preserve">% D1</t>
  </si>
  <si>
    <t xml:space="preserve">% D2</t>
  </si>
  <si>
    <t xml:space="preserve">% DU</t>
  </si>
  <si>
    <t xml:space="preserve">% REF</t>
  </si>
  <si>
    <t xml:space="preserve">D1</t>
  </si>
  <si>
    <t xml:space="preserve">D2</t>
  </si>
  <si>
    <t xml:space="preserve">D1 </t>
  </si>
  <si>
    <t xml:space="preserve">280010 Amparo de São Francisco</t>
  </si>
  <si>
    <t xml:space="preserve">280020 Aquidabã</t>
  </si>
  <si>
    <t xml:space="preserve">280030 Aracaju</t>
  </si>
  <si>
    <t xml:space="preserve">280040 Arauá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</si>
  <si>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</si>
  <si>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</si>
  <si>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</si>
  <si>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</si>
  <si>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</si>
  <si>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</si>
  <si>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Canindé de São Francisco</t>
  </si>
  <si>
    <t xml:space="preserve">280130 Capela</t>
  </si>
  <si>
    <t xml:space="preserve">280140 Carira</t>
  </si>
  <si>
    <t xml:space="preserve">280150 Carmópolis</t>
  </si>
  <si>
    <t xml:space="preserve">280160 Cedro de São João</t>
  </si>
  <si>
    <t xml:space="preserve">280170 Cristinápolis</t>
  </si>
  <si>
    <t xml:space="preserve">280190 Cumbe</t>
  </si>
  <si>
    <t xml:space="preserve">280200 Divina Pastora</t>
  </si>
  <si>
    <t xml:space="preserve">280210 Estância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</si>
  <si>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</si>
  <si>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</si>
  <si>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</si>
  <si>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</si>
  <si>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</si>
  <si>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</si>
  <si>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</si>
  <si>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</si>
  <si>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</si>
  <si>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</si>
  <si>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d'Ajuda</t>
  </si>
  <si>
    <t xml:space="preserve">280330 Japaratuba</t>
  </si>
  <si>
    <t xml:space="preserve">280340 Japoatã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</si>
  <si>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</si>
  <si>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</si>
  <si>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</si>
  <si>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</si>
  <si>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</si>
  <si>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</si>
  <si>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</si>
  <si>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</si>
  <si>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</si>
  <si>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Neópolis</t>
  </si>
  <si>
    <t xml:space="preserve">280445 Nossa Senhora Aparecida</t>
  </si>
  <si>
    <t xml:space="preserve">280450 Nossa Senhora da Glória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</si>
  <si>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</si>
  <si>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</si>
  <si>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</si>
  <si>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</si>
  <si>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</si>
  <si>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</si>
  <si>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Pinhão</t>
  </si>
  <si>
    <t xml:space="preserve">280530 Pirambu</t>
  </si>
  <si>
    <t xml:space="preserve">280540 Poço Redondo</t>
  </si>
  <si>
    <t xml:space="preserve">280550 Poço Verde</t>
  </si>
  <si>
    <t xml:space="preserve">280560 Porto da Folha</t>
  </si>
  <si>
    <t xml:space="preserve">280570 Propriá</t>
  </si>
  <si>
    <t xml:space="preserve">280580 Riachão do Dantas</t>
  </si>
  <si>
    <t xml:space="preserve">280590 Riachuelo</t>
  </si>
  <si>
    <t xml:space="preserve">280600 Ribeirópolis</t>
  </si>
  <si>
    <t xml:space="preserve">280610 Rosário do Catete</t>
  </si>
  <si>
    <t xml:space="preserve">280620 Salgado</t>
  </si>
  <si>
    <t xml:space="preserve">280630 Santa Luzia do Itanhy</t>
  </si>
  <si>
    <t xml:space="preserve">280640 Santana do São Francisco</t>
  </si>
  <si>
    <t xml:space="preserve">280650 Santa Rosa de Lima</t>
  </si>
  <si>
    <t xml:space="preserve">280660 Santo Amaro das Brotas</t>
  </si>
  <si>
    <t xml:space="preserve">280670 São Cristóvão</t>
  </si>
  <si>
    <t xml:space="preserve">280680 São Domingos</t>
  </si>
  <si>
    <t xml:space="preserve">280690 São Francisco</t>
  </si>
  <si>
    <t xml:space="preserve">280700 São Miguel do Aleixo</t>
  </si>
  <si>
    <t xml:space="preserve">280710 Simão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</si>
  <si>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</si>
  <si>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</si>
  <si>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</si>
  <si>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</si>
  <si>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Umbaúba</t>
  </si>
  <si>
    <t xml:space="preserve">Total</t>
  </si>
  <si>
    <t xml:space="preserve">FONTE: Planilha CEADI/GIM/COVEP/DVS (Data de atualização: 13.04.2022)</t>
  </si>
  <si>
    <t xml:space="preserve">OBS: Foram adicionadas as doses enviadas essa semana</t>
  </si>
  <si>
    <t xml:space="preserve">*Estimativas preliminares elaboradas pelo Ministério da Saúde/SVS/DASNT/CGIAE</t>
  </si>
  <si>
    <t xml:space="preserve">** As doses enviadas são consideradas no momento que são entregue aos municípios</t>
  </si>
  <si>
    <t xml:space="preserve"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</si>
  <si>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 xml:space="preserve">Como são trabalhadas com estimativas populacionais, a população do município pode ser diferente da estimativa e com isso podemos ter cobertura maior que 100%</t>
  </si>
  <si>
    <t xml:space="preserve">As informações são recebidas diariamene às 18  horas, podendo haver alguma inconsistência que será corrigida posteriormente após conferência da informação com o município.</t>
  </si>
  <si>
    <t xml:space="preserve">**** População vacinada com resíduos da vacina aos final do dia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</si>
</sst>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_-* #,##0.00_-;\-* #,##0.00_-;_-* \-??_-;_-@_-"/>
    <numFmt numFmtId="167" formatCode="#,##0"/>
    <numFmt numFmtId="168" formatCode="0"/>
    <numFmt numFmtId="169" formatCode="0.0%"/>
    <numFmt numFmtId="170" formatCode="0.00%"/>
    <numFmt numFmtId="171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 val="true"/>
      <sz val="9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9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9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orcentagem 2" xfId="22"/>
    <cellStyle name="Vírgula 2" xfId="23"/>
    <cellStyle name="Vírgula 2 2" xfId="24"/>
    <cellStyle name="Vírgula 2 2 2" xfId="25"/>
    <cellStyle name="Vírgula 2 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M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FG1" activePane="topRight" state="frozen"/>
      <selection pane="topLeft" activeCell="A1" activeCellId="0" sqref="A1"/>
      <selection pane="topRight" activeCell="FI17" activeCellId="0" sqref="FI17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0.55"/>
    <col collapsed="false" customWidth="true" hidden="false" outlineLevel="0" max="2" min="2" style="1" width="11.11"/>
    <col collapsed="false" customWidth="true" hidden="false" outlineLevel="0" max="3" min="3" style="1" width="12.56"/>
    <col collapsed="false" customWidth="true" hidden="false" outlineLevel="0" max="4" min="4" style="1" width="14.11"/>
    <col collapsed="false" customWidth="true" hidden="false" outlineLevel="0" max="5" min="5" style="1" width="12.1"/>
    <col collapsed="false" customWidth="true" hidden="false" outlineLevel="0" max="6" min="6" style="1" width="10.33"/>
    <col collapsed="false" customWidth="true" hidden="false" outlineLevel="0" max="7" min="7" style="0" width="11.66"/>
    <col collapsed="false" customWidth="true" hidden="false" outlineLevel="0" max="8" min="8" style="0" width="10.99"/>
    <col collapsed="false" customWidth="true" hidden="false" outlineLevel="0" max="10" min="9" style="0" width="10.33"/>
    <col collapsed="false" customWidth="true" hidden="false" outlineLevel="0" max="11" min="11" style="0" width="11.56"/>
    <col collapsed="false" customWidth="true" hidden="false" outlineLevel="0" max="12" min="12" style="0" width="12.1"/>
    <col collapsed="false" customWidth="true" hidden="false" outlineLevel="0" max="15" min="13" style="0" width="10.33"/>
    <col collapsed="false" customWidth="true" hidden="false" outlineLevel="0" max="17" min="16" style="2" width="7.67"/>
    <col collapsed="false" customWidth="true" hidden="false" outlineLevel="0" max="18" min="18" style="2" width="6.66"/>
    <col collapsed="false" customWidth="true" hidden="false" outlineLevel="0" max="29" min="19" style="2" width="7.67"/>
    <col collapsed="false" customWidth="true" hidden="false" outlineLevel="0" max="31" min="30" style="2" width="7.88"/>
    <col collapsed="false" customWidth="true" hidden="false" outlineLevel="0" max="32" min="32" style="2" width="7.67"/>
    <col collapsed="false" customWidth="true" hidden="false" outlineLevel="0" max="33" min="33" style="2" width="7.88"/>
    <col collapsed="false" customWidth="true" hidden="false" outlineLevel="0" max="42" min="34" style="2" width="7.67"/>
    <col collapsed="false" customWidth="true" hidden="false" outlineLevel="0" max="43" min="43" style="2" width="7.88"/>
    <col collapsed="false" customWidth="true" hidden="false" outlineLevel="0" max="45" min="44" style="2" width="7.67"/>
    <col collapsed="false" customWidth="true" hidden="false" outlineLevel="0" max="47" min="46" style="2" width="7.88"/>
    <col collapsed="false" customWidth="true" hidden="false" outlineLevel="0" max="49" min="48" style="2" width="7.67"/>
    <col collapsed="false" customWidth="true" hidden="false" outlineLevel="0" max="51" min="50" style="2" width="7.88"/>
    <col collapsed="false" customWidth="true" hidden="false" outlineLevel="0" max="53" min="52" style="2" width="7.67"/>
    <col collapsed="false" customWidth="true" hidden="false" outlineLevel="0" max="55" min="54" style="2" width="7.88"/>
    <col collapsed="false" customWidth="true" hidden="false" outlineLevel="0" max="105" min="56" style="2" width="7.67"/>
    <col collapsed="false" customWidth="true" hidden="false" outlineLevel="0" max="106" min="106" style="2" width="7.88"/>
    <col collapsed="false" customWidth="true" hidden="false" outlineLevel="0" max="137" min="107" style="2" width="7.67"/>
    <col collapsed="false" customWidth="true" hidden="false" outlineLevel="0" max="139" min="138" style="2" width="7.88"/>
    <col collapsed="false" customWidth="true" hidden="false" outlineLevel="0" max="141" min="140" style="2" width="7.67"/>
    <col collapsed="false" customWidth="true" hidden="false" outlineLevel="0" max="143" min="142" style="2" width="7.88"/>
    <col collapsed="false" customWidth="true" hidden="false" outlineLevel="0" max="149" min="144" style="2" width="7.67"/>
    <col collapsed="false" customWidth="true" hidden="false" outlineLevel="0" max="150" min="150" style="2" width="7.88"/>
    <col collapsed="false" customWidth="true" hidden="false" outlineLevel="0" max="153" min="151" style="2" width="7.67"/>
    <col collapsed="false" customWidth="true" hidden="false" outlineLevel="0" max="154" min="154" style="2" width="7.88"/>
    <col collapsed="false" customWidth="true" hidden="false" outlineLevel="0" max="165" min="155" style="2" width="7.67"/>
    <col collapsed="false" customWidth="true" hidden="false" outlineLevel="0" max="166" min="166" style="2" width="7.88"/>
    <col collapsed="false" customWidth="true" hidden="false" outlineLevel="0" max="173" min="167" style="2" width="7.67"/>
    <col collapsed="false" customWidth="true" hidden="false" outlineLevel="0" max="174" min="174" style="3" width="16.33"/>
    <col collapsed="false" customWidth="true" hidden="false" outlineLevel="0" max="176" min="175" style="0" width="16.33"/>
    <col collapsed="false" customWidth="true" hidden="false" outlineLevel="0" max="180" min="177" style="4" width="10.33"/>
    <col collapsed="false" customWidth="true" hidden="false" outlineLevel="0" max="186" min="181" style="3" width="9.11"/>
    <col collapsed="false" customWidth="true" hidden="false" outlineLevel="0" max="189" min="187" style="0" width="9.11"/>
    <col collapsed="false" customWidth="true" hidden="false" outlineLevel="0" max="190" min="190" style="0" width="10"/>
    <col collapsed="false" customWidth="true" hidden="false" outlineLevel="0" max="195" min="191" style="4" width="9.11"/>
  </cols>
  <sheetData>
    <row r="1" customFormat="false" ht="15" hidden="false" customHeight="false" outlineLevel="0" collapsed="false">
      <c r="A1" s="5" t="s">
        <v>0</v>
      </c>
      <c r="B1" s="6" t="s">
        <v>1</v>
      </c>
      <c r="C1" s="6"/>
      <c r="D1" s="6"/>
      <c r="E1" s="6"/>
      <c r="F1" s="6"/>
      <c r="G1" s="7" t="s">
        <v>2</v>
      </c>
      <c r="H1" s="7"/>
      <c r="I1" s="7"/>
      <c r="J1" s="7"/>
      <c r="K1" s="8" t="s">
        <v>3</v>
      </c>
      <c r="L1" s="8"/>
      <c r="M1" s="8"/>
      <c r="N1" s="8"/>
      <c r="O1" s="8"/>
      <c r="P1" s="9" t="s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10" t="s">
        <v>5</v>
      </c>
      <c r="FS1" s="10"/>
      <c r="FT1" s="10"/>
      <c r="FU1" s="11" t="s">
        <v>6</v>
      </c>
      <c r="FV1" s="11"/>
      <c r="FW1" s="11"/>
      <c r="FX1" s="11"/>
      <c r="FY1" s="12" t="s">
        <v>7</v>
      </c>
      <c r="FZ1" s="12"/>
      <c r="GA1" s="12"/>
      <c r="GB1" s="12"/>
      <c r="GC1" s="12"/>
      <c r="GD1" s="12"/>
      <c r="GE1" s="12"/>
      <c r="GF1" s="12"/>
      <c r="GG1" s="12"/>
      <c r="GH1" s="12"/>
    </row>
    <row r="2" s="24" customFormat="true" ht="38.25" hidden="false" customHeight="true" outlineLevel="0" collapsed="false">
      <c r="A2" s="5"/>
      <c r="B2" s="13" t="s">
        <v>8</v>
      </c>
      <c r="C2" s="6" t="s">
        <v>9</v>
      </c>
      <c r="D2" s="6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14" t="s">
        <v>10</v>
      </c>
      <c r="Q2" s="14"/>
      <c r="R2" s="14"/>
      <c r="S2" s="14"/>
      <c r="T2" s="9" t="s">
        <v>11</v>
      </c>
      <c r="U2" s="9"/>
      <c r="V2" s="9"/>
      <c r="W2" s="9"/>
      <c r="X2" s="9"/>
      <c r="Y2" s="9" t="s">
        <v>12</v>
      </c>
      <c r="Z2" s="9"/>
      <c r="AA2" s="9"/>
      <c r="AB2" s="9"/>
      <c r="AC2" s="9"/>
      <c r="AD2" s="9" t="s">
        <v>13</v>
      </c>
      <c r="AE2" s="9"/>
      <c r="AF2" s="9"/>
      <c r="AG2" s="9"/>
      <c r="AH2" s="14" t="s">
        <v>14</v>
      </c>
      <c r="AI2" s="14"/>
      <c r="AJ2" s="14"/>
      <c r="AK2" s="14"/>
      <c r="AL2" s="14" t="s">
        <v>15</v>
      </c>
      <c r="AM2" s="14"/>
      <c r="AN2" s="14"/>
      <c r="AO2" s="14"/>
      <c r="AP2" s="14" t="s">
        <v>16</v>
      </c>
      <c r="AQ2" s="14"/>
      <c r="AR2" s="14"/>
      <c r="AS2" s="14"/>
      <c r="AT2" s="14" t="s">
        <v>17</v>
      </c>
      <c r="AU2" s="14"/>
      <c r="AV2" s="14"/>
      <c r="AW2" s="14"/>
      <c r="AX2" s="14" t="s">
        <v>18</v>
      </c>
      <c r="AY2" s="14"/>
      <c r="AZ2" s="14"/>
      <c r="BA2" s="14"/>
      <c r="BB2" s="14" t="s">
        <v>19</v>
      </c>
      <c r="BC2" s="14"/>
      <c r="BD2" s="14"/>
      <c r="BE2" s="14"/>
      <c r="BF2" s="14" t="s">
        <v>20</v>
      </c>
      <c r="BG2" s="14"/>
      <c r="BH2" s="14"/>
      <c r="BI2" s="14"/>
      <c r="BJ2" s="14" t="s">
        <v>21</v>
      </c>
      <c r="BK2" s="14"/>
      <c r="BL2" s="14"/>
      <c r="BM2" s="14"/>
      <c r="BN2" s="14" t="s">
        <v>22</v>
      </c>
      <c r="BO2" s="14"/>
      <c r="BP2" s="14"/>
      <c r="BQ2" s="14"/>
      <c r="BR2" s="14" t="s">
        <v>23</v>
      </c>
      <c r="BS2" s="14"/>
      <c r="BT2" s="14"/>
      <c r="BU2" s="14"/>
      <c r="BV2" s="14" t="s">
        <v>24</v>
      </c>
      <c r="BW2" s="14"/>
      <c r="BX2" s="14"/>
      <c r="BY2" s="14"/>
      <c r="BZ2" s="14" t="s">
        <v>25</v>
      </c>
      <c r="CA2" s="14"/>
      <c r="CB2" s="14"/>
      <c r="CC2" s="14"/>
      <c r="CD2" s="14" t="s">
        <v>26</v>
      </c>
      <c r="CE2" s="14"/>
      <c r="CF2" s="14"/>
      <c r="CG2" s="14"/>
      <c r="CH2" s="14" t="s">
        <v>27</v>
      </c>
      <c r="CI2" s="14"/>
      <c r="CJ2" s="14"/>
      <c r="CK2" s="14"/>
      <c r="CL2" s="14" t="s">
        <v>28</v>
      </c>
      <c r="CM2" s="14"/>
      <c r="CN2" s="14"/>
      <c r="CO2" s="14"/>
      <c r="CP2" s="14" t="s">
        <v>29</v>
      </c>
      <c r="CQ2" s="14"/>
      <c r="CR2" s="14"/>
      <c r="CS2" s="14"/>
      <c r="CT2" s="14" t="s">
        <v>30</v>
      </c>
      <c r="CU2" s="14"/>
      <c r="CV2" s="14"/>
      <c r="CW2" s="14"/>
      <c r="CX2" s="14" t="s">
        <v>31</v>
      </c>
      <c r="CY2" s="14"/>
      <c r="CZ2" s="14"/>
      <c r="DA2" s="14"/>
      <c r="DB2" s="14" t="s">
        <v>32</v>
      </c>
      <c r="DC2" s="14"/>
      <c r="DD2" s="14"/>
      <c r="DE2" s="14"/>
      <c r="DF2" s="14" t="s">
        <v>33</v>
      </c>
      <c r="DG2" s="14"/>
      <c r="DH2" s="14"/>
      <c r="DI2" s="14"/>
      <c r="DJ2" s="14" t="s">
        <v>34</v>
      </c>
      <c r="DK2" s="14"/>
      <c r="DL2" s="14"/>
      <c r="DM2" s="14"/>
      <c r="DN2" s="14" t="s">
        <v>35</v>
      </c>
      <c r="DO2" s="14"/>
      <c r="DP2" s="14"/>
      <c r="DQ2" s="14"/>
      <c r="DR2" s="14" t="s">
        <v>36</v>
      </c>
      <c r="DS2" s="14"/>
      <c r="DT2" s="14"/>
      <c r="DU2" s="14"/>
      <c r="DV2" s="14" t="s">
        <v>37</v>
      </c>
      <c r="DW2" s="14"/>
      <c r="DX2" s="14"/>
      <c r="DY2" s="14"/>
      <c r="DZ2" s="14" t="s">
        <v>38</v>
      </c>
      <c r="EA2" s="14"/>
      <c r="EB2" s="14"/>
      <c r="EC2" s="14"/>
      <c r="ED2" s="14" t="s">
        <v>39</v>
      </c>
      <c r="EE2" s="14"/>
      <c r="EF2" s="14"/>
      <c r="EG2" s="14"/>
      <c r="EH2" s="14" t="s">
        <v>40</v>
      </c>
      <c r="EI2" s="14"/>
      <c r="EJ2" s="14"/>
      <c r="EK2" s="14"/>
      <c r="EL2" s="14" t="s">
        <v>41</v>
      </c>
      <c r="EM2" s="14"/>
      <c r="EN2" s="14"/>
      <c r="EO2" s="14"/>
      <c r="EP2" s="14" t="s">
        <v>42</v>
      </c>
      <c r="EQ2" s="14"/>
      <c r="ER2" s="14"/>
      <c r="ES2" s="14"/>
      <c r="ET2" s="15" t="s">
        <v>43</v>
      </c>
      <c r="EU2" s="15"/>
      <c r="EV2" s="15"/>
      <c r="EW2" s="15"/>
      <c r="EX2" s="15" t="s">
        <v>44</v>
      </c>
      <c r="EY2" s="15"/>
      <c r="EZ2" s="15"/>
      <c r="FA2" s="15"/>
      <c r="FB2" s="15" t="s">
        <v>45</v>
      </c>
      <c r="FC2" s="15"/>
      <c r="FD2" s="15"/>
      <c r="FE2" s="15"/>
      <c r="FF2" s="15" t="s">
        <v>46</v>
      </c>
      <c r="FG2" s="15"/>
      <c r="FH2" s="15"/>
      <c r="FI2" s="15"/>
      <c r="FJ2" s="15" t="s">
        <v>47</v>
      </c>
      <c r="FK2" s="15"/>
      <c r="FL2" s="15"/>
      <c r="FM2" s="15"/>
      <c r="FN2" s="15" t="s">
        <v>48</v>
      </c>
      <c r="FO2" s="15"/>
      <c r="FP2" s="15"/>
      <c r="FQ2" s="15"/>
      <c r="FR2" s="16" t="s">
        <v>49</v>
      </c>
      <c r="FS2" s="17" t="s">
        <v>50</v>
      </c>
      <c r="FT2" s="18" t="s">
        <v>51</v>
      </c>
      <c r="FU2" s="19" t="s">
        <v>52</v>
      </c>
      <c r="FV2" s="19"/>
      <c r="FW2" s="19"/>
      <c r="FX2" s="19"/>
      <c r="FY2" s="20" t="s">
        <v>53</v>
      </c>
      <c r="FZ2" s="20"/>
      <c r="GA2" s="20"/>
      <c r="GB2" s="21" t="s">
        <v>54</v>
      </c>
      <c r="GC2" s="21"/>
      <c r="GD2" s="21"/>
      <c r="GE2" s="22" t="s">
        <v>55</v>
      </c>
      <c r="GF2" s="22"/>
      <c r="GG2" s="22"/>
      <c r="GH2" s="21" t="s">
        <v>56</v>
      </c>
      <c r="GI2" s="23"/>
      <c r="GJ2" s="23"/>
      <c r="GK2" s="23"/>
      <c r="GL2" s="23"/>
      <c r="GM2" s="23"/>
    </row>
    <row r="3" s="43" customFormat="true" ht="48" hidden="false" customHeight="false" outlineLevel="0" collapsed="false">
      <c r="A3" s="5"/>
      <c r="B3" s="13"/>
      <c r="C3" s="13" t="s">
        <v>57</v>
      </c>
      <c r="D3" s="13" t="s">
        <v>58</v>
      </c>
      <c r="E3" s="13" t="s">
        <v>59</v>
      </c>
      <c r="F3" s="13" t="s">
        <v>60</v>
      </c>
      <c r="G3" s="25" t="s">
        <v>61</v>
      </c>
      <c r="H3" s="25" t="s">
        <v>62</v>
      </c>
      <c r="I3" s="25" t="s">
        <v>63</v>
      </c>
      <c r="J3" s="26" t="s">
        <v>64</v>
      </c>
      <c r="K3" s="26" t="s">
        <v>65</v>
      </c>
      <c r="L3" s="27" t="s">
        <v>66</v>
      </c>
      <c r="M3" s="27" t="s">
        <v>67</v>
      </c>
      <c r="N3" s="28" t="s">
        <v>68</v>
      </c>
      <c r="O3" s="28" t="s">
        <v>69</v>
      </c>
      <c r="P3" s="14" t="s">
        <v>70</v>
      </c>
      <c r="Q3" s="14" t="s">
        <v>71</v>
      </c>
      <c r="R3" s="14" t="s">
        <v>72</v>
      </c>
      <c r="S3" s="14" t="s">
        <v>73</v>
      </c>
      <c r="T3" s="14" t="s">
        <v>70</v>
      </c>
      <c r="U3" s="14" t="s">
        <v>71</v>
      </c>
      <c r="V3" s="14" t="s">
        <v>72</v>
      </c>
      <c r="W3" s="14" t="s">
        <v>73</v>
      </c>
      <c r="X3" s="14" t="s">
        <v>74</v>
      </c>
      <c r="Y3" s="14" t="s">
        <v>70</v>
      </c>
      <c r="Z3" s="14" t="s">
        <v>71</v>
      </c>
      <c r="AA3" s="14" t="s">
        <v>72</v>
      </c>
      <c r="AB3" s="14" t="s">
        <v>73</v>
      </c>
      <c r="AC3" s="14" t="s">
        <v>75</v>
      </c>
      <c r="AD3" s="14" t="s">
        <v>70</v>
      </c>
      <c r="AE3" s="14" t="s">
        <v>71</v>
      </c>
      <c r="AF3" s="14" t="s">
        <v>72</v>
      </c>
      <c r="AG3" s="14" t="s">
        <v>73</v>
      </c>
      <c r="AH3" s="14" t="s">
        <v>70</v>
      </c>
      <c r="AI3" s="14" t="s">
        <v>71</v>
      </c>
      <c r="AJ3" s="14" t="s">
        <v>72</v>
      </c>
      <c r="AK3" s="14" t="s">
        <v>73</v>
      </c>
      <c r="AL3" s="14" t="s">
        <v>70</v>
      </c>
      <c r="AM3" s="14" t="s">
        <v>71</v>
      </c>
      <c r="AN3" s="14" t="s">
        <v>72</v>
      </c>
      <c r="AO3" s="14" t="s">
        <v>73</v>
      </c>
      <c r="AP3" s="14" t="s">
        <v>70</v>
      </c>
      <c r="AQ3" s="14" t="s">
        <v>71</v>
      </c>
      <c r="AR3" s="14" t="s">
        <v>72</v>
      </c>
      <c r="AS3" s="14" t="s">
        <v>73</v>
      </c>
      <c r="AT3" s="14" t="s">
        <v>70</v>
      </c>
      <c r="AU3" s="14" t="s">
        <v>71</v>
      </c>
      <c r="AV3" s="14" t="s">
        <v>72</v>
      </c>
      <c r="AW3" s="14" t="s">
        <v>73</v>
      </c>
      <c r="AX3" s="14" t="s">
        <v>70</v>
      </c>
      <c r="AY3" s="14" t="s">
        <v>71</v>
      </c>
      <c r="AZ3" s="14" t="s">
        <v>72</v>
      </c>
      <c r="BA3" s="14" t="s">
        <v>73</v>
      </c>
      <c r="BB3" s="14" t="s">
        <v>70</v>
      </c>
      <c r="BC3" s="14" t="s">
        <v>71</v>
      </c>
      <c r="BD3" s="14" t="s">
        <v>72</v>
      </c>
      <c r="BE3" s="14" t="s">
        <v>73</v>
      </c>
      <c r="BF3" s="14" t="s">
        <v>70</v>
      </c>
      <c r="BG3" s="14" t="s">
        <v>71</v>
      </c>
      <c r="BH3" s="14" t="s">
        <v>72</v>
      </c>
      <c r="BI3" s="14" t="s">
        <v>73</v>
      </c>
      <c r="BJ3" s="14" t="s">
        <v>70</v>
      </c>
      <c r="BK3" s="14" t="s">
        <v>71</v>
      </c>
      <c r="BL3" s="14" t="s">
        <v>72</v>
      </c>
      <c r="BM3" s="14" t="s">
        <v>73</v>
      </c>
      <c r="BN3" s="14" t="s">
        <v>70</v>
      </c>
      <c r="BO3" s="14" t="s">
        <v>71</v>
      </c>
      <c r="BP3" s="14" t="s">
        <v>72</v>
      </c>
      <c r="BQ3" s="14" t="s">
        <v>73</v>
      </c>
      <c r="BR3" s="14" t="s">
        <v>70</v>
      </c>
      <c r="BS3" s="14" t="s">
        <v>71</v>
      </c>
      <c r="BT3" s="14" t="s">
        <v>72</v>
      </c>
      <c r="BU3" s="14" t="s">
        <v>73</v>
      </c>
      <c r="BV3" s="14" t="s">
        <v>70</v>
      </c>
      <c r="BW3" s="14" t="s">
        <v>71</v>
      </c>
      <c r="BX3" s="14" t="s">
        <v>72</v>
      </c>
      <c r="BY3" s="14" t="s">
        <v>73</v>
      </c>
      <c r="BZ3" s="14" t="s">
        <v>70</v>
      </c>
      <c r="CA3" s="14" t="s">
        <v>71</v>
      </c>
      <c r="CB3" s="14" t="s">
        <v>72</v>
      </c>
      <c r="CC3" s="14" t="s">
        <v>73</v>
      </c>
      <c r="CD3" s="14" t="s">
        <v>70</v>
      </c>
      <c r="CE3" s="14" t="s">
        <v>71</v>
      </c>
      <c r="CF3" s="14" t="s">
        <v>72</v>
      </c>
      <c r="CG3" s="14" t="s">
        <v>73</v>
      </c>
      <c r="CH3" s="14" t="s">
        <v>70</v>
      </c>
      <c r="CI3" s="14" t="s">
        <v>71</v>
      </c>
      <c r="CJ3" s="14" t="s">
        <v>72</v>
      </c>
      <c r="CK3" s="14" t="s">
        <v>73</v>
      </c>
      <c r="CL3" s="14" t="s">
        <v>70</v>
      </c>
      <c r="CM3" s="14" t="s">
        <v>71</v>
      </c>
      <c r="CN3" s="14" t="s">
        <v>72</v>
      </c>
      <c r="CO3" s="14" t="s">
        <v>73</v>
      </c>
      <c r="CP3" s="14" t="s">
        <v>70</v>
      </c>
      <c r="CQ3" s="14" t="s">
        <v>71</v>
      </c>
      <c r="CR3" s="14" t="s">
        <v>72</v>
      </c>
      <c r="CS3" s="14" t="s">
        <v>73</v>
      </c>
      <c r="CT3" s="14" t="s">
        <v>70</v>
      </c>
      <c r="CU3" s="14" t="s">
        <v>71</v>
      </c>
      <c r="CV3" s="14" t="s">
        <v>72</v>
      </c>
      <c r="CW3" s="14" t="s">
        <v>73</v>
      </c>
      <c r="CX3" s="14" t="s">
        <v>70</v>
      </c>
      <c r="CY3" s="14" t="s">
        <v>71</v>
      </c>
      <c r="CZ3" s="14" t="s">
        <v>72</v>
      </c>
      <c r="DA3" s="14" t="s">
        <v>73</v>
      </c>
      <c r="DB3" s="14" t="s">
        <v>70</v>
      </c>
      <c r="DC3" s="14" t="s">
        <v>71</v>
      </c>
      <c r="DD3" s="14" t="s">
        <v>72</v>
      </c>
      <c r="DE3" s="14" t="s">
        <v>73</v>
      </c>
      <c r="DF3" s="14" t="s">
        <v>70</v>
      </c>
      <c r="DG3" s="14" t="s">
        <v>71</v>
      </c>
      <c r="DH3" s="14" t="s">
        <v>72</v>
      </c>
      <c r="DI3" s="14" t="s">
        <v>73</v>
      </c>
      <c r="DJ3" s="14" t="s">
        <v>70</v>
      </c>
      <c r="DK3" s="14" t="s">
        <v>71</v>
      </c>
      <c r="DL3" s="14" t="s">
        <v>72</v>
      </c>
      <c r="DM3" s="14" t="s">
        <v>73</v>
      </c>
      <c r="DN3" s="14" t="s">
        <v>70</v>
      </c>
      <c r="DO3" s="14" t="s">
        <v>71</v>
      </c>
      <c r="DP3" s="14" t="s">
        <v>72</v>
      </c>
      <c r="DQ3" s="14" t="s">
        <v>73</v>
      </c>
      <c r="DR3" s="14" t="s">
        <v>70</v>
      </c>
      <c r="DS3" s="14" t="s">
        <v>71</v>
      </c>
      <c r="DT3" s="14" t="s">
        <v>72</v>
      </c>
      <c r="DU3" s="14" t="s">
        <v>73</v>
      </c>
      <c r="DV3" s="14" t="s">
        <v>70</v>
      </c>
      <c r="DW3" s="14" t="s">
        <v>71</v>
      </c>
      <c r="DX3" s="14" t="s">
        <v>72</v>
      </c>
      <c r="DY3" s="14" t="s">
        <v>73</v>
      </c>
      <c r="DZ3" s="14" t="s">
        <v>70</v>
      </c>
      <c r="EA3" s="14" t="s">
        <v>71</v>
      </c>
      <c r="EB3" s="14" t="s">
        <v>72</v>
      </c>
      <c r="EC3" s="14" t="s">
        <v>73</v>
      </c>
      <c r="ED3" s="14" t="s">
        <v>70</v>
      </c>
      <c r="EE3" s="14" t="s">
        <v>71</v>
      </c>
      <c r="EF3" s="14" t="s">
        <v>72</v>
      </c>
      <c r="EG3" s="14" t="s">
        <v>73</v>
      </c>
      <c r="EH3" s="14" t="s">
        <v>70</v>
      </c>
      <c r="EI3" s="14" t="s">
        <v>71</v>
      </c>
      <c r="EJ3" s="14" t="s">
        <v>72</v>
      </c>
      <c r="EK3" s="14" t="s">
        <v>73</v>
      </c>
      <c r="EL3" s="14" t="s">
        <v>70</v>
      </c>
      <c r="EM3" s="14" t="s">
        <v>71</v>
      </c>
      <c r="EN3" s="14" t="s">
        <v>72</v>
      </c>
      <c r="EO3" s="14" t="s">
        <v>73</v>
      </c>
      <c r="EP3" s="14" t="s">
        <v>70</v>
      </c>
      <c r="EQ3" s="14" t="s">
        <v>71</v>
      </c>
      <c r="ER3" s="14" t="s">
        <v>72</v>
      </c>
      <c r="ES3" s="14" t="s">
        <v>73</v>
      </c>
      <c r="ET3" s="14" t="s">
        <v>70</v>
      </c>
      <c r="EU3" s="14" t="s">
        <v>71</v>
      </c>
      <c r="EV3" s="14" t="s">
        <v>72</v>
      </c>
      <c r="EW3" s="14" t="s">
        <v>73</v>
      </c>
      <c r="EX3" s="14" t="s">
        <v>70</v>
      </c>
      <c r="EY3" s="14" t="s">
        <v>71</v>
      </c>
      <c r="EZ3" s="14" t="s">
        <v>72</v>
      </c>
      <c r="FA3" s="14" t="s">
        <v>73</v>
      </c>
      <c r="FB3" s="14" t="s">
        <v>70</v>
      </c>
      <c r="FC3" s="14" t="s">
        <v>71</v>
      </c>
      <c r="FD3" s="14" t="s">
        <v>72</v>
      </c>
      <c r="FE3" s="14" t="s">
        <v>73</v>
      </c>
      <c r="FF3" s="14" t="s">
        <v>70</v>
      </c>
      <c r="FG3" s="14" t="s">
        <v>71</v>
      </c>
      <c r="FH3" s="14" t="s">
        <v>72</v>
      </c>
      <c r="FI3" s="14" t="s">
        <v>73</v>
      </c>
      <c r="FJ3" s="14" t="s">
        <v>70</v>
      </c>
      <c r="FK3" s="14" t="s">
        <v>71</v>
      </c>
      <c r="FL3" s="14" t="s">
        <v>72</v>
      </c>
      <c r="FM3" s="14" t="s">
        <v>73</v>
      </c>
      <c r="FN3" s="14" t="s">
        <v>70</v>
      </c>
      <c r="FO3" s="14" t="s">
        <v>71</v>
      </c>
      <c r="FP3" s="14" t="s">
        <v>72</v>
      </c>
      <c r="FQ3" s="14" t="s">
        <v>73</v>
      </c>
      <c r="FR3" s="29" t="s">
        <v>76</v>
      </c>
      <c r="FS3" s="30" t="s">
        <v>76</v>
      </c>
      <c r="FT3" s="31" t="s">
        <v>76</v>
      </c>
      <c r="FU3" s="32" t="s">
        <v>77</v>
      </c>
      <c r="FV3" s="32" t="s">
        <v>78</v>
      </c>
      <c r="FW3" s="32" t="s">
        <v>79</v>
      </c>
      <c r="FX3" s="33" t="s">
        <v>80</v>
      </c>
      <c r="FY3" s="34" t="s">
        <v>81</v>
      </c>
      <c r="FZ3" s="35" t="s">
        <v>82</v>
      </c>
      <c r="GA3" s="36" t="s">
        <v>73</v>
      </c>
      <c r="GB3" s="37" t="s">
        <v>83</v>
      </c>
      <c r="GC3" s="38" t="s">
        <v>82</v>
      </c>
      <c r="GD3" s="39" t="s">
        <v>73</v>
      </c>
      <c r="GE3" s="34" t="s">
        <v>81</v>
      </c>
      <c r="GF3" s="35" t="s">
        <v>82</v>
      </c>
      <c r="GG3" s="40" t="s">
        <v>73</v>
      </c>
      <c r="GH3" s="41" t="s">
        <v>81</v>
      </c>
      <c r="GI3" s="42"/>
      <c r="GJ3" s="42"/>
      <c r="GK3" s="42"/>
      <c r="GL3" s="42"/>
      <c r="GM3" s="42"/>
    </row>
    <row r="4" s="66" customFormat="true" ht="13.8" hidden="false" customHeight="false" outlineLevel="0" collapsed="false">
      <c r="A4" s="44" t="s">
        <v>84</v>
      </c>
      <c r="B4" s="45" t="n">
        <v>2380</v>
      </c>
      <c r="C4" s="46" t="n">
        <v>272.6</v>
      </c>
      <c r="D4" s="47" t="n">
        <v>231.6</v>
      </c>
      <c r="E4" s="48" t="n">
        <v>1404.8</v>
      </c>
      <c r="F4" s="49" t="n">
        <v>280</v>
      </c>
      <c r="G4" s="50" t="n">
        <v>2255</v>
      </c>
      <c r="H4" s="50" t="n">
        <v>2137</v>
      </c>
      <c r="I4" s="50" t="n">
        <v>30</v>
      </c>
      <c r="J4" s="50" t="n">
        <v>722</v>
      </c>
      <c r="K4" s="51" t="n">
        <f aca="false">P4+T4+Y4+AD4+AH4+AL4+AP4+AT4+AX4+BB4+BF4+BJ4+BN4+BR4+BV4+BZ4+CD4+CH4+CL4+CP4+CT4+CX4+DB4+DF4+DF4+DJ4+DN4+DR4+DV4+DZ4+ED4+EH4+EL4+EP4+ET4+EX4+FB4+FF4+FJ4+FN4</f>
        <v>2029</v>
      </c>
      <c r="L4" s="51" t="n">
        <f aca="false">Q4+U4+Z4+AE4+AI4+AM4+AQ4+AU4+AY4+BC4+BG4+BK4+BO4+BS4+BW4+CA4+CE4+CM4+CQ4+CU4+CY4+DC4+DG4+DK4+DO4+DS4+DW4+EA4+CI4+EI4+EM4+EQ4+EU4+EY4+EE4+FC4+FG4+FK4+FO4</f>
        <v>1914</v>
      </c>
      <c r="M4" s="51" t="n">
        <f aca="false">R4+V4+AA4+AF4+AJ4+AN4+AR4+AV4+AZ4+BD4+BH4+BL4+BP4+BT4+BX4+CB4+CF4+CN4+CR4+CV4+CZ4+DD4+DH4+DL4+DP4+DT4+DX4+EB4+CJ4+EJ4+EN4+ER4+EV4+EZ4+EF4+FD4+FH4+FL4+FP4</f>
        <v>30</v>
      </c>
      <c r="N4" s="52" t="n">
        <f aca="false">S4+W4+AB4+AG4+DE4+EG4+AK4+AO4+AS4+AW4+BA4+BE4+BI4+BM4+BQ4+BU4+BY4+CC4+CG4+CO4+CS4+CW4+DA4+DI4+DM4+DQ4+DU4+DY4+EC4+EK4+EO4+ES4+EW4+FA4+CK4+FE4+FI4+FM4+FQ4</f>
        <v>717</v>
      </c>
      <c r="O4" s="52" t="n">
        <f aca="false">X4+AC4</f>
        <v>0</v>
      </c>
      <c r="P4" s="53" t="n">
        <v>72</v>
      </c>
      <c r="Q4" s="53" t="n">
        <v>69</v>
      </c>
      <c r="R4" s="53" t="n">
        <v>5</v>
      </c>
      <c r="S4" s="53" t="n">
        <v>65</v>
      </c>
      <c r="T4" s="53" t="n">
        <v>45</v>
      </c>
      <c r="U4" s="53" t="n">
        <v>42</v>
      </c>
      <c r="V4" s="53" t="n">
        <v>0</v>
      </c>
      <c r="W4" s="53" t="n">
        <v>38</v>
      </c>
      <c r="X4" s="53" t="n">
        <v>0</v>
      </c>
      <c r="Y4" s="53" t="n">
        <v>99</v>
      </c>
      <c r="Z4" s="53" t="n">
        <v>99</v>
      </c>
      <c r="AA4" s="53" t="n">
        <v>0</v>
      </c>
      <c r="AB4" s="53" t="n">
        <v>90</v>
      </c>
      <c r="AC4" s="53" t="n">
        <v>0</v>
      </c>
      <c r="AD4" s="53" t="n">
        <v>151</v>
      </c>
      <c r="AE4" s="53" t="n">
        <v>150</v>
      </c>
      <c r="AF4" s="53" t="n">
        <v>0</v>
      </c>
      <c r="AG4" s="53" t="n">
        <v>92</v>
      </c>
      <c r="AH4" s="53" t="n">
        <v>44</v>
      </c>
      <c r="AI4" s="53" t="n">
        <v>43</v>
      </c>
      <c r="AJ4" s="53" t="n">
        <v>1</v>
      </c>
      <c r="AK4" s="53" t="n">
        <v>58</v>
      </c>
      <c r="AL4" s="53" t="n">
        <v>51</v>
      </c>
      <c r="AM4" s="53" t="n">
        <v>47</v>
      </c>
      <c r="AN4" s="53" t="n">
        <v>1</v>
      </c>
      <c r="AO4" s="53" t="n">
        <v>55</v>
      </c>
      <c r="AP4" s="53" t="n">
        <v>64</v>
      </c>
      <c r="AQ4" s="53" t="n">
        <v>61</v>
      </c>
      <c r="AR4" s="53" t="n">
        <v>3</v>
      </c>
      <c r="AS4" s="53" t="n">
        <v>65</v>
      </c>
      <c r="AT4" s="53" t="n">
        <v>76</v>
      </c>
      <c r="AU4" s="53" t="n">
        <v>78</v>
      </c>
      <c r="AV4" s="53" t="n">
        <v>3</v>
      </c>
      <c r="AW4" s="53" t="n">
        <v>71</v>
      </c>
      <c r="AX4" s="53" t="n">
        <v>105</v>
      </c>
      <c r="AY4" s="53" t="n">
        <v>110</v>
      </c>
      <c r="AZ4" s="53" t="n">
        <v>11</v>
      </c>
      <c r="BA4" s="53" t="n">
        <v>49</v>
      </c>
      <c r="BB4" s="53" t="n">
        <v>110</v>
      </c>
      <c r="BC4" s="53" t="n">
        <v>101</v>
      </c>
      <c r="BD4" s="53" t="n">
        <v>3</v>
      </c>
      <c r="BE4" s="53" t="n">
        <v>37</v>
      </c>
      <c r="BF4" s="53" t="n">
        <v>45</v>
      </c>
      <c r="BG4" s="53" t="n">
        <v>44</v>
      </c>
      <c r="BH4" s="53" t="n">
        <v>1</v>
      </c>
      <c r="BI4" s="53" t="n">
        <v>1</v>
      </c>
      <c r="BJ4" s="53" t="n">
        <v>0</v>
      </c>
      <c r="BK4" s="53" t="n">
        <v>0</v>
      </c>
      <c r="BL4" s="53" t="n">
        <v>0</v>
      </c>
      <c r="BM4" s="53" t="n">
        <v>0</v>
      </c>
      <c r="BN4" s="53" t="n">
        <v>0</v>
      </c>
      <c r="BO4" s="53" t="n">
        <v>0</v>
      </c>
      <c r="BP4" s="53" t="n">
        <v>0</v>
      </c>
      <c r="BQ4" s="53" t="n">
        <v>0</v>
      </c>
      <c r="BR4" s="53" t="n">
        <v>0</v>
      </c>
      <c r="BS4" s="53" t="n">
        <v>0</v>
      </c>
      <c r="BT4" s="53" t="n">
        <v>0</v>
      </c>
      <c r="BU4" s="53" t="n">
        <v>0</v>
      </c>
      <c r="BV4" s="53" t="n">
        <v>0</v>
      </c>
      <c r="BW4" s="53" t="n">
        <v>0</v>
      </c>
      <c r="BX4" s="53" t="n">
        <v>0</v>
      </c>
      <c r="BY4" s="53" t="n">
        <v>0</v>
      </c>
      <c r="BZ4" s="53" t="n">
        <v>183</v>
      </c>
      <c r="CA4" s="53" t="n">
        <v>183</v>
      </c>
      <c r="CB4" s="53" t="n">
        <v>0</v>
      </c>
      <c r="CC4" s="53" t="n">
        <v>0</v>
      </c>
      <c r="CD4" s="53" t="n">
        <v>0</v>
      </c>
      <c r="CE4" s="53" t="n">
        <v>0</v>
      </c>
      <c r="CF4" s="53" t="n">
        <v>0</v>
      </c>
      <c r="CG4" s="53" t="n">
        <v>0</v>
      </c>
      <c r="CH4" s="53" t="n">
        <v>10</v>
      </c>
      <c r="CI4" s="53" t="n">
        <v>9</v>
      </c>
      <c r="CJ4" s="53" t="n">
        <v>0</v>
      </c>
      <c r="CK4" s="53" t="n">
        <v>0</v>
      </c>
      <c r="CL4" s="53" t="n">
        <v>19</v>
      </c>
      <c r="CM4" s="53" t="n">
        <v>21</v>
      </c>
      <c r="CN4" s="53" t="n">
        <v>0</v>
      </c>
      <c r="CO4" s="53" t="n">
        <v>0</v>
      </c>
      <c r="CP4" s="53" t="n">
        <v>0</v>
      </c>
      <c r="CQ4" s="53" t="n">
        <v>0</v>
      </c>
      <c r="CR4" s="53" t="n">
        <v>0</v>
      </c>
      <c r="CS4" s="53" t="n">
        <v>0</v>
      </c>
      <c r="CT4" s="53" t="n">
        <v>0</v>
      </c>
      <c r="CU4" s="53" t="n">
        <v>0</v>
      </c>
      <c r="CV4" s="53" t="n">
        <v>0</v>
      </c>
      <c r="CW4" s="53" t="n">
        <v>0</v>
      </c>
      <c r="CX4" s="53" t="n">
        <v>0</v>
      </c>
      <c r="CY4" s="53" t="n">
        <v>0</v>
      </c>
      <c r="CZ4" s="53" t="n">
        <v>0</v>
      </c>
      <c r="DA4" s="53" t="n">
        <v>0</v>
      </c>
      <c r="DB4" s="53" t="n">
        <v>208</v>
      </c>
      <c r="DC4" s="53" t="n">
        <v>203</v>
      </c>
      <c r="DD4" s="53" t="n">
        <v>1</v>
      </c>
      <c r="DE4" s="53" t="n">
        <v>1</v>
      </c>
      <c r="DF4" s="53" t="n">
        <v>0</v>
      </c>
      <c r="DG4" s="53" t="n">
        <v>0</v>
      </c>
      <c r="DH4" s="53" t="n">
        <v>0</v>
      </c>
      <c r="DI4" s="53" t="n">
        <v>0</v>
      </c>
      <c r="DJ4" s="53" t="n">
        <v>27</v>
      </c>
      <c r="DK4" s="53" t="n">
        <v>27</v>
      </c>
      <c r="DL4" s="53" t="n">
        <v>0</v>
      </c>
      <c r="DM4" s="53" t="n">
        <v>0</v>
      </c>
      <c r="DN4" s="53" t="n">
        <v>0</v>
      </c>
      <c r="DO4" s="53" t="n">
        <v>0</v>
      </c>
      <c r="DP4" s="53" t="n">
        <v>0</v>
      </c>
      <c r="DQ4" s="53" t="n">
        <v>0</v>
      </c>
      <c r="DR4" s="53" t="n">
        <v>1</v>
      </c>
      <c r="DS4" s="53" t="n">
        <v>1</v>
      </c>
      <c r="DT4" s="53" t="n">
        <v>0</v>
      </c>
      <c r="DU4" s="53" t="n">
        <v>0</v>
      </c>
      <c r="DV4" s="53" t="n">
        <v>2</v>
      </c>
      <c r="DW4" s="53" t="n">
        <v>2</v>
      </c>
      <c r="DX4" s="53" t="n">
        <v>0</v>
      </c>
      <c r="DY4" s="53" t="n">
        <v>0</v>
      </c>
      <c r="DZ4" s="53" t="n">
        <v>19</v>
      </c>
      <c r="EA4" s="53" t="n">
        <v>19</v>
      </c>
      <c r="EB4" s="53" t="n">
        <v>0</v>
      </c>
      <c r="EC4" s="53" t="n">
        <v>0</v>
      </c>
      <c r="ED4" s="53" t="n">
        <v>0</v>
      </c>
      <c r="EE4" s="53" t="n">
        <v>0</v>
      </c>
      <c r="EF4" s="53" t="n">
        <v>0</v>
      </c>
      <c r="EG4" s="53" t="n">
        <v>0</v>
      </c>
      <c r="EH4" s="53" t="n">
        <v>119</v>
      </c>
      <c r="EI4" s="53" t="n">
        <v>109</v>
      </c>
      <c r="EJ4" s="53" t="n">
        <v>1</v>
      </c>
      <c r="EK4" s="53" t="n">
        <v>49</v>
      </c>
      <c r="EL4" s="53" t="n">
        <v>126</v>
      </c>
      <c r="EM4" s="53" t="n">
        <v>124</v>
      </c>
      <c r="EN4" s="53" t="n">
        <v>0</v>
      </c>
      <c r="EO4" s="53" t="n">
        <v>35</v>
      </c>
      <c r="EP4" s="53" t="n">
        <v>61</v>
      </c>
      <c r="EQ4" s="53" t="n">
        <v>57</v>
      </c>
      <c r="ER4" s="53" t="n">
        <v>0</v>
      </c>
      <c r="ES4" s="53" t="n">
        <v>11</v>
      </c>
      <c r="ET4" s="53" t="n">
        <v>116</v>
      </c>
      <c r="EU4" s="53" t="n">
        <v>101</v>
      </c>
      <c r="EV4" s="53" t="n">
        <v>0</v>
      </c>
      <c r="EW4" s="53" t="n">
        <v>0</v>
      </c>
      <c r="EX4" s="53" t="n">
        <v>107</v>
      </c>
      <c r="EY4" s="53" t="n">
        <v>94</v>
      </c>
      <c r="EZ4" s="53" t="n">
        <v>0</v>
      </c>
      <c r="FA4" s="53" t="n">
        <v>0</v>
      </c>
      <c r="FB4" s="53" t="n">
        <v>0</v>
      </c>
      <c r="FC4" s="53" t="n">
        <v>0</v>
      </c>
      <c r="FD4" s="53" t="n">
        <v>0</v>
      </c>
      <c r="FE4" s="53" t="n">
        <v>0</v>
      </c>
      <c r="FF4" s="53" t="n">
        <v>2</v>
      </c>
      <c r="FG4" s="53" t="n">
        <v>0</v>
      </c>
      <c r="FH4" s="53" t="n">
        <v>0</v>
      </c>
      <c r="FI4" s="53" t="n">
        <v>0</v>
      </c>
      <c r="FJ4" s="53" t="n">
        <v>115</v>
      </c>
      <c r="FK4" s="53" t="n">
        <v>77</v>
      </c>
      <c r="FL4" s="53" t="n">
        <v>0</v>
      </c>
      <c r="FM4" s="53" t="n">
        <v>0</v>
      </c>
      <c r="FN4" s="53" t="n">
        <v>52</v>
      </c>
      <c r="FO4" s="53" t="n">
        <v>43</v>
      </c>
      <c r="FP4" s="53" t="n">
        <v>0</v>
      </c>
      <c r="FQ4" s="53" t="n">
        <v>0</v>
      </c>
      <c r="FR4" s="54" t="n">
        <f aca="false">(K4+M4)/B4</f>
        <v>0.865126050420168</v>
      </c>
      <c r="FS4" s="55" t="n">
        <f aca="false">(L4+M4)/B4</f>
        <v>0.816806722689076</v>
      </c>
      <c r="FT4" s="56" t="n">
        <f aca="false">N4/B4</f>
        <v>0.301260504201681</v>
      </c>
      <c r="FU4" s="57" t="n">
        <f aca="false">K4/G4</f>
        <v>0.899778270509978</v>
      </c>
      <c r="FV4" s="58" t="n">
        <f aca="false">L4/H4</f>
        <v>0.895648104819841</v>
      </c>
      <c r="FW4" s="57" t="n">
        <f aca="false">M4/I4</f>
        <v>1</v>
      </c>
      <c r="FX4" s="59" t="n">
        <f aca="false">N4/J4</f>
        <v>0.993074792243767</v>
      </c>
      <c r="FY4" s="60" t="n">
        <f aca="false">(T4+Y4+AD4+ED4+V4+AA4+AF4+EF4)/F4</f>
        <v>1.05357142857143</v>
      </c>
      <c r="FZ4" s="61" t="n">
        <f aca="false">(U4+Z4+AE4+EE4+V4+AA4+AF4+EF4)/F4</f>
        <v>1.03928571428571</v>
      </c>
      <c r="GA4" s="62" t="n">
        <f aca="false">(W4+AB4+AG4+EG4)/F4</f>
        <v>0.785714285714286</v>
      </c>
      <c r="GB4" s="60" t="n">
        <f aca="false">(P4+AH4+AL4+AP4+AT4+AX4+BB4+BF4+BJ4+BN4+BR4+BZ4+CD4+CH4+CL4+CP4+CT4+CX4+DB4+DF4+DJ4+DN4+DR4+DV4+DZ4+EH4+EL4+EP4+R4+AJ4+AN4+AR4+AV4+AZ4+BD4+BH4+BL4+BP4+BT4+CB4+CF4+CJ4+CN4+CR4+CV4+CZ4+DD4+DH4+DL4+DP4+DT4+DX4+EB4+EJ4+EN4+ER4)/E4</f>
        <v>0.976651480637813</v>
      </c>
      <c r="GC4" s="61" t="n">
        <f aca="false">(Q4+AI4+AM4+AQ4+AU4+AY4+BC4+BG4+BK4+BO4+BS4+CA4+CE4+CI4+CM4+CQ4+CU4+CY4+DC4+DG4+DK4+DO4+DS4+DW4+EA4+EI4+EM4+EQ4+R4+AJ4+AN4+AR4+AV4+AZ4+BD4+BH4+BL4+BP4+BT4+CB4+CF4+CJ4+CN4+CR4+CV4+CZ4+DD4+DH4+DL4+DP4+DT4+DX4+EB4+EJ4+EN4+ER4)/E4</f>
        <v>0.95244874715262</v>
      </c>
      <c r="GD4" s="62" t="n">
        <f aca="false">(S4+AK4+AO4+AS4+AW4+BA4+BE4+BI4+BM4+BQ4+BU4+CC4+CG4+CK4+CO4+CS4+CW4+DA4+DE4+DI4+DM4+DQ4+DU4+DY4+EC4+EK4+EO4+ES4)/E4</f>
        <v>0.35378701594533</v>
      </c>
      <c r="GE4" s="60" t="n">
        <f aca="false">(ET4+EX4)/D4</f>
        <v>0.96286701208981</v>
      </c>
      <c r="GF4" s="61" t="n">
        <f aca="false">(EU4+EY4)/D4</f>
        <v>0.841968911917098</v>
      </c>
      <c r="GG4" s="63" t="n">
        <f aca="false">(EW4+FA4)/D4</f>
        <v>0</v>
      </c>
      <c r="GH4" s="64" t="n">
        <f aca="false">(FB4+FF4+FJ4+FN4)/C4</f>
        <v>0.61995597945708</v>
      </c>
      <c r="GI4" s="65"/>
      <c r="GJ4" s="65"/>
      <c r="GK4" s="65"/>
      <c r="GL4" s="65"/>
      <c r="GM4" s="65"/>
    </row>
    <row r="5" s="66" customFormat="true" ht="13.8" hidden="false" customHeight="false" outlineLevel="0" collapsed="false">
      <c r="A5" s="44" t="s">
        <v>85</v>
      </c>
      <c r="B5" s="45" t="n">
        <v>21681</v>
      </c>
      <c r="C5" s="46" t="n">
        <v>2277</v>
      </c>
      <c r="D5" s="47" t="n">
        <v>1969.2</v>
      </c>
      <c r="E5" s="48" t="n">
        <v>12846.8</v>
      </c>
      <c r="F5" s="49" t="n">
        <v>2956</v>
      </c>
      <c r="G5" s="50" t="n">
        <v>19796</v>
      </c>
      <c r="H5" s="50" t="n">
        <v>18155</v>
      </c>
      <c r="I5" s="50" t="n">
        <v>210</v>
      </c>
      <c r="J5" s="50" t="n">
        <v>5809</v>
      </c>
      <c r="K5" s="51" t="n">
        <f aca="false">P5+T5+Y5+AD5+AH5+AL5+AP5+AT5+AX5+BB5+BF5+BJ5+BN5+BR5+BV5+BZ5+CD5+CH5+CL5+CP5+CT5+CX5+DB5+DF5+DF5+DJ5+DN5+DR5+DV5+DZ5+ED5+EH5+EL5+EP5+ET5+EX5+FB5+FF5+FJ5+FN5</f>
        <v>17742</v>
      </c>
      <c r="L5" s="51" t="n">
        <f aca="false">Q5+U5+Z5+AE5+AI5+AM5+AQ5+AU5+AY5+BC5+BG5+BK5+BO5+BS5+BW5+CA5+CE5+CM5+CQ5+CU5+CY5+DC5+DG5+DK5+DO5+DS5+DW5+EA5+CI5+EI5+EM5+EQ5+EU5+EY5+EE5+FC5+FG5+FK5+FO5</f>
        <v>15782</v>
      </c>
      <c r="M5" s="51" t="n">
        <v>212</v>
      </c>
      <c r="N5" s="52" t="n">
        <f aca="false">S5+W5+AB5+AG5+DE5+EG5+AK5+AO5+AS5+AW5+BA5+BE5+BI5+BM5+BQ5+BU5+BY5+CC5+CG5+CO5+CS5+CW5+DA5+DI5+DM5+DQ5+DU5+DY5+EC5+EK5+EO5+ES5+EW5+FA5+CK5+FE5+FI5+FM5+FQ5</f>
        <v>8327</v>
      </c>
      <c r="O5" s="52" t="n">
        <f aca="false">X5+AC5</f>
        <v>266</v>
      </c>
      <c r="P5" s="53" t="n">
        <v>473</v>
      </c>
      <c r="Q5" s="53" t="n">
        <v>451</v>
      </c>
      <c r="R5" s="53" t="n">
        <v>0</v>
      </c>
      <c r="S5" s="53" t="n">
        <v>365</v>
      </c>
      <c r="T5" s="53" t="n">
        <v>492</v>
      </c>
      <c r="U5" s="53" t="n">
        <v>461</v>
      </c>
      <c r="V5" s="53" t="n">
        <v>1</v>
      </c>
      <c r="W5" s="53" t="n">
        <v>418</v>
      </c>
      <c r="X5" s="53" t="n">
        <v>84</v>
      </c>
      <c r="Y5" s="53" t="n">
        <v>889</v>
      </c>
      <c r="Z5" s="53" t="n">
        <v>886</v>
      </c>
      <c r="AA5" s="53" t="n">
        <v>0</v>
      </c>
      <c r="AB5" s="53" t="n">
        <v>769</v>
      </c>
      <c r="AC5" s="53" t="n">
        <v>182</v>
      </c>
      <c r="AD5" s="53" t="n">
        <v>1522</v>
      </c>
      <c r="AE5" s="53" t="n">
        <v>1556</v>
      </c>
      <c r="AF5" s="53" t="n">
        <v>3</v>
      </c>
      <c r="AG5" s="53" t="n">
        <v>1265</v>
      </c>
      <c r="AH5" s="53" t="n">
        <v>665</v>
      </c>
      <c r="AI5" s="53" t="n">
        <v>685</v>
      </c>
      <c r="AJ5" s="53" t="n">
        <v>9</v>
      </c>
      <c r="AK5" s="53" t="n">
        <v>670</v>
      </c>
      <c r="AL5" s="53" t="n">
        <v>855</v>
      </c>
      <c r="AM5" s="53" t="n">
        <v>857</v>
      </c>
      <c r="AN5" s="53" t="n">
        <v>13</v>
      </c>
      <c r="AO5" s="53" t="n">
        <v>667</v>
      </c>
      <c r="AP5" s="53" t="n">
        <v>1023</v>
      </c>
      <c r="AQ5" s="53" t="n">
        <v>928</v>
      </c>
      <c r="AR5" s="53" t="n">
        <v>19</v>
      </c>
      <c r="AS5" s="53" t="n">
        <v>664</v>
      </c>
      <c r="AT5" s="53" t="n">
        <v>1021</v>
      </c>
      <c r="AU5" s="53" t="n">
        <v>1042</v>
      </c>
      <c r="AV5" s="53" t="n">
        <v>30</v>
      </c>
      <c r="AW5" s="53" t="n">
        <v>749</v>
      </c>
      <c r="AX5" s="53" t="n">
        <v>979</v>
      </c>
      <c r="AY5" s="53" t="n">
        <v>954</v>
      </c>
      <c r="AZ5" s="53" t="n">
        <v>135</v>
      </c>
      <c r="BA5" s="53" t="n">
        <v>712</v>
      </c>
      <c r="BB5" s="53" t="n">
        <v>1112</v>
      </c>
      <c r="BC5" s="53" t="n">
        <v>1118</v>
      </c>
      <c r="BD5" s="53" t="n">
        <v>0</v>
      </c>
      <c r="BE5" s="53" t="n">
        <v>656</v>
      </c>
      <c r="BF5" s="53" t="n">
        <v>813</v>
      </c>
      <c r="BG5" s="53" t="n">
        <v>740</v>
      </c>
      <c r="BH5" s="53" t="n">
        <v>0</v>
      </c>
      <c r="BI5" s="53" t="n">
        <v>53</v>
      </c>
      <c r="BJ5" s="53" t="n">
        <v>0</v>
      </c>
      <c r="BK5" s="53" t="n">
        <v>0</v>
      </c>
      <c r="BL5" s="53" t="n">
        <v>0</v>
      </c>
      <c r="BM5" s="53" t="n">
        <v>0</v>
      </c>
      <c r="BN5" s="53" t="n">
        <v>0</v>
      </c>
      <c r="BO5" s="53" t="n">
        <v>0</v>
      </c>
      <c r="BP5" s="53" t="n">
        <v>0</v>
      </c>
      <c r="BQ5" s="53" t="n">
        <v>0</v>
      </c>
      <c r="BR5" s="53" t="n">
        <v>0</v>
      </c>
      <c r="BS5" s="53" t="n">
        <v>0</v>
      </c>
      <c r="BT5" s="53" t="n">
        <v>0</v>
      </c>
      <c r="BU5" s="53" t="n">
        <v>0</v>
      </c>
      <c r="BV5" s="53" t="n">
        <v>0</v>
      </c>
      <c r="BW5" s="53" t="n">
        <v>0</v>
      </c>
      <c r="BX5" s="53" t="n">
        <v>0</v>
      </c>
      <c r="BY5" s="53" t="n">
        <v>0</v>
      </c>
      <c r="BZ5" s="53" t="n">
        <v>166</v>
      </c>
      <c r="CA5" s="53" t="n">
        <v>146</v>
      </c>
      <c r="CB5" s="53" t="n">
        <v>2</v>
      </c>
      <c r="CC5" s="53" t="n">
        <v>42</v>
      </c>
      <c r="CD5" s="53" t="n">
        <v>48</v>
      </c>
      <c r="CE5" s="53" t="n">
        <v>24</v>
      </c>
      <c r="CF5" s="53" t="n">
        <v>0</v>
      </c>
      <c r="CG5" s="53" t="n">
        <v>0</v>
      </c>
      <c r="CH5" s="53" t="n">
        <v>10</v>
      </c>
      <c r="CI5" s="53" t="n">
        <v>3</v>
      </c>
      <c r="CJ5" s="53" t="n">
        <v>0</v>
      </c>
      <c r="CK5" s="53" t="n">
        <v>0</v>
      </c>
      <c r="CL5" s="53" t="n">
        <v>69</v>
      </c>
      <c r="CM5" s="53" t="n">
        <v>39</v>
      </c>
      <c r="CN5" s="53" t="n">
        <v>0</v>
      </c>
      <c r="CO5" s="53" t="n">
        <v>1</v>
      </c>
      <c r="CP5" s="53" t="n">
        <v>15</v>
      </c>
      <c r="CQ5" s="53" t="n">
        <v>13</v>
      </c>
      <c r="CR5" s="53" t="n">
        <v>0</v>
      </c>
      <c r="CS5" s="53" t="n">
        <v>0</v>
      </c>
      <c r="CT5" s="53" t="n">
        <v>0</v>
      </c>
      <c r="CU5" s="53" t="n">
        <v>0</v>
      </c>
      <c r="CV5" s="53" t="n">
        <v>0</v>
      </c>
      <c r="CW5" s="53" t="n">
        <v>0</v>
      </c>
      <c r="CX5" s="53" t="n">
        <v>0</v>
      </c>
      <c r="CY5" s="53" t="n">
        <v>0</v>
      </c>
      <c r="CZ5" s="53" t="n">
        <v>0</v>
      </c>
      <c r="DA5" s="53" t="n">
        <v>0</v>
      </c>
      <c r="DB5" s="53" t="n">
        <v>644</v>
      </c>
      <c r="DC5" s="53" t="n">
        <v>444</v>
      </c>
      <c r="DD5" s="53" t="n">
        <v>1</v>
      </c>
      <c r="DE5" s="53" t="n">
        <v>14</v>
      </c>
      <c r="DF5" s="53" t="n">
        <v>68</v>
      </c>
      <c r="DG5" s="53" t="n">
        <v>19</v>
      </c>
      <c r="DH5" s="53" t="n">
        <v>0</v>
      </c>
      <c r="DI5" s="53" t="n">
        <v>0</v>
      </c>
      <c r="DJ5" s="53" t="n">
        <v>24</v>
      </c>
      <c r="DK5" s="53" t="n">
        <v>28</v>
      </c>
      <c r="DL5" s="53" t="n">
        <v>0</v>
      </c>
      <c r="DM5" s="53" t="n">
        <v>0</v>
      </c>
      <c r="DN5" s="53" t="n">
        <v>43</v>
      </c>
      <c r="DO5" s="53" t="n">
        <v>37</v>
      </c>
      <c r="DP5" s="53" t="n">
        <v>0</v>
      </c>
      <c r="DQ5" s="53" t="n">
        <v>0</v>
      </c>
      <c r="DR5" s="53" t="n">
        <v>0</v>
      </c>
      <c r="DS5" s="53" t="n">
        <v>0</v>
      </c>
      <c r="DT5" s="53" t="n">
        <v>0</v>
      </c>
      <c r="DU5" s="53" t="n">
        <v>0</v>
      </c>
      <c r="DV5" s="53" t="n">
        <v>107</v>
      </c>
      <c r="DW5" s="53" t="n">
        <v>66</v>
      </c>
      <c r="DX5" s="53" t="n">
        <v>0</v>
      </c>
      <c r="DY5" s="53" t="n">
        <v>26</v>
      </c>
      <c r="DZ5" s="53" t="n">
        <v>47</v>
      </c>
      <c r="EA5" s="53" t="n">
        <v>40</v>
      </c>
      <c r="EB5" s="53" t="n">
        <v>0</v>
      </c>
      <c r="EC5" s="53" t="n">
        <v>6</v>
      </c>
      <c r="ED5" s="53" t="n">
        <v>18</v>
      </c>
      <c r="EE5" s="53" t="n">
        <v>17</v>
      </c>
      <c r="EF5" s="53" t="n">
        <v>0</v>
      </c>
      <c r="EG5" s="53" t="n">
        <v>19</v>
      </c>
      <c r="EH5" s="53" t="n">
        <v>1105</v>
      </c>
      <c r="EI5" s="53" t="n">
        <v>1064</v>
      </c>
      <c r="EJ5" s="53" t="n">
        <v>1</v>
      </c>
      <c r="EK5" s="53" t="n">
        <v>580</v>
      </c>
      <c r="EL5" s="53" t="n">
        <v>1301</v>
      </c>
      <c r="EM5" s="53" t="n">
        <v>1118</v>
      </c>
      <c r="EN5" s="53" t="n">
        <v>0</v>
      </c>
      <c r="EO5" s="53" t="n">
        <v>470</v>
      </c>
      <c r="EP5" s="53" t="n">
        <v>627</v>
      </c>
      <c r="EQ5" s="53" t="n">
        <v>536</v>
      </c>
      <c r="ER5" s="53" t="n">
        <v>0</v>
      </c>
      <c r="ES5" s="53" t="n">
        <v>169</v>
      </c>
      <c r="ET5" s="53" t="n">
        <v>979</v>
      </c>
      <c r="EU5" s="53" t="n">
        <v>907</v>
      </c>
      <c r="EV5" s="53" t="n">
        <v>0</v>
      </c>
      <c r="EW5" s="53" t="n">
        <v>11</v>
      </c>
      <c r="EX5" s="53" t="n">
        <v>978</v>
      </c>
      <c r="EY5" s="53" t="n">
        <v>910</v>
      </c>
      <c r="EZ5" s="53" t="n">
        <v>0</v>
      </c>
      <c r="FA5" s="53" t="n">
        <v>1</v>
      </c>
      <c r="FB5" s="53" t="n">
        <v>31</v>
      </c>
      <c r="FC5" s="53" t="n">
        <v>0</v>
      </c>
      <c r="FD5" s="53" t="n">
        <v>0</v>
      </c>
      <c r="FE5" s="53" t="n">
        <v>0</v>
      </c>
      <c r="FF5" s="53" t="n">
        <v>9</v>
      </c>
      <c r="FG5" s="53" t="n">
        <v>0</v>
      </c>
      <c r="FH5" s="53" t="n">
        <v>0</v>
      </c>
      <c r="FI5" s="53" t="n">
        <v>0</v>
      </c>
      <c r="FJ5" s="53" t="n">
        <v>1082</v>
      </c>
      <c r="FK5" s="53" t="n">
        <v>458</v>
      </c>
      <c r="FL5" s="53" t="n">
        <v>0</v>
      </c>
      <c r="FM5" s="53" t="n">
        <v>0</v>
      </c>
      <c r="FN5" s="53" t="n">
        <v>459</v>
      </c>
      <c r="FO5" s="53" t="n">
        <v>235</v>
      </c>
      <c r="FP5" s="53" t="n">
        <v>0</v>
      </c>
      <c r="FQ5" s="53" t="n">
        <v>0</v>
      </c>
      <c r="FR5" s="54" t="n">
        <f aca="false">(K5+M5)/B5</f>
        <v>0.82809833494765</v>
      </c>
      <c r="FS5" s="55" t="n">
        <f aca="false">(L5+M5)/B5</f>
        <v>0.737696600710299</v>
      </c>
      <c r="FT5" s="56" t="n">
        <f aca="false">N5/B5</f>
        <v>0.384069000507357</v>
      </c>
      <c r="FU5" s="57" t="n">
        <f aca="false">K5/G5</f>
        <v>0.896241664982825</v>
      </c>
      <c r="FV5" s="58" t="n">
        <f aca="false">L5/H5</f>
        <v>0.869292206003856</v>
      </c>
      <c r="FW5" s="57" t="n">
        <f aca="false">M5/I5</f>
        <v>1.00952380952381</v>
      </c>
      <c r="FX5" s="59" t="n">
        <f aca="false">N5/J5</f>
        <v>1.4334653124462</v>
      </c>
      <c r="FY5" s="60" t="n">
        <f aca="false">(T5+Y5+AD5+ED5+V5+AA5+AF5+EF5)/F5</f>
        <v>0.989512855209743</v>
      </c>
      <c r="FZ5" s="61" t="n">
        <f aca="false">(U5+Z5+AE5+EE5+V5+AA5+AF5+EF5)/F5</f>
        <v>0.989174560216509</v>
      </c>
      <c r="GA5" s="62" t="n">
        <f aca="false">(W5+AB5+AG5+EG5)/F5</f>
        <v>0.835926928281461</v>
      </c>
      <c r="GB5" s="60" t="n">
        <f aca="false">(P5+AH5+AL5+AP5+AT5+AX5+BB5+BF5+BJ5+BN5+BR5+BZ5+CD5+CH5+CL5+CP5+CT5+CX5+DB5+DF5+DJ5+DN5+DR5+DV5+DZ5+EH5+EL5+EP5+R5+AJ5+AN5+AR5+AV5+AZ5+BD5+BH5+BL5+BP5+BT5+CB5+CF5+CJ5+CN5+CR5+CV5+CZ5+DD5+DH5+DL5+DP5+DT5+DX5+EB5+EJ5+EN5+ER5)/E5</f>
        <v>0.889326524893359</v>
      </c>
      <c r="GC5" s="61" t="n">
        <f aca="false">(Q5+AI5+AM5+AQ5+AU5+AY5+BC5+BG5+BK5+BO5+BS5+CA5+CE5+CI5+CM5+CQ5+CU5+CY5+DC5+DG5+DK5+DO5+DS5+DW5+EA5+EI5+EM5+EQ5+R5+AJ5+AN5+AR5+AV5+AZ5+BD5+BH5+BL5+BP5+BT5+CB5+CF5+CJ5+CN5+CR5+CV5+CZ5+DD5+DH5+DL5+DP5+DT5+DX5+EB5+EJ5+EN5+ER5)/E5</f>
        <v>0.822150263100539</v>
      </c>
      <c r="GD5" s="62" t="n">
        <f aca="false">(S5+AK5+AO5+AS5+AW5+BA5+BE5+BI5+BM5+BQ5+BU5+CC5+CG5+CK5+CO5+CS5+CW5+DA5+DE5+DI5+DM5+DQ5+DU5+DY5+EC5+EK5+EO5+ES5)/E5</f>
        <v>0.454899274527509</v>
      </c>
      <c r="GE5" s="60" t="n">
        <f aca="false">(ET5+EX5)/D5</f>
        <v>0.99380459069673</v>
      </c>
      <c r="GF5" s="61" t="n">
        <f aca="false">(EU5+EY5)/D5</f>
        <v>0.922709729839529</v>
      </c>
      <c r="GG5" s="63" t="n">
        <f aca="false">(EW5+FA5)/D5</f>
        <v>0.00609384521633151</v>
      </c>
      <c r="GH5" s="64" t="n">
        <f aca="false">(FB5+FF5+FJ5+FN5)/C5</f>
        <v>0.69433465085639</v>
      </c>
      <c r="GI5" s="65"/>
      <c r="GJ5" s="65"/>
      <c r="GK5" s="65"/>
      <c r="GL5" s="65"/>
      <c r="GM5" s="65"/>
    </row>
    <row r="6" s="66" customFormat="true" ht="13.8" hidden="false" customHeight="false" outlineLevel="0" collapsed="false">
      <c r="A6" s="44" t="s">
        <v>86</v>
      </c>
      <c r="B6" s="45" t="n">
        <v>664908</v>
      </c>
      <c r="C6" s="46" t="n">
        <v>62091</v>
      </c>
      <c r="D6" s="47" t="n">
        <v>60375.6</v>
      </c>
      <c r="E6" s="48" t="n">
        <v>420099.4</v>
      </c>
      <c r="F6" s="49" t="n">
        <v>82141</v>
      </c>
      <c r="G6" s="50" t="n">
        <v>617927</v>
      </c>
      <c r="H6" s="50" t="n">
        <v>578847</v>
      </c>
      <c r="I6" s="50" t="n">
        <v>12715</v>
      </c>
      <c r="J6" s="50" t="n">
        <f aca="false">3510+288150</f>
        <v>291660</v>
      </c>
      <c r="K6" s="51" t="n">
        <f aca="false">P6+T6+Y6+AD6+AH6+AL6+AP6+AT6+AX6+BB6+BF6+BJ6+BN6+BR6+BV6+BZ6+CD6+CH6+CL6+CP6+CT6+CX6+DB6+DF6+DJ6+DN6+DR6+DV6+DZ6+ED6+EH6+EL6+EP6+ET6+EX6+FB6+FF6+FJ6+FN6</f>
        <v>566020</v>
      </c>
      <c r="L6" s="51" t="n">
        <f aca="false">Q6+U6+Z6+AE6+AI6+AM6+AQ6+AU6+AY6+BC6+BG6+BK6+BO6+BS6+BW6+CA6+CE6+CM6+CQ6+CU6+CY6+DC6+DG6+DK6+DO6+DS6+DW6+EA6+CI6+EI6+EM6+EQ6+EU6+EY6+EE6+FC6+FG6+FK6+FO6</f>
        <v>502091</v>
      </c>
      <c r="M6" s="51" t="n">
        <f aca="false">R6+V6+AA6+AF6+AJ6+AN6+AR6+AV6+AZ6+BD6+BH6+BL6+BP6+BT6+BX6+CB6+CF6+CN6+CR6+CV6+CZ6+DD6+DH6+DL6+DP6+DT6+DX6+EB6+CJ6+EJ6+EN6+ER6+EV6+EZ6+EF6+FD6+FH6+FL6+FP6</f>
        <v>12910</v>
      </c>
      <c r="N6" s="52" t="n">
        <f aca="false">S6+W6+AB6+AG6+DE6+EG6+AK6+AO6+AS6+AW6+BA6+BE6+BI6+BM6+BQ6+BU6+BY6+CC6+CG6+CO6+CS6+CW6+DA6+DI6+DM6+DQ6+DU6+DY6+EC6+EK6+EO6+ES6+EW6+FA6+CK6+FE6+FI6+FM6+FQ6</f>
        <v>293330</v>
      </c>
      <c r="O6" s="52" t="n">
        <f aca="false">X6+AC6</f>
        <v>12285</v>
      </c>
      <c r="P6" s="53" t="n">
        <v>40377</v>
      </c>
      <c r="Q6" s="53" t="n">
        <v>50252</v>
      </c>
      <c r="R6" s="53" t="n">
        <v>819</v>
      </c>
      <c r="S6" s="53" t="n">
        <v>15821</v>
      </c>
      <c r="T6" s="53" t="n">
        <v>12352</v>
      </c>
      <c r="U6" s="53" t="n">
        <v>12326</v>
      </c>
      <c r="V6" s="53" t="n">
        <v>35</v>
      </c>
      <c r="W6" s="53" t="n">
        <v>10058</v>
      </c>
      <c r="X6" s="53" t="n">
        <v>4185</v>
      </c>
      <c r="Y6" s="53" t="n">
        <v>25589</v>
      </c>
      <c r="Z6" s="53" t="n">
        <v>33303</v>
      </c>
      <c r="AA6" s="53" t="n">
        <v>287</v>
      </c>
      <c r="AB6" s="53" t="n">
        <v>20448</v>
      </c>
      <c r="AC6" s="53" t="n">
        <v>8100</v>
      </c>
      <c r="AD6" s="53" t="n">
        <v>47901</v>
      </c>
      <c r="AE6" s="53" t="n">
        <v>46605</v>
      </c>
      <c r="AF6" s="53" t="n">
        <v>62</v>
      </c>
      <c r="AG6" s="53" t="n">
        <v>37801</v>
      </c>
      <c r="AH6" s="53" t="n">
        <v>21979</v>
      </c>
      <c r="AI6" s="53" t="n">
        <v>20987</v>
      </c>
      <c r="AJ6" s="53" t="n">
        <v>129</v>
      </c>
      <c r="AK6" s="53" t="n">
        <v>23370</v>
      </c>
      <c r="AL6" s="53" t="n">
        <v>26850</v>
      </c>
      <c r="AM6" s="53" t="n">
        <v>26630</v>
      </c>
      <c r="AN6" s="53" t="n">
        <v>77</v>
      </c>
      <c r="AO6" s="53" t="n">
        <v>23367</v>
      </c>
      <c r="AP6" s="53" t="n">
        <v>30905</v>
      </c>
      <c r="AQ6" s="53" t="n">
        <v>34378</v>
      </c>
      <c r="AR6" s="53" t="n">
        <v>495</v>
      </c>
      <c r="AS6" s="53" t="n">
        <v>23927</v>
      </c>
      <c r="AT6" s="53" t="n">
        <v>33826</v>
      </c>
      <c r="AU6" s="53" t="n">
        <v>35819</v>
      </c>
      <c r="AV6" s="53" t="n">
        <v>3125</v>
      </c>
      <c r="AW6" s="53" t="n">
        <v>26310</v>
      </c>
      <c r="AX6" s="53" t="n">
        <v>32131</v>
      </c>
      <c r="AY6" s="53" t="n">
        <v>33326</v>
      </c>
      <c r="AZ6" s="53" t="n">
        <v>2674</v>
      </c>
      <c r="BA6" s="53" t="n">
        <v>25930</v>
      </c>
      <c r="BB6" s="53" t="n">
        <v>39820</v>
      </c>
      <c r="BC6" s="53" t="n">
        <v>38853</v>
      </c>
      <c r="BD6" s="53" t="n">
        <v>1513</v>
      </c>
      <c r="BE6" s="53" t="n">
        <v>20626</v>
      </c>
      <c r="BF6" s="53" t="n">
        <v>8638</v>
      </c>
      <c r="BG6" s="53" t="n">
        <v>3885</v>
      </c>
      <c r="BH6" s="53" t="n">
        <v>671</v>
      </c>
      <c r="BI6" s="53" t="n">
        <v>9</v>
      </c>
      <c r="BJ6" s="53" t="n">
        <v>870</v>
      </c>
      <c r="BK6" s="53" t="n">
        <v>528</v>
      </c>
      <c r="BL6" s="53" t="n">
        <v>3</v>
      </c>
      <c r="BM6" s="53" t="n">
        <v>5</v>
      </c>
      <c r="BN6" s="53" t="n">
        <v>304</v>
      </c>
      <c r="BO6" s="53" t="n">
        <v>229</v>
      </c>
      <c r="BP6" s="53" t="n">
        <v>229</v>
      </c>
      <c r="BQ6" s="53" t="n">
        <v>83</v>
      </c>
      <c r="BR6" s="53" t="n">
        <v>770</v>
      </c>
      <c r="BS6" s="53" t="n">
        <v>1100</v>
      </c>
      <c r="BT6" s="53" t="n">
        <v>0</v>
      </c>
      <c r="BU6" s="53" t="n">
        <v>0</v>
      </c>
      <c r="BV6" s="53" t="n">
        <v>3</v>
      </c>
      <c r="BW6" s="53" t="n">
        <v>1</v>
      </c>
      <c r="BX6" s="53" t="n">
        <v>0</v>
      </c>
      <c r="BY6" s="53" t="n">
        <v>0</v>
      </c>
      <c r="BZ6" s="53" t="n">
        <v>203</v>
      </c>
      <c r="CA6" s="53" t="n">
        <v>144</v>
      </c>
      <c r="CB6" s="53" t="n">
        <v>0</v>
      </c>
      <c r="CC6" s="53" t="n">
        <v>1</v>
      </c>
      <c r="CD6" s="53" t="n">
        <v>1150</v>
      </c>
      <c r="CE6" s="53" t="n">
        <v>342</v>
      </c>
      <c r="CF6" s="53" t="n">
        <v>18</v>
      </c>
      <c r="CG6" s="53" t="n">
        <v>27</v>
      </c>
      <c r="CH6" s="53" t="n">
        <v>198</v>
      </c>
      <c r="CI6" s="53" t="n">
        <v>113</v>
      </c>
      <c r="CJ6" s="53" t="n">
        <v>0</v>
      </c>
      <c r="CK6" s="53" t="n">
        <v>0</v>
      </c>
      <c r="CL6" s="53" t="n">
        <v>3605</v>
      </c>
      <c r="CM6" s="53" t="n">
        <v>2075</v>
      </c>
      <c r="CN6" s="53" t="n">
        <v>0</v>
      </c>
      <c r="CO6" s="53" t="n">
        <v>282</v>
      </c>
      <c r="CP6" s="53" t="n">
        <v>689</v>
      </c>
      <c r="CQ6" s="53" t="n">
        <v>614</v>
      </c>
      <c r="CR6" s="53" t="n">
        <v>0</v>
      </c>
      <c r="CS6" s="53" t="n">
        <v>10</v>
      </c>
      <c r="CT6" s="53" t="n">
        <v>453</v>
      </c>
      <c r="CU6" s="53" t="n">
        <v>148</v>
      </c>
      <c r="CV6" s="53" t="n">
        <v>1</v>
      </c>
      <c r="CW6" s="53" t="n">
        <v>0</v>
      </c>
      <c r="CX6" s="53" t="n">
        <v>6</v>
      </c>
      <c r="CY6" s="53" t="n">
        <v>4</v>
      </c>
      <c r="CZ6" s="53" t="n">
        <v>0</v>
      </c>
      <c r="DA6" s="53" t="n">
        <v>4</v>
      </c>
      <c r="DB6" s="53" t="n">
        <v>39564</v>
      </c>
      <c r="DC6" s="53" t="n">
        <v>13682</v>
      </c>
      <c r="DD6" s="53" t="n">
        <v>134</v>
      </c>
      <c r="DE6" s="53" t="n">
        <v>16017</v>
      </c>
      <c r="DF6" s="53" t="n">
        <v>19</v>
      </c>
      <c r="DG6" s="53" t="n">
        <v>19</v>
      </c>
      <c r="DH6" s="53" t="n">
        <v>0</v>
      </c>
      <c r="DI6" s="53" t="n">
        <v>0</v>
      </c>
      <c r="DJ6" s="53" t="n">
        <v>5151</v>
      </c>
      <c r="DK6" s="53" t="n">
        <v>4155</v>
      </c>
      <c r="DL6" s="53" t="n">
        <v>70</v>
      </c>
      <c r="DM6" s="53" t="n">
        <v>92</v>
      </c>
      <c r="DN6" s="53" t="n">
        <v>1269</v>
      </c>
      <c r="DO6" s="53" t="n">
        <v>529</v>
      </c>
      <c r="DP6" s="53" t="n">
        <v>5</v>
      </c>
      <c r="DQ6" s="53" t="n">
        <v>0</v>
      </c>
      <c r="DR6" s="53" t="n">
        <v>284</v>
      </c>
      <c r="DS6" s="53" t="n">
        <v>83</v>
      </c>
      <c r="DT6" s="53" t="n">
        <v>0</v>
      </c>
      <c r="DU6" s="53" t="n">
        <v>0</v>
      </c>
      <c r="DV6" s="53" t="n">
        <v>727</v>
      </c>
      <c r="DW6" s="53" t="n">
        <v>241</v>
      </c>
      <c r="DX6" s="53" t="n">
        <v>43</v>
      </c>
      <c r="DY6" s="53" t="n">
        <v>2</v>
      </c>
      <c r="DZ6" s="53" t="n">
        <v>852</v>
      </c>
      <c r="EA6" s="53" t="n">
        <v>229</v>
      </c>
      <c r="EB6" s="53" t="n">
        <v>0</v>
      </c>
      <c r="EC6" s="53" t="n">
        <v>0</v>
      </c>
      <c r="ED6" s="53" t="n">
        <v>999</v>
      </c>
      <c r="EE6" s="53" t="n">
        <v>1369</v>
      </c>
      <c r="EF6" s="53" t="n">
        <v>158</v>
      </c>
      <c r="EG6" s="53" t="n">
        <v>7960</v>
      </c>
      <c r="EH6" s="53" t="n">
        <v>42659</v>
      </c>
      <c r="EI6" s="53" t="n">
        <v>35793</v>
      </c>
      <c r="EJ6" s="53" t="n">
        <v>749</v>
      </c>
      <c r="EK6" s="53" t="n">
        <v>19149</v>
      </c>
      <c r="EL6" s="53" t="n">
        <v>39685</v>
      </c>
      <c r="EM6" s="53" t="n">
        <v>39045</v>
      </c>
      <c r="EN6" s="53" t="n">
        <v>1430</v>
      </c>
      <c r="EO6" s="53" t="n">
        <v>15793</v>
      </c>
      <c r="EP6" s="53" t="n">
        <v>16161</v>
      </c>
      <c r="EQ6" s="53" t="n">
        <v>16421</v>
      </c>
      <c r="ER6" s="53" t="n">
        <v>183</v>
      </c>
      <c r="ES6" s="53" t="n">
        <v>6237</v>
      </c>
      <c r="ET6" s="53" t="n">
        <v>24676</v>
      </c>
      <c r="EU6" s="53" t="n">
        <v>21128</v>
      </c>
      <c r="EV6" s="53" t="n">
        <v>0</v>
      </c>
      <c r="EW6" s="53" t="n">
        <v>1</v>
      </c>
      <c r="EX6" s="53" t="n">
        <v>26011</v>
      </c>
      <c r="EY6" s="53" t="n">
        <v>20534</v>
      </c>
      <c r="EZ6" s="53" t="n">
        <v>0</v>
      </c>
      <c r="FA6" s="53" t="n">
        <v>0</v>
      </c>
      <c r="FB6" s="53" t="n">
        <v>380</v>
      </c>
      <c r="FC6" s="53" t="n">
        <v>103</v>
      </c>
      <c r="FD6" s="53" t="n">
        <v>0</v>
      </c>
      <c r="FE6" s="53" t="n">
        <v>0</v>
      </c>
      <c r="FF6" s="53" t="n">
        <v>131</v>
      </c>
      <c r="FG6" s="53" t="n">
        <v>87</v>
      </c>
      <c r="FH6" s="53" t="n">
        <v>0</v>
      </c>
      <c r="FI6" s="53" t="n">
        <v>0</v>
      </c>
      <c r="FJ6" s="53" t="n">
        <v>23736</v>
      </c>
      <c r="FK6" s="53" t="n">
        <v>4964</v>
      </c>
      <c r="FL6" s="53" t="n">
        <v>0</v>
      </c>
      <c r="FM6" s="53" t="n">
        <v>0</v>
      </c>
      <c r="FN6" s="53" t="n">
        <v>15097</v>
      </c>
      <c r="FO6" s="53" t="n">
        <v>2047</v>
      </c>
      <c r="FP6" s="53" t="n">
        <v>0</v>
      </c>
      <c r="FQ6" s="53" t="n">
        <v>0</v>
      </c>
      <c r="FR6" s="54" t="n">
        <f aca="false">(K6+M6)/B6</f>
        <v>0.87069188519314</v>
      </c>
      <c r="FS6" s="55" t="n">
        <f aca="false">(L6+M6)/B6</f>
        <v>0.774544749047989</v>
      </c>
      <c r="FT6" s="56" t="n">
        <f aca="false">N6/B6</f>
        <v>0.441158776853339</v>
      </c>
      <c r="FU6" s="57" t="n">
        <f aca="false">K6/G6</f>
        <v>0.915998168068396</v>
      </c>
      <c r="FV6" s="58" t="n">
        <f aca="false">L6/H6</f>
        <v>0.867398466261378</v>
      </c>
      <c r="FW6" s="57" t="n">
        <f aca="false">M6/I6</f>
        <v>1.01533621706646</v>
      </c>
      <c r="FX6" s="59" t="n">
        <f aca="false">N6/J6</f>
        <v>1.00572584516218</v>
      </c>
      <c r="FY6" s="60" t="n">
        <f aca="false">(T6+Y6+AD6+ED6+V6+AA6+AF6+EF6)/F6</f>
        <v>1.06381709499519</v>
      </c>
      <c r="FZ6" s="61" t="n">
        <f aca="false">(U6+Z6+AE6+EE6+V6+AA6+AF6+EF6)/F6</f>
        <v>1.1461389561851</v>
      </c>
      <c r="GA6" s="62" t="n">
        <f aca="false">(W6+AB6+AG6+EG6)/F6</f>
        <v>0.928488818008059</v>
      </c>
      <c r="GB6" s="60" t="n">
        <f aca="false">(P6+AH6+AL6+AP6+AT6+AX6+BB6+BF6+BJ6+BN6+BR6+BZ6+CD6+CH6+CL6+CP6+CT6+CX6+DB6+DF6+DJ6+DN6+DR6+DV6+DZ6+EH6+EL6+EP6+R6+AJ6+AN6+AR6+AV6+AZ6+BD6+BH6+BL6+BP6+BT6+CB6+CF6+CJ6+CN6+CR6+CV6+CZ6+DD6+DH6+DL6+DP6+DT6+DX6+EB6+EJ6+EN6+ER6)/E6</f>
        <v>0.955757137477464</v>
      </c>
      <c r="GC6" s="61" t="n">
        <f aca="false">(Q6+AI6+AM6+AQ6+AU6+AY6+BC6+BG6+BK6+BO6+BS6+CA6+CE6+CI6+CM6+CQ6+CU6+CY6+DC6+DG6+DK6+DO6+DS6+DW6+EA6+EI6+EM6+EQ6+R6+AJ6+AN6+AR6+AV6+AZ6+BD6+BH6+BL6+BP6+BT6+CB6+CF6+CJ6+CN6+CR6+CV6+CZ6+DD6+DH6+DL6+DP6+DT6+DX6+EB6+EJ6+EN6+ER6)/E6</f>
        <v>0.885485673152592</v>
      </c>
      <c r="GD6" s="62" t="n">
        <f aca="false">(S6+AK6+AO6+AS6+AW6+BA6+BE6+BI6+BM6+BQ6+BU6+CC6+CG6+CK6+CO6+CS6+CW6+DA6+DE6+DI6+DM6+DQ6+DU6+DY6+EC6+EK6+EO6+ES6)/E6</f>
        <v>0.516692001940493</v>
      </c>
      <c r="GE6" s="60" t="n">
        <f aca="false">(ET6+EX6)/D6</f>
        <v>0.83952788874976</v>
      </c>
      <c r="GF6" s="61" t="n">
        <f aca="false">(EU6+EY6)/D6</f>
        <v>0.690046972618078</v>
      </c>
      <c r="GG6" s="63" t="n">
        <f aca="false">(EW6+FA6)/D6</f>
        <v>1.65629823968623E-005</v>
      </c>
      <c r="GH6" s="64" t="n">
        <f aca="false">(FB6+FF6+FJ6+FN6)/C6</f>
        <v>0.633650609589151</v>
      </c>
      <c r="GI6" s="65"/>
      <c r="GJ6" s="65"/>
      <c r="GK6" s="65"/>
      <c r="GL6" s="65"/>
      <c r="GM6" s="65"/>
    </row>
    <row r="7" s="66" customFormat="true" ht="13.8" hidden="false" customHeight="false" outlineLevel="0" collapsed="false">
      <c r="A7" s="44" t="s">
        <v>87</v>
      </c>
      <c r="B7" s="45" t="n">
        <v>9947</v>
      </c>
      <c r="C7" s="46" t="n">
        <v>1099.4</v>
      </c>
      <c r="D7" s="47" t="n">
        <v>916.2</v>
      </c>
      <c r="E7" s="48" t="n">
        <v>6008.4</v>
      </c>
      <c r="F7" s="49" t="n">
        <v>1141</v>
      </c>
      <c r="G7" s="50" t="n">
        <v>9040</v>
      </c>
      <c r="H7" s="50" t="n">
        <v>8746</v>
      </c>
      <c r="I7" s="67" t="n">
        <v>100</v>
      </c>
      <c r="J7" s="67" t="n">
        <v>4706</v>
      </c>
      <c r="K7" s="51" t="n">
        <f aca="false">P7+T7+Y7+AD7+AH7+AL7+AP7+AT7+AX7+BB7+BF7+BJ7+BN7+BR7+BV7+BZ7+CD7+CH7+CL7+CP7+CT7+CX7+DB7+DF7+DF7+DJ7+DN7+DR7+DV7+DZ7+ED7+EH7+EL7+EP7+ET7+EX7+FB7+FF7+FJ7+FN7</f>
        <v>9567</v>
      </c>
      <c r="L7" s="51" t="n">
        <f aca="false">Q7+U7+Z7+AE7+AI7+AM7+AQ7+AU7+AY7+BC7+BG7+BK7+BO7+BS7+BW7+CA7+CE7+CM7+CQ7+CU7+CY7+DC7+DG7+DK7+DO7+DS7+DW7+EA7+CI7+EI7+EM7+EQ7+EU7+EY7+EE7+FC7+FG7+FK7+FO7</f>
        <v>8209</v>
      </c>
      <c r="M7" s="51" t="n">
        <v>102</v>
      </c>
      <c r="N7" s="52" t="n">
        <f aca="false">S7+W7+AB7+AG7+DE7+EG7+AK7+AO7+AS7+AW7+BA7+BE7+BI7+BM7+BQ7+BU7+BY7+CC7+CG7+CO7+CS7+CW7+DA7+DI7+DM7+DQ7+DU7+DY7+EC7+EK7+EO7+ES7+EW7+FA7+CK7+FE7+FI7+FM7+FQ7</f>
        <v>4248</v>
      </c>
      <c r="O7" s="52" t="n">
        <f aca="false">X7+AC7</f>
        <v>166</v>
      </c>
      <c r="P7" s="53" t="n">
        <v>175</v>
      </c>
      <c r="Q7" s="53" t="n">
        <v>176</v>
      </c>
      <c r="R7" s="53" t="n">
        <v>0</v>
      </c>
      <c r="S7" s="53" t="n">
        <v>143</v>
      </c>
      <c r="T7" s="53" t="n">
        <v>211</v>
      </c>
      <c r="U7" s="53" t="n">
        <v>212</v>
      </c>
      <c r="V7" s="53" t="n">
        <v>0</v>
      </c>
      <c r="W7" s="53" t="n">
        <v>214</v>
      </c>
      <c r="X7" s="53" t="n">
        <v>75</v>
      </c>
      <c r="Y7" s="53" t="n">
        <v>470</v>
      </c>
      <c r="Z7" s="53" t="n">
        <v>472</v>
      </c>
      <c r="AA7" s="53" t="n">
        <v>0</v>
      </c>
      <c r="AB7" s="53" t="n">
        <v>405</v>
      </c>
      <c r="AC7" s="53" t="n">
        <v>91</v>
      </c>
      <c r="AD7" s="53" t="n">
        <v>660</v>
      </c>
      <c r="AE7" s="53" t="n">
        <v>678</v>
      </c>
      <c r="AF7" s="53" t="n">
        <v>2</v>
      </c>
      <c r="AG7" s="53" t="n">
        <v>587</v>
      </c>
      <c r="AH7" s="53" t="n">
        <v>332</v>
      </c>
      <c r="AI7" s="53" t="n">
        <v>324</v>
      </c>
      <c r="AJ7" s="53" t="n">
        <v>17</v>
      </c>
      <c r="AK7" s="53" t="n">
        <v>326</v>
      </c>
      <c r="AL7" s="53" t="n">
        <v>353</v>
      </c>
      <c r="AM7" s="53" t="n">
        <v>726</v>
      </c>
      <c r="AN7" s="53" t="n">
        <v>30</v>
      </c>
      <c r="AO7" s="53" t="n">
        <v>405</v>
      </c>
      <c r="AP7" s="53" t="n">
        <v>794</v>
      </c>
      <c r="AQ7" s="53" t="n">
        <v>501</v>
      </c>
      <c r="AR7" s="53" t="n">
        <v>41</v>
      </c>
      <c r="AS7" s="53" t="n">
        <v>325</v>
      </c>
      <c r="AT7" s="53" t="n">
        <v>449</v>
      </c>
      <c r="AU7" s="53" t="n">
        <v>567</v>
      </c>
      <c r="AV7" s="53" t="n">
        <v>5</v>
      </c>
      <c r="AW7" s="53" t="n">
        <v>354</v>
      </c>
      <c r="AX7" s="53" t="n">
        <v>769</v>
      </c>
      <c r="AY7" s="53" t="n">
        <v>542</v>
      </c>
      <c r="AZ7" s="53" t="n">
        <v>0</v>
      </c>
      <c r="BA7" s="53" t="n">
        <v>313</v>
      </c>
      <c r="BB7" s="53" t="n">
        <v>628</v>
      </c>
      <c r="BC7" s="53" t="n">
        <v>591</v>
      </c>
      <c r="BD7" s="53" t="n">
        <v>0</v>
      </c>
      <c r="BE7" s="53" t="n">
        <v>241</v>
      </c>
      <c r="BF7" s="53" t="n">
        <v>204</v>
      </c>
      <c r="BG7" s="53" t="n">
        <v>121</v>
      </c>
      <c r="BH7" s="53" t="n">
        <v>0</v>
      </c>
      <c r="BI7" s="53" t="n">
        <v>23</v>
      </c>
      <c r="BJ7" s="53" t="n">
        <v>0</v>
      </c>
      <c r="BK7" s="53" t="n">
        <v>0</v>
      </c>
      <c r="BL7" s="53" t="n">
        <v>1</v>
      </c>
      <c r="BM7" s="53" t="n">
        <v>0</v>
      </c>
      <c r="BN7" s="53" t="n">
        <v>0</v>
      </c>
      <c r="BO7" s="53" t="n">
        <v>0</v>
      </c>
      <c r="BP7" s="53" t="n">
        <v>0</v>
      </c>
      <c r="BQ7" s="53" t="n">
        <v>0</v>
      </c>
      <c r="BR7" s="53" t="n">
        <v>0</v>
      </c>
      <c r="BS7" s="53" t="n">
        <v>0</v>
      </c>
      <c r="BT7" s="53" t="n">
        <v>0</v>
      </c>
      <c r="BU7" s="53" t="n">
        <v>0</v>
      </c>
      <c r="BV7" s="53" t="n">
        <v>0</v>
      </c>
      <c r="BW7" s="53" t="n">
        <v>0</v>
      </c>
      <c r="BX7" s="53" t="n">
        <v>0</v>
      </c>
      <c r="BY7" s="53" t="n">
        <v>0</v>
      </c>
      <c r="BZ7" s="53" t="n">
        <v>0</v>
      </c>
      <c r="CA7" s="53" t="n">
        <v>1</v>
      </c>
      <c r="CB7" s="53" t="n">
        <v>0</v>
      </c>
      <c r="CC7" s="53" t="n">
        <v>0</v>
      </c>
      <c r="CD7" s="53" t="n">
        <v>113</v>
      </c>
      <c r="CE7" s="53" t="n">
        <v>86</v>
      </c>
      <c r="CF7" s="53" t="n">
        <v>1</v>
      </c>
      <c r="CG7" s="53" t="n">
        <v>65</v>
      </c>
      <c r="CH7" s="53" t="n">
        <v>27</v>
      </c>
      <c r="CI7" s="53" t="n">
        <v>6</v>
      </c>
      <c r="CJ7" s="53" t="n">
        <v>0</v>
      </c>
      <c r="CK7" s="53" t="n">
        <v>0</v>
      </c>
      <c r="CL7" s="53" t="n">
        <v>84</v>
      </c>
      <c r="CM7" s="53" t="n">
        <v>19</v>
      </c>
      <c r="CN7" s="53" t="n">
        <v>0</v>
      </c>
      <c r="CO7" s="53" t="n">
        <v>11</v>
      </c>
      <c r="CP7" s="53" t="n">
        <v>17</v>
      </c>
      <c r="CQ7" s="53" t="n">
        <v>16</v>
      </c>
      <c r="CR7" s="53" t="n">
        <v>0</v>
      </c>
      <c r="CS7" s="53" t="n">
        <v>1</v>
      </c>
      <c r="CT7" s="53" t="n">
        <v>0</v>
      </c>
      <c r="CU7" s="53" t="n">
        <v>3</v>
      </c>
      <c r="CV7" s="53" t="n">
        <v>0</v>
      </c>
      <c r="CW7" s="53" t="n">
        <v>0</v>
      </c>
      <c r="CX7" s="53" t="n">
        <v>0</v>
      </c>
      <c r="CY7" s="53" t="n">
        <v>0</v>
      </c>
      <c r="CZ7" s="53" t="n">
        <v>0</v>
      </c>
      <c r="DA7" s="53" t="n">
        <v>0</v>
      </c>
      <c r="DB7" s="53" t="n">
        <v>386</v>
      </c>
      <c r="DC7" s="53" t="n">
        <v>321</v>
      </c>
      <c r="DD7" s="53" t="n">
        <v>4</v>
      </c>
      <c r="DE7" s="53" t="n">
        <v>195</v>
      </c>
      <c r="DF7" s="53" t="n">
        <v>37</v>
      </c>
      <c r="DG7" s="53" t="n">
        <v>21</v>
      </c>
      <c r="DH7" s="53" t="n">
        <v>1</v>
      </c>
      <c r="DI7" s="53" t="n">
        <v>0</v>
      </c>
      <c r="DJ7" s="53" t="n">
        <v>12</v>
      </c>
      <c r="DK7" s="53" t="n">
        <v>10</v>
      </c>
      <c r="DL7" s="53" t="n">
        <v>0</v>
      </c>
      <c r="DM7" s="53" t="n">
        <v>0</v>
      </c>
      <c r="DN7" s="53" t="n">
        <v>12</v>
      </c>
      <c r="DO7" s="53" t="n">
        <v>12</v>
      </c>
      <c r="DP7" s="53" t="n">
        <v>0</v>
      </c>
      <c r="DQ7" s="53" t="n">
        <v>4</v>
      </c>
      <c r="DR7" s="53" t="n">
        <v>0</v>
      </c>
      <c r="DS7" s="53" t="n">
        <v>0</v>
      </c>
      <c r="DT7" s="53" t="n">
        <v>0</v>
      </c>
      <c r="DU7" s="53" t="n">
        <v>0</v>
      </c>
      <c r="DV7" s="53" t="n">
        <v>30</v>
      </c>
      <c r="DW7" s="53" t="n">
        <v>30</v>
      </c>
      <c r="DX7" s="53" t="n">
        <v>0</v>
      </c>
      <c r="DY7" s="53" t="n">
        <v>3</v>
      </c>
      <c r="DZ7" s="53" t="n">
        <v>12</v>
      </c>
      <c r="EA7" s="53" t="n">
        <v>12</v>
      </c>
      <c r="EB7" s="53" t="n">
        <v>0</v>
      </c>
      <c r="EC7" s="53" t="n">
        <v>2</v>
      </c>
      <c r="ED7" s="53" t="n">
        <v>0</v>
      </c>
      <c r="EE7" s="53" t="n">
        <v>0</v>
      </c>
      <c r="EF7" s="53" t="n">
        <v>0</v>
      </c>
      <c r="EG7" s="53" t="n">
        <v>0</v>
      </c>
      <c r="EH7" s="53" t="n">
        <v>756</v>
      </c>
      <c r="EI7" s="53" t="n">
        <v>550</v>
      </c>
      <c r="EJ7" s="53" t="n">
        <v>0</v>
      </c>
      <c r="EK7" s="53" t="n">
        <v>274</v>
      </c>
      <c r="EL7" s="53" t="n">
        <v>607</v>
      </c>
      <c r="EM7" s="53" t="n">
        <v>569</v>
      </c>
      <c r="EN7" s="53" t="n">
        <v>0</v>
      </c>
      <c r="EO7" s="53" t="n">
        <v>286</v>
      </c>
      <c r="EP7" s="53" t="n">
        <v>304</v>
      </c>
      <c r="EQ7" s="53" t="n">
        <v>269</v>
      </c>
      <c r="ER7" s="53" t="n">
        <v>0</v>
      </c>
      <c r="ES7" s="53" t="n">
        <v>71</v>
      </c>
      <c r="ET7" s="53" t="n">
        <v>546</v>
      </c>
      <c r="EU7" s="53" t="n">
        <v>466</v>
      </c>
      <c r="EV7" s="53" t="n">
        <v>0</v>
      </c>
      <c r="EW7" s="53" t="n">
        <v>0</v>
      </c>
      <c r="EX7" s="53" t="n">
        <v>602</v>
      </c>
      <c r="EY7" s="53" t="n">
        <v>466</v>
      </c>
      <c r="EZ7" s="53" t="n">
        <v>0</v>
      </c>
      <c r="FA7" s="53" t="n">
        <v>0</v>
      </c>
      <c r="FB7" s="53" t="n">
        <v>8</v>
      </c>
      <c r="FC7" s="53" t="n">
        <v>10</v>
      </c>
      <c r="FD7" s="53" t="n">
        <v>0</v>
      </c>
      <c r="FE7" s="53" t="n">
        <v>0</v>
      </c>
      <c r="FF7" s="53" t="n">
        <v>5</v>
      </c>
      <c r="FG7" s="53" t="n">
        <v>9</v>
      </c>
      <c r="FH7" s="53" t="n">
        <v>0</v>
      </c>
      <c r="FI7" s="53" t="n">
        <v>0</v>
      </c>
      <c r="FJ7" s="53" t="n">
        <v>605</v>
      </c>
      <c r="FK7" s="53" t="n">
        <v>262</v>
      </c>
      <c r="FL7" s="53" t="n">
        <v>0</v>
      </c>
      <c r="FM7" s="53" t="n">
        <v>0</v>
      </c>
      <c r="FN7" s="53" t="n">
        <v>322</v>
      </c>
      <c r="FO7" s="53" t="n">
        <v>161</v>
      </c>
      <c r="FP7" s="53" t="n">
        <v>0</v>
      </c>
      <c r="FQ7" s="53" t="n">
        <v>0</v>
      </c>
      <c r="FR7" s="54" t="n">
        <f aca="false">(K7+M7)/B7</f>
        <v>0.972051874937167</v>
      </c>
      <c r="FS7" s="55" t="n">
        <f aca="false">(L7+M7)/B7</f>
        <v>0.835528299989947</v>
      </c>
      <c r="FT7" s="56" t="n">
        <f aca="false">N7/B7</f>
        <v>0.427063436211923</v>
      </c>
      <c r="FU7" s="57" t="n">
        <f aca="false">K7/G7</f>
        <v>1.05829646017699</v>
      </c>
      <c r="FV7" s="58" t="n">
        <f aca="false">L7/H7</f>
        <v>0.938600503087126</v>
      </c>
      <c r="FW7" s="57" t="n">
        <f aca="false">M7/I7</f>
        <v>1.02</v>
      </c>
      <c r="FX7" s="59" t="n">
        <f aca="false">N7/J7</f>
        <v>0.902677433064173</v>
      </c>
      <c r="FY7" s="60" t="n">
        <f aca="false">(T7+Y7+AD7+ED7+V7+AA7+AF7+EF7)/F7</f>
        <v>1.17703768624014</v>
      </c>
      <c r="FZ7" s="61" t="n">
        <f aca="false">(U7+Z7+AE7+EE7+V7+AA7+AF7+EF7)/F7</f>
        <v>1.1954425942156</v>
      </c>
      <c r="GA7" s="62" t="n">
        <f aca="false">(W7+AB7+AG7+EG7)/F7</f>
        <v>1.056967572305</v>
      </c>
      <c r="GB7" s="60" t="n">
        <f aca="false">(P7+AH7+AL7+AP7+AT7+AX7+BB7+BF7+BJ7+BN7+BR7+BZ7+CD7+CH7+CL7+CP7+CT7+CX7+DB7+DF7+DJ7+DN7+DR7+DV7+DZ7+EH7+EL7+EP7+R7+AJ7+AN7+AR7+AV7+AZ7+BD7+BH7+BL7+BP7+BT7+CB7+CF7+CJ7+CN7+CR7+CV7+CZ7+DD7+DH7+DL7+DP7+DT7+DX7+EB7+EJ7+EN7+ER7)/E7</f>
        <v>1.03205512282804</v>
      </c>
      <c r="GC7" s="61" t="n">
        <f aca="false">(Q7+AI7+AM7+AQ7+AU7+AY7+BC7+BG7+BK7+BO7+BS7+CA7+CE7+CI7+CM7+CQ7+CU7+CY7+DC7+DG7+DK7+DO7+DS7+DW7+EA7+EI7+EM7+EQ7+R7+AJ7+AN7+AR7+AV7+AZ7+BD7+BH7+BL7+BP7+BT7+CB7+CF7+CJ7+CN7+CR7+CV7+CZ7+DD7+DH7+DL7+DP7+DT7+DX7+EB7+EJ7+EN7+ER7)/E7</f>
        <v>0.927534784634845</v>
      </c>
      <c r="GD7" s="62" t="n">
        <f aca="false">(S7+AK7+AO7+AS7+AW7+BA7+BE7+BI7+BM7+BQ7+BU7+CC7+CG7+CK7+CO7+CS7+CW7+DA7+DE7+DI7+DM7+DQ7+DU7+DY7+EC7+EK7+EO7+ES7)/E7</f>
        <v>0.506291192330737</v>
      </c>
      <c r="GE7" s="60" t="n">
        <f aca="false">(ET7+EX7)/D7</f>
        <v>1.25300152805064</v>
      </c>
      <c r="GF7" s="61" t="n">
        <f aca="false">(EU7+EY7)/D7</f>
        <v>1.01724514298188</v>
      </c>
      <c r="GG7" s="63" t="n">
        <f aca="false">(EW7+FA7)/D7</f>
        <v>0</v>
      </c>
      <c r="GH7" s="64" t="n">
        <f aca="false">(FB7+FF7+FJ7+FN7)/C7</f>
        <v>0.855011824631617</v>
      </c>
      <c r="GI7" s="65"/>
      <c r="GJ7" s="65"/>
      <c r="GK7" s="65"/>
      <c r="GL7" s="65"/>
      <c r="GM7" s="65"/>
    </row>
    <row r="8" s="66" customFormat="true" ht="13.8" hidden="false" customHeight="false" outlineLevel="0" collapsed="false">
      <c r="A8" s="44" t="s">
        <v>88</v>
      </c>
      <c r="B8" s="45" t="n">
        <v>18686</v>
      </c>
      <c r="C8" s="46" t="n">
        <v>2068.6</v>
      </c>
      <c r="D8" s="47" t="n">
        <v>1819.8</v>
      </c>
      <c r="E8" s="48" t="n">
        <v>11416.6</v>
      </c>
      <c r="F8" s="49" t="n">
        <v>1876</v>
      </c>
      <c r="G8" s="50" t="n">
        <v>16496</v>
      </c>
      <c r="H8" s="50" t="n">
        <v>15871</v>
      </c>
      <c r="I8" s="50" t="n">
        <v>185</v>
      </c>
      <c r="J8" s="50" t="n">
        <v>6946</v>
      </c>
      <c r="K8" s="51" t="n">
        <f aca="false">P8+T8+Y8+AD8+AH8+AL8+AP8+AT8+AX8+BB8+BF8+BJ8+BN8+BR8+BV8+BZ8+CD8+CH8+CL8+CP8+CT8+CX8+DB8+DF8+DF8+DJ8+DN8+DR8+DV8+DZ8+ED8+EH8+EL8+EP8+ET8+EX8+FB8+FF8+FJ8+FN8</f>
        <v>16404</v>
      </c>
      <c r="L8" s="51" t="n">
        <f aca="false">Q8+U8+Z8+AE8+AI8+AM8+AQ8+AU8+AY8+BC8+BG8+BK8+BO8+BS8+BW8+CA8+CE8+CM8+CQ8+CU8+CY8+DC8+DG8+DK8+DO8+DS8+DW8+EA8+CI8+EI8+EM8+EQ8+EU8+EY8+EE8+FC8+FG8+FK8+FO8</f>
        <v>15276</v>
      </c>
      <c r="M8" s="51" t="n">
        <v>198</v>
      </c>
      <c r="N8" s="52" t="n">
        <f aca="false">S8+W8+AB8+AG8+DE8+EG8+AK8+AO8+AS8+AW8+BA8+BE8+BI8+BM8+BQ8+BU8+BY8+CC8+CG8+CO8+CS8+CW8+DA8+DI8+DM8+DQ8+DU8+DY8+EC8+EK8+EO8+ES8+EW8+FA8+CK8+FE8+FI8+FM8+FQ8</f>
        <v>7042</v>
      </c>
      <c r="O8" s="52" t="n">
        <f aca="false">X8+AC8</f>
        <v>193</v>
      </c>
      <c r="P8" s="53" t="n">
        <v>300</v>
      </c>
      <c r="Q8" s="53" t="n">
        <v>259</v>
      </c>
      <c r="R8" s="53" t="n">
        <v>5</v>
      </c>
      <c r="S8" s="53" t="n">
        <v>196</v>
      </c>
      <c r="T8" s="53" t="n">
        <v>355</v>
      </c>
      <c r="U8" s="53" t="n">
        <v>328</v>
      </c>
      <c r="V8" s="53" t="n">
        <v>0</v>
      </c>
      <c r="W8" s="53" t="n">
        <v>291</v>
      </c>
      <c r="X8" s="53" t="n">
        <v>58</v>
      </c>
      <c r="Y8" s="53" t="n">
        <v>598</v>
      </c>
      <c r="Z8" s="53" t="n">
        <v>600</v>
      </c>
      <c r="AA8" s="53" t="n">
        <v>4</v>
      </c>
      <c r="AB8" s="53" t="n">
        <v>528</v>
      </c>
      <c r="AC8" s="53" t="n">
        <v>135</v>
      </c>
      <c r="AD8" s="53" t="n">
        <v>1091</v>
      </c>
      <c r="AE8" s="53" t="n">
        <v>1244</v>
      </c>
      <c r="AF8" s="53" t="n">
        <v>22</v>
      </c>
      <c r="AG8" s="53" t="n">
        <v>833</v>
      </c>
      <c r="AH8" s="53" t="n">
        <v>518</v>
      </c>
      <c r="AI8" s="53" t="n">
        <v>704</v>
      </c>
      <c r="AJ8" s="53" t="n">
        <v>39</v>
      </c>
      <c r="AK8" s="53" t="n">
        <v>509</v>
      </c>
      <c r="AL8" s="53" t="n">
        <v>756</v>
      </c>
      <c r="AM8" s="53" t="n">
        <v>851</v>
      </c>
      <c r="AN8" s="53" t="n">
        <v>50</v>
      </c>
      <c r="AO8" s="53" t="n">
        <v>599</v>
      </c>
      <c r="AP8" s="53" t="n">
        <v>831</v>
      </c>
      <c r="AQ8" s="53" t="n">
        <v>871</v>
      </c>
      <c r="AR8" s="53" t="n">
        <v>98</v>
      </c>
      <c r="AS8" s="53" t="n">
        <v>607</v>
      </c>
      <c r="AT8" s="53" t="n">
        <v>959</v>
      </c>
      <c r="AU8" s="53" t="n">
        <v>1815</v>
      </c>
      <c r="AV8" s="53" t="n">
        <v>128</v>
      </c>
      <c r="AW8" s="53" t="n">
        <v>700</v>
      </c>
      <c r="AX8" s="53" t="n">
        <v>1002</v>
      </c>
      <c r="AY8" s="53" t="n">
        <v>1104</v>
      </c>
      <c r="AZ8" s="53" t="n">
        <v>64</v>
      </c>
      <c r="BA8" s="53" t="n">
        <v>524</v>
      </c>
      <c r="BB8" s="53" t="n">
        <v>1080</v>
      </c>
      <c r="BC8" s="53" t="n">
        <v>995</v>
      </c>
      <c r="BD8" s="53" t="n">
        <v>23</v>
      </c>
      <c r="BE8" s="53" t="n">
        <v>484</v>
      </c>
      <c r="BF8" s="53" t="n">
        <v>256</v>
      </c>
      <c r="BG8" s="53" t="n">
        <v>168</v>
      </c>
      <c r="BH8" s="53" t="n">
        <v>0</v>
      </c>
      <c r="BI8" s="53" t="n">
        <v>0</v>
      </c>
      <c r="BJ8" s="53" t="n">
        <v>0</v>
      </c>
      <c r="BK8" s="53" t="n">
        <v>0</v>
      </c>
      <c r="BL8" s="53" t="n">
        <v>0</v>
      </c>
      <c r="BM8" s="53" t="n">
        <v>0</v>
      </c>
      <c r="BN8" s="53" t="n">
        <v>1</v>
      </c>
      <c r="BO8" s="53" t="n">
        <v>0</v>
      </c>
      <c r="BP8" s="53" t="n">
        <v>0</v>
      </c>
      <c r="BQ8" s="53" t="n">
        <v>0</v>
      </c>
      <c r="BR8" s="53" t="n">
        <v>595</v>
      </c>
      <c r="BS8" s="53" t="n">
        <v>611</v>
      </c>
      <c r="BT8" s="53" t="n">
        <v>0</v>
      </c>
      <c r="BU8" s="53" t="n">
        <v>318</v>
      </c>
      <c r="BV8" s="53" t="n">
        <v>0</v>
      </c>
      <c r="BW8" s="53" t="n">
        <v>0</v>
      </c>
      <c r="BX8" s="53" t="n">
        <v>0</v>
      </c>
      <c r="BY8" s="53" t="n">
        <v>0</v>
      </c>
      <c r="BZ8" s="53" t="n">
        <v>0</v>
      </c>
      <c r="CA8" s="53" t="n">
        <v>0</v>
      </c>
      <c r="CB8" s="53" t="n">
        <v>0</v>
      </c>
      <c r="CC8" s="53" t="n">
        <v>0</v>
      </c>
      <c r="CD8" s="53" t="n">
        <v>128</v>
      </c>
      <c r="CE8" s="53" t="n">
        <v>18</v>
      </c>
      <c r="CF8" s="53" t="n">
        <v>0</v>
      </c>
      <c r="CG8" s="53" t="n">
        <v>0</v>
      </c>
      <c r="CH8" s="53" t="n">
        <v>1</v>
      </c>
      <c r="CI8" s="53" t="n">
        <v>0</v>
      </c>
      <c r="CJ8" s="53" t="n">
        <v>0</v>
      </c>
      <c r="CK8" s="53" t="n">
        <v>0</v>
      </c>
      <c r="CL8" s="53" t="n">
        <v>103</v>
      </c>
      <c r="CM8" s="53" t="n">
        <v>42</v>
      </c>
      <c r="CN8" s="53" t="n">
        <v>0</v>
      </c>
      <c r="CO8" s="53" t="n">
        <v>11</v>
      </c>
      <c r="CP8" s="53" t="n">
        <v>18</v>
      </c>
      <c r="CQ8" s="53" t="n">
        <v>9</v>
      </c>
      <c r="CR8" s="53" t="n">
        <v>0</v>
      </c>
      <c r="CS8" s="53" t="n">
        <v>1</v>
      </c>
      <c r="CT8" s="53" t="n">
        <v>0</v>
      </c>
      <c r="CU8" s="53" t="n">
        <v>0</v>
      </c>
      <c r="CV8" s="53" t="n">
        <v>0</v>
      </c>
      <c r="CW8" s="53" t="n">
        <v>0</v>
      </c>
      <c r="CX8" s="53" t="n">
        <v>0</v>
      </c>
      <c r="CY8" s="53" t="n">
        <v>0</v>
      </c>
      <c r="CZ8" s="53" t="n">
        <v>0</v>
      </c>
      <c r="DA8" s="53" t="n">
        <v>0</v>
      </c>
      <c r="DB8" s="53" t="n">
        <v>673</v>
      </c>
      <c r="DC8" s="53" t="n">
        <v>76</v>
      </c>
      <c r="DD8" s="53" t="n">
        <v>0</v>
      </c>
      <c r="DE8" s="53" t="n">
        <v>20</v>
      </c>
      <c r="DF8" s="53" t="n">
        <v>67</v>
      </c>
      <c r="DG8" s="53" t="n">
        <v>4</v>
      </c>
      <c r="DH8" s="53" t="n">
        <v>0</v>
      </c>
      <c r="DI8" s="53" t="n">
        <v>0</v>
      </c>
      <c r="DJ8" s="53" t="n">
        <v>63</v>
      </c>
      <c r="DK8" s="53" t="n">
        <v>58</v>
      </c>
      <c r="DL8" s="53" t="n">
        <v>0</v>
      </c>
      <c r="DM8" s="53" t="n">
        <v>4</v>
      </c>
      <c r="DN8" s="53" t="n">
        <v>25</v>
      </c>
      <c r="DO8" s="53" t="n">
        <v>1</v>
      </c>
      <c r="DP8" s="53" t="n">
        <v>0</v>
      </c>
      <c r="DQ8" s="53" t="n">
        <v>0</v>
      </c>
      <c r="DR8" s="53" t="n">
        <v>180</v>
      </c>
      <c r="DS8" s="53" t="n">
        <v>169</v>
      </c>
      <c r="DT8" s="53" t="n">
        <v>0</v>
      </c>
      <c r="DU8" s="53" t="n">
        <v>154</v>
      </c>
      <c r="DV8" s="53" t="n">
        <v>0</v>
      </c>
      <c r="DW8" s="53" t="n">
        <v>0</v>
      </c>
      <c r="DX8" s="53" t="n">
        <v>0</v>
      </c>
      <c r="DY8" s="53" t="n">
        <v>0</v>
      </c>
      <c r="DZ8" s="53" t="n">
        <v>28</v>
      </c>
      <c r="EA8" s="53" t="n">
        <v>18</v>
      </c>
      <c r="EB8" s="53" t="n">
        <v>0</v>
      </c>
      <c r="EC8" s="53" t="n">
        <v>8</v>
      </c>
      <c r="ED8" s="53" t="n">
        <v>0</v>
      </c>
      <c r="EE8" s="53" t="n">
        <v>0</v>
      </c>
      <c r="EF8" s="53" t="n">
        <v>0</v>
      </c>
      <c r="EG8" s="53" t="n">
        <v>0</v>
      </c>
      <c r="EH8" s="53" t="n">
        <v>1387</v>
      </c>
      <c r="EI8" s="53" t="n">
        <v>1163</v>
      </c>
      <c r="EJ8" s="53" t="n">
        <v>28</v>
      </c>
      <c r="EK8" s="53" t="n">
        <v>573</v>
      </c>
      <c r="EL8" s="53" t="n">
        <v>1662</v>
      </c>
      <c r="EM8" s="53" t="n">
        <v>1267</v>
      </c>
      <c r="EN8" s="53" t="n">
        <v>16</v>
      </c>
      <c r="EO8" s="53" t="n">
        <v>499</v>
      </c>
      <c r="EP8" s="53" t="n">
        <v>549</v>
      </c>
      <c r="EQ8" s="53" t="n">
        <v>501</v>
      </c>
      <c r="ER8" s="53" t="n">
        <v>4</v>
      </c>
      <c r="ES8" s="53" t="n">
        <v>178</v>
      </c>
      <c r="ET8" s="53" t="n">
        <v>877</v>
      </c>
      <c r="EU8" s="53" t="n">
        <v>788</v>
      </c>
      <c r="EV8" s="53" t="n">
        <v>0</v>
      </c>
      <c r="EW8" s="53" t="n">
        <v>4</v>
      </c>
      <c r="EX8" s="53" t="n">
        <v>906</v>
      </c>
      <c r="EY8" s="53" t="n">
        <v>784</v>
      </c>
      <c r="EZ8" s="53" t="n">
        <v>1</v>
      </c>
      <c r="FA8" s="53" t="n">
        <v>1</v>
      </c>
      <c r="FB8" s="53" t="n">
        <v>11</v>
      </c>
      <c r="FC8" s="53" t="n">
        <v>2</v>
      </c>
      <c r="FD8" s="53" t="n">
        <v>0</v>
      </c>
      <c r="FE8" s="53" t="n">
        <v>0</v>
      </c>
      <c r="FF8" s="53" t="n">
        <v>23</v>
      </c>
      <c r="FG8" s="53" t="n">
        <v>2</v>
      </c>
      <c r="FH8" s="53" t="n">
        <v>0</v>
      </c>
      <c r="FI8" s="53" t="n">
        <v>0</v>
      </c>
      <c r="FJ8" s="53" t="n">
        <v>861</v>
      </c>
      <c r="FK8" s="53" t="n">
        <v>507</v>
      </c>
      <c r="FL8" s="53" t="n">
        <v>0</v>
      </c>
      <c r="FM8" s="53" t="n">
        <v>0</v>
      </c>
      <c r="FN8" s="53" t="n">
        <v>433</v>
      </c>
      <c r="FO8" s="53" t="n">
        <v>317</v>
      </c>
      <c r="FP8" s="53" t="n">
        <v>0</v>
      </c>
      <c r="FQ8" s="53" t="n">
        <v>0</v>
      </c>
      <c r="FR8" s="54" t="n">
        <f aca="false">(K8+M8)/B8</f>
        <v>0.888472653323344</v>
      </c>
      <c r="FS8" s="55" t="n">
        <f aca="false">(L8+M8)/B8</f>
        <v>0.828106603874558</v>
      </c>
      <c r="FT8" s="56" t="n">
        <f aca="false">N8/B8</f>
        <v>0.376859681044632</v>
      </c>
      <c r="FU8" s="57" t="n">
        <f aca="false">K8/G8</f>
        <v>0.994422890397672</v>
      </c>
      <c r="FV8" s="58" t="n">
        <f aca="false">L8/H8</f>
        <v>0.962510238800328</v>
      </c>
      <c r="FW8" s="57" t="n">
        <f aca="false">M8/I8</f>
        <v>1.07027027027027</v>
      </c>
      <c r="FX8" s="59" t="n">
        <f aca="false">N8/J8</f>
        <v>1.01382090411748</v>
      </c>
      <c r="FY8" s="60" t="n">
        <f aca="false">(T8+Y8+AD8+ED8+V8+AA8+AF8+EF8)/F8</f>
        <v>1.10341151385928</v>
      </c>
      <c r="FZ8" s="61" t="n">
        <f aca="false">(U8+Z8+AE8+EE8+V8+AA8+AF8+EF8)/F8</f>
        <v>1.17164179104478</v>
      </c>
      <c r="GA8" s="62" t="n">
        <f aca="false">(W8+AB8+AG8+EG8)/F8</f>
        <v>0.880597014925373</v>
      </c>
      <c r="GB8" s="60" t="n">
        <f aca="false">(P8+AH8+AL8+AP8+AT8+AX8+BB8+BF8+BJ8+BN8+BR8+BZ8+CD8+CH8+CL8+CP8+CT8+CX8+DB8+DF8+DJ8+DN8+DR8+DV8+DZ8+EH8+EL8+EP8+R8+AJ8+AN8+AR8+AV8+AZ8+BD8+BH8+BL8+BP8+BT8+CB8+CF8+CJ8+CN8+CR8+CV8+CZ8+DD8+DH8+DL8+DP8+DT8+DX8+EB8+EJ8+EN8+ER8)/E8</f>
        <v>1.01930522222028</v>
      </c>
      <c r="GC8" s="61" t="n">
        <f aca="false">(Q8+AI8+AM8+AQ8+AU8+AY8+BC8+BG8+BK8+BO8+BS8+CA8+CE8+CI8+CM8+CQ8+CU8+CY8+DC8+DG8+DK8+DO8+DS8+DW8+EA8+EI8+EM8+EQ8+R8+AJ8+AN8+AR8+AV8+AZ8+BD8+BH8+BL8+BP8+BT8+CB8+CF8+CJ8+CN8+CR8+CV8+CZ8+DD8+DH8+DL8+DP8+DT8+DX8+EB8+EJ8+EN8+ER8)/E8</f>
        <v>0.97743636459191</v>
      </c>
      <c r="GD8" s="62" t="n">
        <f aca="false">(S8+AK8+AO8+AS8+AW8+BA8+BE8+BI8+BM8+BQ8+BU8+CC8+CG8+CK8+CO8+CS8+CW8+DA8+DE8+DI8+DM8+DQ8+DU8+DY8+EC8+EK8+EO8+ES8)/E8</f>
        <v>0.471681586461819</v>
      </c>
      <c r="GE8" s="60" t="n">
        <f aca="false">(ET8+EX8)/D8</f>
        <v>0.979777997582152</v>
      </c>
      <c r="GF8" s="61" t="n">
        <f aca="false">(EU8+EY8)/D8</f>
        <v>0.863831190240686</v>
      </c>
      <c r="GG8" s="63" t="n">
        <f aca="false">(EW8+FA8)/D8</f>
        <v>0.00274755467633806</v>
      </c>
      <c r="GH8" s="64" t="n">
        <f aca="false">(FB8+FF8+FJ8+FN8)/C8</f>
        <v>0.641980083148023</v>
      </c>
      <c r="GI8" s="65"/>
      <c r="GJ8" s="65"/>
      <c r="GK8" s="65"/>
      <c r="GL8" s="65"/>
      <c r="GM8" s="65"/>
    </row>
    <row r="9" s="66" customFormat="true" ht="13.8" hidden="false" customHeight="false" outlineLevel="0" collapsed="false">
      <c r="A9" s="44" t="s">
        <v>89</v>
      </c>
      <c r="B9" s="45" t="n">
        <v>30930</v>
      </c>
      <c r="C9" s="46" t="n">
        <v>3311.6</v>
      </c>
      <c r="D9" s="47" t="n">
        <v>3015</v>
      </c>
      <c r="E9" s="48" t="n">
        <v>19284.4</v>
      </c>
      <c r="F9" s="49" t="n">
        <v>2928</v>
      </c>
      <c r="G9" s="68" t="n">
        <v>26771</v>
      </c>
      <c r="H9" s="68" t="n">
        <v>26945</v>
      </c>
      <c r="I9" s="67" t="n">
        <v>845</v>
      </c>
      <c r="J9" s="50" t="n">
        <v>14816</v>
      </c>
      <c r="K9" s="51" t="n">
        <f aca="false">P9+T9+Y9+AD9+AH9+AL9+AP9+AT9+AX9+BB9+BF9+BJ9+BN9+BR9+BV9+BZ9+CD9+CH9+CL9+CP9+CT9+CX9+DB9+DF9+DF9+DJ9+DN9+DR9+DV9+DZ9+ED9+EH9+EL9+EP9+ET9+EX9+FB9+FF9+FJ9+FN9</f>
        <v>27303</v>
      </c>
      <c r="L9" s="51" t="n">
        <f aca="false">Q9+U9+Z9+AE9+AI9+AM9+AQ9+AU9+AY9+BC9+BG9+BK9+BO9+BS9+BW9+CA9+CE9+CM9+CQ9+CU9+CY9+DC9+DG9+DK9+DO9+DS9+DW9+EA9+CI9+EI9+EM9+EQ9+EU9+EY9+EE9+FC9+FG9+FK9+FO9</f>
        <v>23184</v>
      </c>
      <c r="M9" s="51" t="n">
        <v>967</v>
      </c>
      <c r="N9" s="52" t="n">
        <f aca="false">S9+W9+AB9+AG9+DE9+EG9+AK9+AO9+AS9+AW9+BA9+BE9+BI9+BM9+BQ9+BU9+BY9+CC9+CG9+CO9+CS9+CW9+DA9+DI9+DM9+DQ9+DU9+DY9+EC9+EK9+EO9+ES9+EW9+FA9+CK9+FE9+FI9+FM9+FQ9</f>
        <v>11944</v>
      </c>
      <c r="O9" s="52" t="n">
        <f aca="false">X9+AC9</f>
        <v>377</v>
      </c>
      <c r="P9" s="53" t="n">
        <v>637</v>
      </c>
      <c r="Q9" s="53" t="n">
        <v>579</v>
      </c>
      <c r="R9" s="53" t="n">
        <v>3</v>
      </c>
      <c r="S9" s="53" t="n">
        <v>331</v>
      </c>
      <c r="T9" s="53" t="n">
        <v>441</v>
      </c>
      <c r="U9" s="53" t="n">
        <v>404</v>
      </c>
      <c r="V9" s="53" t="n">
        <v>2</v>
      </c>
      <c r="W9" s="53" t="n">
        <v>324</v>
      </c>
      <c r="X9" s="53" t="n">
        <v>89</v>
      </c>
      <c r="Y9" s="53" t="n">
        <v>898</v>
      </c>
      <c r="Z9" s="53" t="n">
        <v>915</v>
      </c>
      <c r="AA9" s="53" t="n">
        <v>2</v>
      </c>
      <c r="AB9" s="53" t="n">
        <v>813</v>
      </c>
      <c r="AC9" s="53" t="n">
        <v>288</v>
      </c>
      <c r="AD9" s="53" t="n">
        <v>1810</v>
      </c>
      <c r="AE9" s="53" t="n">
        <v>1895</v>
      </c>
      <c r="AF9" s="53" t="n">
        <v>21</v>
      </c>
      <c r="AG9" s="53" t="n">
        <v>1515</v>
      </c>
      <c r="AH9" s="53" t="n">
        <v>862</v>
      </c>
      <c r="AI9" s="53" t="n">
        <v>1140</v>
      </c>
      <c r="AJ9" s="53" t="n">
        <v>40</v>
      </c>
      <c r="AK9" s="53" t="n">
        <v>1032</v>
      </c>
      <c r="AL9" s="53" t="n">
        <v>1287</v>
      </c>
      <c r="AM9" s="53" t="n">
        <v>1339</v>
      </c>
      <c r="AN9" s="53" t="n">
        <v>90</v>
      </c>
      <c r="AO9" s="53" t="n">
        <v>1232</v>
      </c>
      <c r="AP9" s="53" t="n">
        <v>1770</v>
      </c>
      <c r="AQ9" s="53" t="n">
        <v>1389</v>
      </c>
      <c r="AR9" s="53" t="n">
        <v>250</v>
      </c>
      <c r="AS9" s="53" t="n">
        <v>1258</v>
      </c>
      <c r="AT9" s="53" t="n">
        <v>1634</v>
      </c>
      <c r="AU9" s="53" t="n">
        <v>1730</v>
      </c>
      <c r="AV9" s="53" t="n">
        <v>366</v>
      </c>
      <c r="AW9" s="53" t="n">
        <v>1319</v>
      </c>
      <c r="AX9" s="53" t="n">
        <v>2030</v>
      </c>
      <c r="AY9" s="53" t="n">
        <v>2045</v>
      </c>
      <c r="AZ9" s="53" t="n">
        <v>3</v>
      </c>
      <c r="BA9" s="53" t="n">
        <v>1109</v>
      </c>
      <c r="BB9" s="53" t="n">
        <v>1852</v>
      </c>
      <c r="BC9" s="53" t="n">
        <v>1744</v>
      </c>
      <c r="BD9" s="53" t="n">
        <v>2</v>
      </c>
      <c r="BE9" s="53" t="n">
        <v>956</v>
      </c>
      <c r="BF9" s="53" t="n">
        <v>565</v>
      </c>
      <c r="BG9" s="53" t="n">
        <v>434</v>
      </c>
      <c r="BH9" s="53" t="n">
        <v>11</v>
      </c>
      <c r="BI9" s="53" t="n">
        <v>43</v>
      </c>
      <c r="BJ9" s="53" t="n">
        <v>0</v>
      </c>
      <c r="BK9" s="53" t="n">
        <v>2</v>
      </c>
      <c r="BL9" s="53" t="n">
        <v>0</v>
      </c>
      <c r="BM9" s="53" t="n">
        <v>0</v>
      </c>
      <c r="BN9" s="53" t="n">
        <v>1</v>
      </c>
      <c r="BO9" s="53" t="n">
        <v>0</v>
      </c>
      <c r="BP9" s="53" t="n">
        <v>0</v>
      </c>
      <c r="BQ9" s="53" t="n">
        <v>0</v>
      </c>
      <c r="BR9" s="53" t="n">
        <v>0</v>
      </c>
      <c r="BS9" s="53" t="n">
        <v>2</v>
      </c>
      <c r="BT9" s="53" t="n">
        <v>0</v>
      </c>
      <c r="BU9" s="53" t="n">
        <v>0</v>
      </c>
      <c r="BV9" s="53" t="n">
        <v>0</v>
      </c>
      <c r="BW9" s="53" t="n">
        <v>0</v>
      </c>
      <c r="BX9" s="53" t="n">
        <v>0</v>
      </c>
      <c r="BY9" s="53" t="n">
        <v>0</v>
      </c>
      <c r="BZ9" s="53" t="n">
        <v>206</v>
      </c>
      <c r="CA9" s="53" t="n">
        <v>65</v>
      </c>
      <c r="CB9" s="53" t="n">
        <v>136</v>
      </c>
      <c r="CC9" s="53" t="n">
        <v>121</v>
      </c>
      <c r="CD9" s="53" t="n">
        <v>111</v>
      </c>
      <c r="CE9" s="53" t="n">
        <v>67</v>
      </c>
      <c r="CF9" s="53" t="n">
        <v>0</v>
      </c>
      <c r="CG9" s="53" t="n">
        <v>0</v>
      </c>
      <c r="CH9" s="53" t="n">
        <v>49</v>
      </c>
      <c r="CI9" s="53" t="n">
        <v>2</v>
      </c>
      <c r="CJ9" s="53" t="n">
        <v>0</v>
      </c>
      <c r="CK9" s="53" t="n">
        <v>1</v>
      </c>
      <c r="CL9" s="53" t="n">
        <v>233</v>
      </c>
      <c r="CM9" s="53" t="n">
        <v>109</v>
      </c>
      <c r="CN9" s="53" t="n">
        <v>0</v>
      </c>
      <c r="CO9" s="53" t="n">
        <v>78</v>
      </c>
      <c r="CP9" s="53" t="n">
        <v>53</v>
      </c>
      <c r="CQ9" s="53" t="n">
        <v>24</v>
      </c>
      <c r="CR9" s="53" t="n">
        <v>0</v>
      </c>
      <c r="CS9" s="53" t="n">
        <v>3</v>
      </c>
      <c r="CT9" s="53" t="n">
        <v>0</v>
      </c>
      <c r="CU9" s="53" t="n">
        <v>0</v>
      </c>
      <c r="CV9" s="53" t="n">
        <v>0</v>
      </c>
      <c r="CW9" s="53" t="n">
        <v>0</v>
      </c>
      <c r="CX9" s="53" t="n">
        <v>506</v>
      </c>
      <c r="CY9" s="53" t="n">
        <v>401</v>
      </c>
      <c r="CZ9" s="53" t="n">
        <v>0</v>
      </c>
      <c r="DA9" s="53" t="n">
        <v>80</v>
      </c>
      <c r="DB9" s="53" t="n">
        <v>1552</v>
      </c>
      <c r="DC9" s="53" t="n">
        <v>805</v>
      </c>
      <c r="DD9" s="53" t="n">
        <v>40</v>
      </c>
      <c r="DE9" s="53" t="n">
        <v>78</v>
      </c>
      <c r="DF9" s="53" t="n">
        <v>3</v>
      </c>
      <c r="DG9" s="53" t="n">
        <v>1</v>
      </c>
      <c r="DH9" s="53" t="n">
        <v>0</v>
      </c>
      <c r="DI9" s="53" t="n">
        <v>1</v>
      </c>
      <c r="DJ9" s="53" t="n">
        <v>85</v>
      </c>
      <c r="DK9" s="53" t="n">
        <v>71</v>
      </c>
      <c r="DL9" s="53" t="n">
        <v>0</v>
      </c>
      <c r="DM9" s="53" t="n">
        <v>5</v>
      </c>
      <c r="DN9" s="53" t="n">
        <v>18</v>
      </c>
      <c r="DO9" s="53" t="n">
        <v>5</v>
      </c>
      <c r="DP9" s="53" t="n">
        <v>0</v>
      </c>
      <c r="DQ9" s="53" t="n">
        <v>0</v>
      </c>
      <c r="DR9" s="53" t="n">
        <v>0</v>
      </c>
      <c r="DS9" s="53" t="n">
        <v>0</v>
      </c>
      <c r="DT9" s="53" t="n">
        <v>0</v>
      </c>
      <c r="DU9" s="53" t="n">
        <v>0</v>
      </c>
      <c r="DV9" s="53" t="n">
        <v>253</v>
      </c>
      <c r="DW9" s="53" t="n">
        <v>174</v>
      </c>
      <c r="DX9" s="53" t="n">
        <v>0</v>
      </c>
      <c r="DY9" s="53" t="n">
        <v>28</v>
      </c>
      <c r="DZ9" s="53" t="n">
        <v>114</v>
      </c>
      <c r="EA9" s="53" t="n">
        <v>80</v>
      </c>
      <c r="EB9" s="53" t="n">
        <v>1</v>
      </c>
      <c r="EC9" s="53" t="n">
        <v>1</v>
      </c>
      <c r="ED9" s="53" t="n">
        <v>2</v>
      </c>
      <c r="EE9" s="53" t="n">
        <v>0</v>
      </c>
      <c r="EF9" s="53" t="n">
        <v>0</v>
      </c>
      <c r="EG9" s="53" t="n">
        <v>0</v>
      </c>
      <c r="EH9" s="53" t="n">
        <v>1957</v>
      </c>
      <c r="EI9" s="53" t="n">
        <v>1773</v>
      </c>
      <c r="EJ9" s="53" t="n">
        <v>0</v>
      </c>
      <c r="EK9" s="53" t="n">
        <v>728</v>
      </c>
      <c r="EL9" s="53" t="n">
        <v>2065</v>
      </c>
      <c r="EM9" s="53" t="n">
        <v>1863</v>
      </c>
      <c r="EN9" s="53" t="n">
        <v>0</v>
      </c>
      <c r="EO9" s="53" t="n">
        <v>693</v>
      </c>
      <c r="EP9" s="53" t="n">
        <v>899</v>
      </c>
      <c r="EQ9" s="53" t="n">
        <v>795</v>
      </c>
      <c r="ER9" s="53" t="n">
        <v>0</v>
      </c>
      <c r="ES9" s="53" t="n">
        <v>194</v>
      </c>
      <c r="ET9" s="53" t="n">
        <v>1409</v>
      </c>
      <c r="EU9" s="53" t="n">
        <v>1219</v>
      </c>
      <c r="EV9" s="53" t="n">
        <v>0</v>
      </c>
      <c r="EW9" s="53" t="n">
        <v>0</v>
      </c>
      <c r="EX9" s="53" t="n">
        <v>1439</v>
      </c>
      <c r="EY9" s="53" t="n">
        <v>1153</v>
      </c>
      <c r="EZ9" s="53" t="n">
        <v>0</v>
      </c>
      <c r="FA9" s="53" t="n">
        <v>1</v>
      </c>
      <c r="FB9" s="53" t="n">
        <v>38</v>
      </c>
      <c r="FC9" s="53" t="n">
        <v>0</v>
      </c>
      <c r="FD9" s="53" t="n">
        <v>0</v>
      </c>
      <c r="FE9" s="53" t="n">
        <v>0</v>
      </c>
      <c r="FF9" s="53" t="n">
        <v>66</v>
      </c>
      <c r="FG9" s="53" t="n">
        <v>0</v>
      </c>
      <c r="FH9" s="53" t="n">
        <v>0</v>
      </c>
      <c r="FI9" s="53" t="n">
        <v>0</v>
      </c>
      <c r="FJ9" s="53" t="n">
        <v>1658</v>
      </c>
      <c r="FK9" s="53" t="n">
        <v>570</v>
      </c>
      <c r="FL9" s="53" t="n">
        <v>0</v>
      </c>
      <c r="FM9" s="53" t="n">
        <v>0</v>
      </c>
      <c r="FN9" s="53" t="n">
        <v>797</v>
      </c>
      <c r="FO9" s="53" t="n">
        <v>389</v>
      </c>
      <c r="FP9" s="53" t="n">
        <v>0</v>
      </c>
      <c r="FQ9" s="53" t="n">
        <v>0</v>
      </c>
      <c r="FR9" s="54" t="n">
        <f aca="false">(K9+M9)/B9</f>
        <v>0.913999353378597</v>
      </c>
      <c r="FS9" s="55" t="n">
        <f aca="false">(L9+M9)/B9</f>
        <v>0.780827675396056</v>
      </c>
      <c r="FT9" s="56" t="n">
        <f aca="false">N9/B9</f>
        <v>0.386162301972195</v>
      </c>
      <c r="FU9" s="57" t="n">
        <f aca="false">K9/G9</f>
        <v>1.01987224982257</v>
      </c>
      <c r="FV9" s="58" t="n">
        <f aca="false">L9/H9</f>
        <v>0.860419372796437</v>
      </c>
      <c r="FW9" s="57" t="n">
        <f aca="false">M9/I9</f>
        <v>1.14437869822485</v>
      </c>
      <c r="FX9" s="59" t="n">
        <f aca="false">N9/J9</f>
        <v>0.806155507559395</v>
      </c>
      <c r="FY9" s="60" t="n">
        <f aca="false">(T9+Y9+AD9+ED9+V9+AA9+AF9+EF9)/F9</f>
        <v>1.08469945355191</v>
      </c>
      <c r="FZ9" s="61" t="n">
        <f aca="false">(U9+Z9+AE9+EE9+V9+AA9+AF9+EF9)/F9</f>
        <v>1.10621584699454</v>
      </c>
      <c r="GA9" s="62" t="n">
        <f aca="false">(W9+AB9+AG9+EG9)/F9</f>
        <v>0.905737704918033</v>
      </c>
      <c r="GB9" s="60" t="n">
        <f aca="false">(P9+AH9+AL9+AP9+AT9+AX9+BB9+BF9+BJ9+BN9+BR9+BZ9+CD9+CH9+CL9+CP9+CT9+CX9+DB9+DF9+DJ9+DN9+DR9+DV9+DZ9+EH9+EL9+EP9+R9+AJ9+AN9+AR9+AV9+AZ9+BD9+BH9+BL9+BP9+BT9+CB9+CF9+CJ9+CN9+CR9+CV9+CZ9+DD9+DH9+DL9+DP9+DT9+DX9+EB9+EJ9+EN9+ER9)/E9</f>
        <v>1.02072141212586</v>
      </c>
      <c r="GC9" s="61" t="n">
        <f aca="false">(Q9+AI9+AM9+AQ9+AU9+AY9+BC9+BG9+BK9+BO9+BS9+CA9+CE9+CI9+CM9+CQ9+CU9+CY9+DC9+DG9+DK9+DO9+DS9+DW9+EA9+EI9+EM9+EQ9+R9+AJ9+AN9+AR9+AV9+AZ9+BD9+BH9+BL9+BP9+BT9+CB9+CF9+CJ9+CN9+CR9+CV9+CZ9+DD9+DH9+DL9+DP9+DT9+DX9+EB9+EJ9+EN9+ER9)/E9</f>
        <v>0.911669535998009</v>
      </c>
      <c r="GD9" s="62" t="n">
        <f aca="false">(S9+AK9+AO9+AS9+AW9+BA9+BE9+BI9+BM9+BQ9+BU9+CC9+CG9+CK9+CO9+CS9+CW9+DA9+DE9+DI9+DM9+DQ9+DU9+DY9+EC9+EK9+EO9+ES9)/E9</f>
        <v>0.481788388542034</v>
      </c>
      <c r="GE9" s="60" t="n">
        <f aca="false">(ET9+EX9)/D9</f>
        <v>0.944610281923715</v>
      </c>
      <c r="GF9" s="61" t="n">
        <f aca="false">(EU9+EY9)/D9</f>
        <v>0.786733001658375</v>
      </c>
      <c r="GG9" s="63" t="n">
        <f aca="false">(EW9+FA9)/D9</f>
        <v>0.00033167495854063</v>
      </c>
      <c r="GH9" s="64" t="n">
        <f aca="false">(FB9+FF9+FJ9+FN9)/C9</f>
        <v>0.772738253412248</v>
      </c>
      <c r="GI9" s="65"/>
      <c r="GJ9" s="65"/>
      <c r="GK9" s="65"/>
      <c r="GL9" s="65"/>
      <c r="GM9" s="65"/>
    </row>
    <row r="10" s="66" customFormat="true" ht="13.8" hidden="false" customHeight="false" outlineLevel="0" collapsed="false">
      <c r="A10" s="44" t="s">
        <v>90</v>
      </c>
      <c r="B10" s="45" t="n">
        <v>26899</v>
      </c>
      <c r="C10" s="46" t="n">
        <v>2797</v>
      </c>
      <c r="D10" s="47" t="n">
        <v>2432.4</v>
      </c>
      <c r="E10" s="48" t="n">
        <v>16234.6</v>
      </c>
      <c r="F10" s="49" t="n">
        <v>3486</v>
      </c>
      <c r="G10" s="68" t="n">
        <v>24448</v>
      </c>
      <c r="H10" s="68" t="n">
        <v>22617</v>
      </c>
      <c r="I10" s="67" t="n">
        <v>255</v>
      </c>
      <c r="J10" s="67" t="n">
        <v>11231</v>
      </c>
      <c r="K10" s="51" t="n">
        <f aca="false">P10+T10+Y10+AD10+AH10+AL10+AP10+AT10+AX10+BB10+BF10+BJ10+BN10+BR10+BV10+BZ10+CD10+CH10+CL10+CP10+CT10+CX10+DB10+DF10+DF10+DJ10+DN10+DR10+DV10+DZ10+ED10+EH10+EL10+EP10+ET10+EX10+FB10+FF10+FJ10+FN10</f>
        <v>21823</v>
      </c>
      <c r="L10" s="51" t="n">
        <f aca="false">Q10+U10+Z10+AE10+AI10+AM10+AQ10+AU10+AY10+BC10+BG10+BK10+BO10+BS10+BW10+CA10+CE10+CM10+CQ10+CU10+CY10+DC10+DG10+DK10+DO10+DS10+DW10+EA10+CI10+EI10+EM10+EQ10+EU10+EY10+EE10+FC10+FG10+FK10+FO10</f>
        <v>20044</v>
      </c>
      <c r="M10" s="51" t="n">
        <v>252</v>
      </c>
      <c r="N10" s="52" t="n">
        <f aca="false">S10+W10+AB10+AG10+DE10+EG10+AK10+AO10+AS10+AW10+BA10+BE10+BI10+BM10+BQ10+BU10+BY10+CC10+CG10+CO10+CS10+CW10+DA10+DI10+DM10+DQ10+DU10+DY10+EC10+EK10+EO10+ES10+EW10+FA10+CK10+FE10+FI10+FM10+FQ10</f>
        <v>11315</v>
      </c>
      <c r="O10" s="52" t="n">
        <f aca="false">X10+AC10</f>
        <v>487</v>
      </c>
      <c r="P10" s="53" t="n">
        <v>722</v>
      </c>
      <c r="Q10" s="53" t="n">
        <v>662</v>
      </c>
      <c r="R10" s="53" t="n">
        <v>0</v>
      </c>
      <c r="S10" s="53" t="n">
        <v>503</v>
      </c>
      <c r="T10" s="53" t="n">
        <v>575</v>
      </c>
      <c r="U10" s="53" t="n">
        <v>537</v>
      </c>
      <c r="V10" s="53" t="n">
        <v>1</v>
      </c>
      <c r="W10" s="53" t="n">
        <v>534</v>
      </c>
      <c r="X10" s="53" t="n">
        <v>137</v>
      </c>
      <c r="Y10" s="53" t="n">
        <v>1215</v>
      </c>
      <c r="Z10" s="53" t="n">
        <v>1215</v>
      </c>
      <c r="AA10" s="53" t="n">
        <v>0</v>
      </c>
      <c r="AB10" s="53" t="n">
        <v>1177</v>
      </c>
      <c r="AC10" s="53" t="n">
        <v>350</v>
      </c>
      <c r="AD10" s="53" t="n">
        <v>1866</v>
      </c>
      <c r="AE10" s="53" t="n">
        <v>1841</v>
      </c>
      <c r="AF10" s="53" t="n">
        <v>0</v>
      </c>
      <c r="AG10" s="53" t="n">
        <v>1601</v>
      </c>
      <c r="AH10" s="53" t="n">
        <v>843</v>
      </c>
      <c r="AI10" s="53" t="n">
        <v>1431</v>
      </c>
      <c r="AJ10" s="53" t="n">
        <v>18</v>
      </c>
      <c r="AK10" s="53" t="n">
        <v>904</v>
      </c>
      <c r="AL10" s="53" t="n">
        <v>1007</v>
      </c>
      <c r="AM10" s="53" t="n">
        <v>1253</v>
      </c>
      <c r="AN10" s="53" t="n">
        <v>50</v>
      </c>
      <c r="AO10" s="53" t="n">
        <v>928</v>
      </c>
      <c r="AP10" s="53" t="n">
        <v>1187</v>
      </c>
      <c r="AQ10" s="53" t="n">
        <v>1301</v>
      </c>
      <c r="AR10" s="53" t="n">
        <v>50</v>
      </c>
      <c r="AS10" s="53" t="n">
        <v>953</v>
      </c>
      <c r="AT10" s="53" t="n">
        <v>1203</v>
      </c>
      <c r="AU10" s="53" t="n">
        <v>1267</v>
      </c>
      <c r="AV10" s="53" t="n">
        <v>126</v>
      </c>
      <c r="AW10" s="53" t="n">
        <v>878</v>
      </c>
      <c r="AX10" s="53" t="n">
        <v>1263</v>
      </c>
      <c r="AY10" s="53" t="n">
        <v>1292</v>
      </c>
      <c r="AZ10" s="53" t="n">
        <v>0</v>
      </c>
      <c r="BA10" s="53" t="n">
        <v>772</v>
      </c>
      <c r="BB10" s="53" t="n">
        <v>1262</v>
      </c>
      <c r="BC10" s="53" t="n">
        <v>1268</v>
      </c>
      <c r="BD10" s="53" t="n">
        <v>0</v>
      </c>
      <c r="BE10" s="53" t="n">
        <v>638</v>
      </c>
      <c r="BF10" s="53" t="n">
        <v>400</v>
      </c>
      <c r="BG10" s="53" t="n">
        <v>367</v>
      </c>
      <c r="BH10" s="53" t="n">
        <v>0</v>
      </c>
      <c r="BI10" s="53" t="n">
        <v>224</v>
      </c>
      <c r="BJ10" s="53" t="n">
        <v>0</v>
      </c>
      <c r="BK10" s="53" t="n">
        <v>0</v>
      </c>
      <c r="BL10" s="53" t="n">
        <v>0</v>
      </c>
      <c r="BM10" s="53" t="n">
        <v>0</v>
      </c>
      <c r="BN10" s="53" t="n">
        <v>0</v>
      </c>
      <c r="BO10" s="53" t="n">
        <v>0</v>
      </c>
      <c r="BP10" s="53" t="n">
        <v>0</v>
      </c>
      <c r="BQ10" s="53" t="n">
        <v>0</v>
      </c>
      <c r="BR10" s="53" t="n">
        <v>0</v>
      </c>
      <c r="BS10" s="53" t="n">
        <v>0</v>
      </c>
      <c r="BT10" s="53" t="n">
        <v>0</v>
      </c>
      <c r="BU10" s="53" t="n">
        <v>0</v>
      </c>
      <c r="BV10" s="53" t="n">
        <v>0</v>
      </c>
      <c r="BW10" s="53" t="n">
        <v>0</v>
      </c>
      <c r="BX10" s="53" t="n">
        <v>0</v>
      </c>
      <c r="BY10" s="53" t="n">
        <v>0</v>
      </c>
      <c r="BZ10" s="53" t="n">
        <v>0</v>
      </c>
      <c r="CA10" s="53" t="n">
        <v>0</v>
      </c>
      <c r="CB10" s="53" t="n">
        <v>0</v>
      </c>
      <c r="CC10" s="53" t="n">
        <v>0</v>
      </c>
      <c r="CD10" s="53" t="n">
        <v>152</v>
      </c>
      <c r="CE10" s="53" t="n">
        <v>100</v>
      </c>
      <c r="CF10" s="53" t="n">
        <v>2</v>
      </c>
      <c r="CG10" s="53" t="n">
        <v>8</v>
      </c>
      <c r="CH10" s="53" t="n">
        <v>29</v>
      </c>
      <c r="CI10" s="53" t="n">
        <v>9</v>
      </c>
      <c r="CJ10" s="53" t="n">
        <v>0</v>
      </c>
      <c r="CK10" s="53" t="n">
        <v>12</v>
      </c>
      <c r="CL10" s="53" t="n">
        <v>125</v>
      </c>
      <c r="CM10" s="53" t="n">
        <v>119</v>
      </c>
      <c r="CN10" s="53" t="n">
        <v>0</v>
      </c>
      <c r="CO10" s="53" t="n">
        <v>56</v>
      </c>
      <c r="CP10" s="53" t="n">
        <v>38</v>
      </c>
      <c r="CQ10" s="53" t="n">
        <v>24</v>
      </c>
      <c r="CR10" s="53" t="n">
        <v>0</v>
      </c>
      <c r="CS10" s="53" t="n">
        <v>8</v>
      </c>
      <c r="CT10" s="53" t="n">
        <v>0</v>
      </c>
      <c r="CU10" s="53" t="n">
        <v>0</v>
      </c>
      <c r="CV10" s="53" t="n">
        <v>0</v>
      </c>
      <c r="CW10" s="53" t="n">
        <v>0</v>
      </c>
      <c r="CX10" s="53" t="n">
        <v>0</v>
      </c>
      <c r="CY10" s="53" t="n">
        <v>0</v>
      </c>
      <c r="CZ10" s="53" t="n">
        <v>0</v>
      </c>
      <c r="DA10" s="53" t="n">
        <v>0</v>
      </c>
      <c r="DB10" s="53" t="n">
        <v>1477</v>
      </c>
      <c r="DC10" s="53" t="n">
        <v>882</v>
      </c>
      <c r="DD10" s="53" t="n">
        <v>4</v>
      </c>
      <c r="DE10" s="53" t="n">
        <v>644</v>
      </c>
      <c r="DF10" s="53" t="n">
        <v>127</v>
      </c>
      <c r="DG10" s="53" t="n">
        <v>73</v>
      </c>
      <c r="DH10" s="53" t="n">
        <v>0</v>
      </c>
      <c r="DI10" s="53" t="n">
        <v>21</v>
      </c>
      <c r="DJ10" s="53" t="n">
        <v>68</v>
      </c>
      <c r="DK10" s="53" t="n">
        <v>52</v>
      </c>
      <c r="DL10" s="53" t="n">
        <v>0</v>
      </c>
      <c r="DM10" s="53" t="n">
        <v>35</v>
      </c>
      <c r="DN10" s="53" t="n">
        <v>56</v>
      </c>
      <c r="DO10" s="53" t="n">
        <v>64</v>
      </c>
      <c r="DP10" s="53" t="n">
        <v>0</v>
      </c>
      <c r="DQ10" s="53" t="n">
        <v>36</v>
      </c>
      <c r="DR10" s="53" t="n">
        <v>0</v>
      </c>
      <c r="DS10" s="53" t="n">
        <v>1</v>
      </c>
      <c r="DT10" s="53" t="n">
        <v>0</v>
      </c>
      <c r="DU10" s="53" t="n">
        <v>0</v>
      </c>
      <c r="DV10" s="53" t="n">
        <v>300</v>
      </c>
      <c r="DW10" s="53" t="n">
        <v>245</v>
      </c>
      <c r="DX10" s="53" t="n">
        <v>0</v>
      </c>
      <c r="DY10" s="53" t="n">
        <v>103</v>
      </c>
      <c r="DZ10" s="53" t="n">
        <v>54</v>
      </c>
      <c r="EA10" s="53" t="n">
        <v>37</v>
      </c>
      <c r="EB10" s="53" t="n">
        <v>0</v>
      </c>
      <c r="EC10" s="53" t="n">
        <v>9</v>
      </c>
      <c r="ED10" s="53" t="n">
        <v>9</v>
      </c>
      <c r="EE10" s="53" t="n">
        <v>9</v>
      </c>
      <c r="EF10" s="53" t="n">
        <v>0</v>
      </c>
      <c r="EG10" s="53" t="n">
        <v>9</v>
      </c>
      <c r="EH10" s="53" t="n">
        <v>1306</v>
      </c>
      <c r="EI10" s="53" t="n">
        <v>1193</v>
      </c>
      <c r="EJ10" s="53" t="n">
        <v>0</v>
      </c>
      <c r="EK10" s="53" t="n">
        <v>518</v>
      </c>
      <c r="EL10" s="53" t="n">
        <v>1328</v>
      </c>
      <c r="EM10" s="53" t="n">
        <v>1290</v>
      </c>
      <c r="EN10" s="53" t="n">
        <v>1</v>
      </c>
      <c r="EO10" s="53" t="n">
        <v>542</v>
      </c>
      <c r="EP10" s="53" t="n">
        <v>698</v>
      </c>
      <c r="EQ10" s="53" t="n">
        <v>603</v>
      </c>
      <c r="ER10" s="53" t="n">
        <v>0</v>
      </c>
      <c r="ES10" s="53" t="n">
        <v>195</v>
      </c>
      <c r="ET10" s="53" t="n">
        <v>1107</v>
      </c>
      <c r="EU10" s="53" t="n">
        <v>985</v>
      </c>
      <c r="EV10" s="53" t="n">
        <v>0</v>
      </c>
      <c r="EW10" s="53" t="n">
        <v>0</v>
      </c>
      <c r="EX10" s="53" t="n">
        <v>1218</v>
      </c>
      <c r="EY10" s="53" t="n">
        <v>1050</v>
      </c>
      <c r="EZ10" s="53" t="n">
        <v>0</v>
      </c>
      <c r="FA10" s="53" t="n">
        <v>1</v>
      </c>
      <c r="FB10" s="53" t="n">
        <v>21</v>
      </c>
      <c r="FC10" s="53" t="n">
        <v>9</v>
      </c>
      <c r="FD10" s="53" t="n">
        <v>0</v>
      </c>
      <c r="FE10" s="53" t="n">
        <v>0</v>
      </c>
      <c r="FF10" s="53" t="n">
        <v>6</v>
      </c>
      <c r="FG10" s="53" t="n">
        <v>5</v>
      </c>
      <c r="FH10" s="53" t="n">
        <v>0</v>
      </c>
      <c r="FI10" s="53" t="n">
        <v>0</v>
      </c>
      <c r="FJ10" s="53" t="n">
        <v>1369</v>
      </c>
      <c r="FK10" s="53" t="n">
        <v>530</v>
      </c>
      <c r="FL10" s="53" t="n">
        <v>0</v>
      </c>
      <c r="FM10" s="53" t="n">
        <v>6</v>
      </c>
      <c r="FN10" s="53" t="n">
        <v>665</v>
      </c>
      <c r="FO10" s="53" t="n">
        <v>330</v>
      </c>
      <c r="FP10" s="53" t="n">
        <v>0</v>
      </c>
      <c r="FQ10" s="53" t="n">
        <v>0</v>
      </c>
      <c r="FR10" s="54" t="n">
        <f aca="false">(K10+M10)/B10</f>
        <v>0.820662478159039</v>
      </c>
      <c r="FS10" s="55" t="n">
        <f aca="false">(L10+M10)/B10</f>
        <v>0.754526190564705</v>
      </c>
      <c r="FT10" s="56" t="n">
        <f aca="false">N10/B10</f>
        <v>0.420647607717759</v>
      </c>
      <c r="FU10" s="57" t="n">
        <f aca="false">K10/G10</f>
        <v>0.892629253926702</v>
      </c>
      <c r="FV10" s="58" t="n">
        <f aca="false">L10/H10</f>
        <v>0.886236017155237</v>
      </c>
      <c r="FW10" s="57" t="n">
        <f aca="false">M10/I10</f>
        <v>0.988235294117647</v>
      </c>
      <c r="FX10" s="59" t="n">
        <f aca="false">N10/J10</f>
        <v>1.00747929837058</v>
      </c>
      <c r="FY10" s="60" t="n">
        <f aca="false">(T10+Y10+AD10+ED10+V10+AA10+AF10+EF10)/F10</f>
        <v>1.05163511187608</v>
      </c>
      <c r="FZ10" s="61" t="n">
        <f aca="false">(U10+Z10+AE10+EE10+V10+AA10+AF10+EF10)/F10</f>
        <v>1.03356282271945</v>
      </c>
      <c r="GA10" s="62" t="n">
        <f aca="false">(W10+AB10+AG10+EG10)/F10</f>
        <v>0.952667814113597</v>
      </c>
      <c r="GB10" s="60" t="n">
        <f aca="false">(P10+AH10+AL10+AP10+AT10+AX10+BB10+BF10+BJ10+BN10+BR10+BZ10+CD10+CH10+CL10+CP10+CT10+CX10+DB10+DF10+DJ10+DN10+DR10+DV10+DZ10+EH10+EL10+EP10+R10+AJ10+AN10+AR10+AV10+AZ10+BD10+BH10+BL10+BP10+BT10+CB10+CF10+CJ10+CN10+CR10+CV10+CZ10+DD10+DH10+DL10+DP10+DT10+DX10+EB10+EJ10+EN10+ER10)/E10</f>
        <v>0.85594963842657</v>
      </c>
      <c r="GC10" s="61" t="n">
        <f aca="false">(Q10+AI10+AM10+AQ10+AU10+AY10+BC10+BG10+BK10+BO10+BS10+CA10+CE10+CI10+CM10+CQ10+CU10+CY10+DC10+DG10+DK10+DO10+DS10+DW10+EA10+EI10+EM10+EQ10+R10+AJ10+AN10+AR10+AV10+AZ10+BD10+BH10+BL10+BP10+BT10+CB10+CF10+CJ10+CN10+CR10+CV10+CZ10+DD10+DH10+DL10+DP10+DT10+DX10+EB10+EJ10+EN10+ER10)/E10</f>
        <v>0.849050792751284</v>
      </c>
      <c r="GD10" s="62" t="n">
        <f aca="false">(S10+AK10+AO10+AS10+AW10+BA10+BE10+BI10+BM10+BQ10+BU10+CC10+CG10+CK10+CO10+CS10+CW10+DA10+DE10+DI10+DM10+DQ10+DU10+DY10+EC10+EK10+EO10+ES10)/E10</f>
        <v>0.491973932218841</v>
      </c>
      <c r="GE10" s="60" t="n">
        <f aca="false">(ET10+EX10)/D10</f>
        <v>0.955846077947706</v>
      </c>
      <c r="GF10" s="61" t="n">
        <f aca="false">(EU10+EY10)/D10</f>
        <v>0.836622266074659</v>
      </c>
      <c r="GG10" s="63" t="n">
        <f aca="false">(EW10+FA10)/D10</f>
        <v>0.00041111659266568</v>
      </c>
      <c r="GH10" s="64" t="n">
        <f aca="false">(FB10+FF10+FJ10+FN10)/C10</f>
        <v>0.736860922416875</v>
      </c>
      <c r="GI10" s="65"/>
      <c r="GJ10" s="65"/>
      <c r="GK10" s="65"/>
      <c r="GL10" s="65"/>
      <c r="GM10" s="65"/>
    </row>
    <row r="11" s="66" customFormat="true" ht="13.8" hidden="false" customHeight="false" outlineLevel="0" collapsed="false">
      <c r="A11" s="44" t="s">
        <v>91</v>
      </c>
      <c r="B11" s="45" t="n">
        <v>8353</v>
      </c>
      <c r="C11" s="46" t="n">
        <v>1125.2</v>
      </c>
      <c r="D11" s="47" t="n">
        <v>868.8</v>
      </c>
      <c r="E11" s="48" t="n">
        <v>4746</v>
      </c>
      <c r="F11" s="49" t="n">
        <v>737</v>
      </c>
      <c r="G11" s="50" t="n">
        <v>7405</v>
      </c>
      <c r="H11" s="50" t="n">
        <v>7056</v>
      </c>
      <c r="I11" s="50" t="n">
        <v>75</v>
      </c>
      <c r="J11" s="50" t="n">
        <v>1985</v>
      </c>
      <c r="K11" s="51" t="n">
        <f aca="false">P11+T11+Y11+AD11+AH11+AL11+AP11+AT11+AX11+BB11+BF11+BJ11+BN11+BR11+BV11+BZ11+CD11+CH11+CL11+CP11+CT11+CX11+DB11+DF11+DF11+DJ11+DN11+DR11+DV11+DZ11+ED11+EH11+EL11+EP11+ET11+EX11+FB11+FF11+FJ11+FN11</f>
        <v>7242</v>
      </c>
      <c r="L11" s="51" t="n">
        <f aca="false">Q11+U11+Z11+AE11+AI11+AM11+AQ11+AU11+AY11+BC11+BG11+BK11+BO11+BS11+BW11+CA11+CE11+CM11+CQ11+CU11+CY11+DC11+DG11+DK11+DO11+DS11+DW11+EA11+CI11+EI11+EM11+EQ11+EU11+EY11+EE11+FC11+FG11+FK11+FO11</f>
        <v>6217</v>
      </c>
      <c r="M11" s="51" t="n">
        <v>75</v>
      </c>
      <c r="N11" s="52" t="n">
        <f aca="false">S11+W11+AB11+AG11+DE11+EG11+AK11+AO11+AS11+AW11+BA11+BE11+BI11+BM11+BQ11+BU11+BY11+CC11+CG11+CO11+CS11+CW11+DA11+DI11+DM11+DQ11+DU11+DY11+EC11+EK11+EO11+ES11+EW11+FA11+CK11+FE11+FI11+FM11+FQ11</f>
        <v>2518</v>
      </c>
      <c r="O11" s="52" t="n">
        <f aca="false">X11+AC11</f>
        <v>0</v>
      </c>
      <c r="P11" s="53" t="n">
        <v>155</v>
      </c>
      <c r="Q11" s="53" t="n">
        <v>156</v>
      </c>
      <c r="R11" s="53" t="n">
        <v>1</v>
      </c>
      <c r="S11" s="53" t="n">
        <v>113</v>
      </c>
      <c r="T11" s="53" t="n">
        <v>155</v>
      </c>
      <c r="U11" s="53" t="n">
        <v>158</v>
      </c>
      <c r="V11" s="53" t="n">
        <v>0</v>
      </c>
      <c r="W11" s="53" t="n">
        <v>138</v>
      </c>
      <c r="X11" s="53" t="n">
        <v>0</v>
      </c>
      <c r="Y11" s="53" t="n">
        <v>208</v>
      </c>
      <c r="Z11" s="53" t="n">
        <v>221</v>
      </c>
      <c r="AA11" s="53" t="n">
        <v>0</v>
      </c>
      <c r="AB11" s="53" t="n">
        <v>176</v>
      </c>
      <c r="AC11" s="53" t="n">
        <v>0</v>
      </c>
      <c r="AD11" s="53" t="n">
        <v>469</v>
      </c>
      <c r="AE11" s="53" t="n">
        <v>459</v>
      </c>
      <c r="AF11" s="53" t="n">
        <v>1</v>
      </c>
      <c r="AG11" s="53" t="n">
        <v>320</v>
      </c>
      <c r="AH11" s="53" t="n">
        <v>179</v>
      </c>
      <c r="AI11" s="53" t="n">
        <v>171</v>
      </c>
      <c r="AJ11" s="53" t="n">
        <v>2</v>
      </c>
      <c r="AK11" s="53" t="n">
        <v>175</v>
      </c>
      <c r="AL11" s="53" t="n">
        <v>219</v>
      </c>
      <c r="AM11" s="53" t="n">
        <v>215</v>
      </c>
      <c r="AN11" s="53" t="n">
        <v>2</v>
      </c>
      <c r="AO11" s="53" t="n">
        <v>160</v>
      </c>
      <c r="AP11" s="53" t="n">
        <v>276</v>
      </c>
      <c r="AQ11" s="53" t="n">
        <v>270</v>
      </c>
      <c r="AR11" s="53" t="n">
        <v>1</v>
      </c>
      <c r="AS11" s="53" t="n">
        <v>200</v>
      </c>
      <c r="AT11" s="53" t="n">
        <v>334</v>
      </c>
      <c r="AU11" s="53" t="n">
        <v>317</v>
      </c>
      <c r="AV11" s="53" t="n">
        <v>9</v>
      </c>
      <c r="AW11" s="53" t="n">
        <v>184</v>
      </c>
      <c r="AX11" s="53" t="n">
        <v>325</v>
      </c>
      <c r="AY11" s="53" t="n">
        <v>297</v>
      </c>
      <c r="AZ11" s="53" t="n">
        <v>44</v>
      </c>
      <c r="BA11" s="53" t="n">
        <v>190</v>
      </c>
      <c r="BB11" s="53" t="n">
        <v>411</v>
      </c>
      <c r="BC11" s="53" t="n">
        <v>409</v>
      </c>
      <c r="BD11" s="53" t="n">
        <v>10</v>
      </c>
      <c r="BE11" s="53" t="n">
        <v>157</v>
      </c>
      <c r="BF11" s="53" t="n">
        <v>256</v>
      </c>
      <c r="BG11" s="53" t="n">
        <v>316</v>
      </c>
      <c r="BH11" s="53" t="n">
        <v>1</v>
      </c>
      <c r="BI11" s="53" t="n">
        <v>50</v>
      </c>
      <c r="BJ11" s="53" t="n">
        <v>0</v>
      </c>
      <c r="BK11" s="53" t="n">
        <v>0</v>
      </c>
      <c r="BL11" s="53" t="n">
        <v>0</v>
      </c>
      <c r="BM11" s="53" t="n">
        <v>0</v>
      </c>
      <c r="BN11" s="53" t="n">
        <v>0</v>
      </c>
      <c r="BO11" s="53" t="n">
        <v>0</v>
      </c>
      <c r="BP11" s="53" t="n">
        <v>0</v>
      </c>
      <c r="BQ11" s="53" t="n">
        <v>0</v>
      </c>
      <c r="BR11" s="53" t="n">
        <v>0</v>
      </c>
      <c r="BS11" s="53" t="n">
        <v>0</v>
      </c>
      <c r="BT11" s="53" t="n">
        <v>0</v>
      </c>
      <c r="BU11" s="53" t="n">
        <v>0</v>
      </c>
      <c r="BV11" s="53" t="n">
        <v>0</v>
      </c>
      <c r="BW11" s="53" t="n">
        <v>0</v>
      </c>
      <c r="BX11" s="53" t="n">
        <v>0</v>
      </c>
      <c r="BY11" s="53" t="n">
        <v>0</v>
      </c>
      <c r="BZ11" s="53" t="n">
        <v>721</v>
      </c>
      <c r="CA11" s="53" t="n">
        <v>698</v>
      </c>
      <c r="CB11" s="53" t="n">
        <v>3</v>
      </c>
      <c r="CC11" s="53" t="n">
        <v>168</v>
      </c>
      <c r="CD11" s="53" t="n">
        <v>17</v>
      </c>
      <c r="CE11" s="53" t="n">
        <v>17</v>
      </c>
      <c r="CF11" s="53" t="n">
        <v>0</v>
      </c>
      <c r="CG11" s="53" t="n">
        <v>0</v>
      </c>
      <c r="CH11" s="53" t="n">
        <v>14</v>
      </c>
      <c r="CI11" s="53" t="n">
        <v>14</v>
      </c>
      <c r="CJ11" s="53" t="n">
        <v>0</v>
      </c>
      <c r="CK11" s="53" t="n">
        <v>1</v>
      </c>
      <c r="CL11" s="53" t="n">
        <v>67</v>
      </c>
      <c r="CM11" s="53" t="n">
        <v>66</v>
      </c>
      <c r="CN11" s="53" t="n">
        <v>0</v>
      </c>
      <c r="CO11" s="53" t="n">
        <v>12</v>
      </c>
      <c r="CP11" s="53" t="n">
        <v>15</v>
      </c>
      <c r="CQ11" s="53" t="n">
        <v>15</v>
      </c>
      <c r="CR11" s="53" t="n">
        <v>0</v>
      </c>
      <c r="CS11" s="53" t="n">
        <v>0</v>
      </c>
      <c r="CT11" s="53" t="n">
        <v>0</v>
      </c>
      <c r="CU11" s="53" t="n">
        <v>0</v>
      </c>
      <c r="CV11" s="53" t="n">
        <v>0</v>
      </c>
      <c r="CW11" s="53" t="n">
        <v>0</v>
      </c>
      <c r="CX11" s="53" t="n">
        <v>0</v>
      </c>
      <c r="CY11" s="53" t="n">
        <v>0</v>
      </c>
      <c r="CZ11" s="53" t="n">
        <v>0</v>
      </c>
      <c r="DA11" s="53" t="n">
        <v>0</v>
      </c>
      <c r="DB11" s="53" t="n">
        <v>466</v>
      </c>
      <c r="DC11" s="53" t="n">
        <v>468</v>
      </c>
      <c r="DD11" s="53" t="n">
        <v>0</v>
      </c>
      <c r="DE11" s="53" t="n">
        <v>126</v>
      </c>
      <c r="DF11" s="53" t="n">
        <v>0</v>
      </c>
      <c r="DG11" s="53" t="n">
        <v>0</v>
      </c>
      <c r="DH11" s="53" t="n">
        <v>0</v>
      </c>
      <c r="DI11" s="53" t="n">
        <v>0</v>
      </c>
      <c r="DJ11" s="53" t="n">
        <v>14</v>
      </c>
      <c r="DK11" s="53" t="n">
        <v>14</v>
      </c>
      <c r="DL11" s="53" t="n">
        <v>0</v>
      </c>
      <c r="DM11" s="53" t="n">
        <v>1</v>
      </c>
      <c r="DN11" s="53" t="n">
        <v>0</v>
      </c>
      <c r="DO11" s="53" t="n">
        <v>0</v>
      </c>
      <c r="DP11" s="53" t="n">
        <v>0</v>
      </c>
      <c r="DQ11" s="53" t="n">
        <v>0</v>
      </c>
      <c r="DR11" s="53" t="n">
        <v>0</v>
      </c>
      <c r="DS11" s="53" t="n">
        <v>0</v>
      </c>
      <c r="DT11" s="53" t="n">
        <v>0</v>
      </c>
      <c r="DU11" s="53" t="n">
        <v>0</v>
      </c>
      <c r="DV11" s="53" t="n">
        <v>0</v>
      </c>
      <c r="DW11" s="53" t="n">
        <v>0</v>
      </c>
      <c r="DX11" s="53" t="n">
        <v>0</v>
      </c>
      <c r="DY11" s="53" t="n">
        <v>0</v>
      </c>
      <c r="DZ11" s="53" t="n">
        <v>0</v>
      </c>
      <c r="EA11" s="53" t="n">
        <v>0</v>
      </c>
      <c r="EB11" s="53" t="n">
        <v>0</v>
      </c>
      <c r="EC11" s="53" t="n">
        <v>0</v>
      </c>
      <c r="ED11" s="53" t="n">
        <v>0</v>
      </c>
      <c r="EE11" s="53" t="n">
        <v>0</v>
      </c>
      <c r="EF11" s="53" t="n">
        <v>0</v>
      </c>
      <c r="EG11" s="53" t="n">
        <v>0</v>
      </c>
      <c r="EH11" s="53" t="n">
        <v>398</v>
      </c>
      <c r="EI11" s="53" t="n">
        <v>399</v>
      </c>
      <c r="EJ11" s="53" t="n">
        <v>1</v>
      </c>
      <c r="EK11" s="53" t="n">
        <v>154</v>
      </c>
      <c r="EL11" s="53" t="n">
        <v>484</v>
      </c>
      <c r="EM11" s="53" t="n">
        <v>470</v>
      </c>
      <c r="EN11" s="53" t="n">
        <v>0</v>
      </c>
      <c r="EO11" s="53" t="n">
        <v>149</v>
      </c>
      <c r="EP11" s="53" t="n">
        <v>238</v>
      </c>
      <c r="EQ11" s="53" t="n">
        <v>212</v>
      </c>
      <c r="ER11" s="53" t="n">
        <v>0</v>
      </c>
      <c r="ES11" s="53" t="n">
        <v>44</v>
      </c>
      <c r="ET11" s="53" t="n">
        <v>427</v>
      </c>
      <c r="EU11" s="53" t="n">
        <v>335</v>
      </c>
      <c r="EV11" s="53" t="n">
        <v>0</v>
      </c>
      <c r="EW11" s="53" t="n">
        <v>0</v>
      </c>
      <c r="EX11" s="53" t="n">
        <v>468</v>
      </c>
      <c r="EY11" s="53" t="n">
        <v>281</v>
      </c>
      <c r="EZ11" s="53" t="n">
        <v>0</v>
      </c>
      <c r="FA11" s="53" t="n">
        <v>0</v>
      </c>
      <c r="FB11" s="53" t="n">
        <v>7</v>
      </c>
      <c r="FC11" s="53" t="n">
        <v>0</v>
      </c>
      <c r="FD11" s="53" t="n">
        <v>0</v>
      </c>
      <c r="FE11" s="53" t="n">
        <v>0</v>
      </c>
      <c r="FF11" s="53" t="n">
        <v>4</v>
      </c>
      <c r="FG11" s="53" t="n">
        <v>10</v>
      </c>
      <c r="FH11" s="53" t="n">
        <v>0</v>
      </c>
      <c r="FI11" s="53" t="n">
        <v>0</v>
      </c>
      <c r="FJ11" s="53" t="n">
        <v>655</v>
      </c>
      <c r="FK11" s="53" t="n">
        <v>164</v>
      </c>
      <c r="FL11" s="53" t="n">
        <v>0</v>
      </c>
      <c r="FM11" s="53" t="n">
        <v>0</v>
      </c>
      <c r="FN11" s="53" t="n">
        <v>260</v>
      </c>
      <c r="FO11" s="53" t="n">
        <v>65</v>
      </c>
      <c r="FP11" s="53" t="n">
        <v>0</v>
      </c>
      <c r="FQ11" s="53" t="n">
        <v>0</v>
      </c>
      <c r="FR11" s="54" t="n">
        <f aca="false">(K11+M11)/B11</f>
        <v>0.875972704417575</v>
      </c>
      <c r="FS11" s="55" t="n">
        <f aca="false">(L11+M11)/B11</f>
        <v>0.753262300969711</v>
      </c>
      <c r="FT11" s="56" t="n">
        <f aca="false">N11/B11</f>
        <v>0.301448581348019</v>
      </c>
      <c r="FU11" s="57" t="n">
        <f aca="false">K11/G11</f>
        <v>0.977987846049966</v>
      </c>
      <c r="FV11" s="58" t="n">
        <f aca="false">L11/H11</f>
        <v>0.88109410430839</v>
      </c>
      <c r="FW11" s="57" t="n">
        <f aca="false">M11/I11</f>
        <v>1</v>
      </c>
      <c r="FX11" s="59" t="n">
        <f aca="false">N11/J11</f>
        <v>1.26851385390428</v>
      </c>
      <c r="FY11" s="60" t="n">
        <f aca="false">(T11+Y11+AD11+ED11+V11+AA11+AF11+EF11)/F11</f>
        <v>1.13025780189959</v>
      </c>
      <c r="FZ11" s="61" t="n">
        <f aca="false">(U11+Z11+AE11+EE11+V11+AA11+AF11+EF11)/F11</f>
        <v>1.13839891451832</v>
      </c>
      <c r="GA11" s="62" t="n">
        <f aca="false">(W11+AB11+AG11+EG11)/F11</f>
        <v>0.860244233378562</v>
      </c>
      <c r="GB11" s="60" t="n">
        <f aca="false">(P11+AH11+AL11+AP11+AT11+AX11+BB11+BF11+BJ11+BN11+BR11+BZ11+CD11+CH11+CL11+CP11+CT11+CX11+DB11+DF11+DJ11+DN11+DR11+DV11+DZ11+EH11+EL11+EP11+R11+AJ11+AN11+AR11+AV11+AZ11+BD11+BH11+BL11+BP11+BT11+CB11+CF11+CJ11+CN11+CR11+CV11+CZ11+DD11+DH11+DL11+DP11+DT11+DX11+EB11+EJ11+EN11+ER11)/E11</f>
        <v>0.982511588706279</v>
      </c>
      <c r="GC11" s="61" t="n">
        <f aca="false">(Q11+AI11+AM11+AQ11+AU11+AY11+BC11+BG11+BK11+BO11+BS11+CA11+CE11+CI11+CM11+CQ11+CU11+CY11+DC11+DG11+DK11+DO11+DS11+DW11+EA11+EI11+EM11+EQ11+R11+AJ11+AN11+AR11+AV11+AZ11+BD11+BH11+BL11+BP11+BT11+CB11+CF11+CJ11+CN11+CR11+CV11+CZ11+DD11+DH11+DL11+DP11+DT11+DX11+EB11+EJ11+EN11+ER11)/E11</f>
        <v>0.96881584492204</v>
      </c>
      <c r="GD11" s="62" t="n">
        <f aca="false">(S11+AK11+AO11+AS11+AW11+BA11+BE11+BI11+BM11+BQ11+BU11+CC11+CG11+CK11+CO11+CS11+CW11+DA11+DE11+DI11+DM11+DQ11+DU11+DY11+EC11+EK11+EO11+ES11)/E11</f>
        <v>0.396965865992415</v>
      </c>
      <c r="GE11" s="60" t="n">
        <f aca="false">(ET11+EX11)/D11</f>
        <v>1.03015653775322</v>
      </c>
      <c r="GF11" s="61" t="n">
        <f aca="false">(EU11+EY11)/D11</f>
        <v>0.70902394106814</v>
      </c>
      <c r="GG11" s="63" t="n">
        <f aca="false">(EW11+FA11)/D11</f>
        <v>0</v>
      </c>
      <c r="GH11" s="64" t="n">
        <f aca="false">(FB11+FF11+FJ11+FN11)/C11</f>
        <v>0.822964806256665</v>
      </c>
      <c r="GI11" s="65"/>
      <c r="GJ11" s="65"/>
      <c r="GK11" s="65"/>
      <c r="GL11" s="65"/>
      <c r="GM11" s="65"/>
    </row>
    <row r="12" s="66" customFormat="true" ht="13.8" hidden="false" customHeight="false" outlineLevel="0" collapsed="false">
      <c r="A12" s="44" t="s">
        <v>92</v>
      </c>
      <c r="B12" s="45" t="n">
        <v>18218</v>
      </c>
      <c r="C12" s="46" t="n">
        <v>1903.6</v>
      </c>
      <c r="D12" s="47" t="n">
        <v>1641.6</v>
      </c>
      <c r="E12" s="48" t="n">
        <v>10819.8</v>
      </c>
      <c r="F12" s="49" t="n">
        <v>2500</v>
      </c>
      <c r="G12" s="50" t="n">
        <v>16627</v>
      </c>
      <c r="H12" s="50" t="n">
        <v>17056</v>
      </c>
      <c r="I12" s="50" t="n">
        <v>175</v>
      </c>
      <c r="J12" s="50" t="n">
        <v>6426</v>
      </c>
      <c r="K12" s="51" t="n">
        <f aca="false">P12+T12+Y12+AD12+AH12+AL12+AP12+AT12+AX12+BB12+BF12+BJ12+BN12+BR12+BV12+BZ12+CD12+CH12+CL12+CP12+CT12+CX12+DB12+DF12+DF12+DJ12+DN12+DR12+DV12+DZ12+ED12+EH12+EL12+EP12+ET12+EX12+FB12+FF12+FJ12+FN12</f>
        <v>15726</v>
      </c>
      <c r="L12" s="51" t="n">
        <f aca="false">Q12+U12+Z12+AE12+AI12+AM12+AQ12+AU12+AY12+BC12+BG12+BK12+BO12+BS12+BW12+CA12+CE12+CM12+CQ12+CU12+CY12+DC12+DG12+DK12+DO12+DS12+DW12+EA12+CI12+EI12+EM12+EQ12+EU12+EY12+EE12+FC12+FG12+FK12+FO12</f>
        <v>13621</v>
      </c>
      <c r="M12" s="51" t="n">
        <v>175</v>
      </c>
      <c r="N12" s="52" t="n">
        <f aca="false">S12+W12+AB12+AG12+DE12+EG12+AK12+AO12+AS12+AW12+BA12+BE12+BI12+BM12+BQ12+BU12+BY12+CC12+CG12+CO12+CS12+CW12+DA12+DI12+DM12+DQ12+DU12+DY12+EC12+EK12+EO12+ES12+EW12+FA12+CK12+FE12+FI12+FM12+FQ12</f>
        <v>7422</v>
      </c>
      <c r="O12" s="52" t="n">
        <f aca="false">X12+AC12</f>
        <v>336</v>
      </c>
      <c r="P12" s="53" t="n">
        <v>337</v>
      </c>
      <c r="Q12" s="53" t="n">
        <v>311</v>
      </c>
      <c r="R12" s="53" t="n">
        <v>1</v>
      </c>
      <c r="S12" s="53" t="n">
        <v>199</v>
      </c>
      <c r="T12" s="53" t="n">
        <v>440</v>
      </c>
      <c r="U12" s="53" t="n">
        <v>436</v>
      </c>
      <c r="V12" s="53" t="n">
        <v>0</v>
      </c>
      <c r="W12" s="53" t="n">
        <v>412</v>
      </c>
      <c r="X12" s="53" t="n">
        <v>121</v>
      </c>
      <c r="Y12" s="53" t="n">
        <v>827</v>
      </c>
      <c r="Z12" s="53" t="n">
        <v>813</v>
      </c>
      <c r="AA12" s="53" t="n">
        <v>0</v>
      </c>
      <c r="AB12" s="53" t="n">
        <v>707</v>
      </c>
      <c r="AC12" s="53" t="n">
        <v>215</v>
      </c>
      <c r="AD12" s="53" t="n">
        <v>1273</v>
      </c>
      <c r="AE12" s="53" t="n">
        <v>1255</v>
      </c>
      <c r="AF12" s="53" t="n">
        <v>1</v>
      </c>
      <c r="AG12" s="53" t="n">
        <v>1117</v>
      </c>
      <c r="AH12" s="53" t="n">
        <v>626</v>
      </c>
      <c r="AI12" s="53" t="n">
        <v>681</v>
      </c>
      <c r="AJ12" s="53" t="n">
        <v>3</v>
      </c>
      <c r="AK12" s="53" t="n">
        <v>637</v>
      </c>
      <c r="AL12" s="53" t="n">
        <v>815</v>
      </c>
      <c r="AM12" s="53" t="n">
        <v>717</v>
      </c>
      <c r="AN12" s="53" t="n">
        <v>6</v>
      </c>
      <c r="AO12" s="53" t="n">
        <v>706</v>
      </c>
      <c r="AP12" s="53" t="n">
        <v>865</v>
      </c>
      <c r="AQ12" s="53" t="n">
        <v>915</v>
      </c>
      <c r="AR12" s="53" t="n">
        <v>48</v>
      </c>
      <c r="AS12" s="53" t="n">
        <v>685</v>
      </c>
      <c r="AT12" s="53" t="n">
        <v>813</v>
      </c>
      <c r="AU12" s="53" t="n">
        <v>908</v>
      </c>
      <c r="AV12" s="53" t="n">
        <v>109</v>
      </c>
      <c r="AW12" s="53" t="n">
        <v>656</v>
      </c>
      <c r="AX12" s="53" t="n">
        <v>1035</v>
      </c>
      <c r="AY12" s="53" t="n">
        <v>1023</v>
      </c>
      <c r="AZ12" s="53" t="n">
        <v>0</v>
      </c>
      <c r="BA12" s="53" t="n">
        <v>636</v>
      </c>
      <c r="BB12" s="53" t="n">
        <v>931</v>
      </c>
      <c r="BC12" s="53" t="n">
        <v>966</v>
      </c>
      <c r="BD12" s="53" t="n">
        <v>0</v>
      </c>
      <c r="BE12" s="53" t="n">
        <v>496</v>
      </c>
      <c r="BF12" s="53" t="n">
        <v>333</v>
      </c>
      <c r="BG12" s="53" t="n">
        <v>241</v>
      </c>
      <c r="BH12" s="53" t="n">
        <v>0</v>
      </c>
      <c r="BI12" s="53" t="n">
        <v>0</v>
      </c>
      <c r="BJ12" s="53" t="n">
        <v>0</v>
      </c>
      <c r="BK12" s="53" t="n">
        <v>0</v>
      </c>
      <c r="BL12" s="53" t="n">
        <v>0</v>
      </c>
      <c r="BM12" s="53" t="n">
        <v>0</v>
      </c>
      <c r="BN12" s="53" t="n">
        <v>0</v>
      </c>
      <c r="BO12" s="53" t="n">
        <v>0</v>
      </c>
      <c r="BP12" s="53" t="n">
        <v>0</v>
      </c>
      <c r="BQ12" s="53" t="n">
        <v>0</v>
      </c>
      <c r="BR12" s="53" t="n">
        <v>0</v>
      </c>
      <c r="BS12" s="53" t="n">
        <v>0</v>
      </c>
      <c r="BT12" s="53" t="n">
        <v>0</v>
      </c>
      <c r="BU12" s="53" t="n">
        <v>0</v>
      </c>
      <c r="BV12" s="53" t="n">
        <v>0</v>
      </c>
      <c r="BW12" s="53" t="n">
        <v>0</v>
      </c>
      <c r="BX12" s="53" t="n">
        <v>0</v>
      </c>
      <c r="BY12" s="53" t="n">
        <v>0</v>
      </c>
      <c r="BZ12" s="53" t="n">
        <v>0</v>
      </c>
      <c r="CA12" s="53" t="n">
        <v>0</v>
      </c>
      <c r="CB12" s="53" t="n">
        <v>0</v>
      </c>
      <c r="CC12" s="53" t="n">
        <v>0</v>
      </c>
      <c r="CD12" s="53" t="n">
        <v>160</v>
      </c>
      <c r="CE12" s="53" t="n">
        <v>119</v>
      </c>
      <c r="CF12" s="53" t="n">
        <v>2</v>
      </c>
      <c r="CG12" s="53" t="n">
        <v>0</v>
      </c>
      <c r="CH12" s="53" t="n">
        <v>22</v>
      </c>
      <c r="CI12" s="53" t="n">
        <v>5</v>
      </c>
      <c r="CJ12" s="53" t="n">
        <v>0</v>
      </c>
      <c r="CK12" s="53" t="n">
        <v>0</v>
      </c>
      <c r="CL12" s="53" t="n">
        <v>114</v>
      </c>
      <c r="CM12" s="53" t="n">
        <v>47</v>
      </c>
      <c r="CN12" s="53" t="n">
        <v>0</v>
      </c>
      <c r="CO12" s="53" t="n">
        <v>0</v>
      </c>
      <c r="CP12" s="53" t="n">
        <v>21</v>
      </c>
      <c r="CQ12" s="53" t="n">
        <v>5</v>
      </c>
      <c r="CR12" s="53" t="n">
        <v>0</v>
      </c>
      <c r="CS12" s="53" t="n">
        <v>0</v>
      </c>
      <c r="CT12" s="53" t="n">
        <v>0</v>
      </c>
      <c r="CU12" s="53" t="n">
        <v>0</v>
      </c>
      <c r="CV12" s="53" t="n">
        <v>0</v>
      </c>
      <c r="CW12" s="53" t="n">
        <v>0</v>
      </c>
      <c r="CX12" s="53" t="n">
        <v>0</v>
      </c>
      <c r="CY12" s="53" t="n">
        <v>0</v>
      </c>
      <c r="CZ12" s="53" t="n">
        <v>0</v>
      </c>
      <c r="DA12" s="53" t="n">
        <v>0</v>
      </c>
      <c r="DB12" s="53" t="n">
        <v>614</v>
      </c>
      <c r="DC12" s="53" t="n">
        <v>365</v>
      </c>
      <c r="DD12" s="53" t="n">
        <v>1</v>
      </c>
      <c r="DE12" s="53" t="n">
        <v>13</v>
      </c>
      <c r="DF12" s="53" t="n">
        <v>218</v>
      </c>
      <c r="DG12" s="53" t="n">
        <v>66</v>
      </c>
      <c r="DH12" s="53" t="n">
        <v>1</v>
      </c>
      <c r="DI12" s="53" t="n">
        <v>0</v>
      </c>
      <c r="DJ12" s="53" t="n">
        <v>15</v>
      </c>
      <c r="DK12" s="53" t="n">
        <v>13</v>
      </c>
      <c r="DL12" s="53" t="n">
        <v>0</v>
      </c>
      <c r="DM12" s="53" t="n">
        <v>0</v>
      </c>
      <c r="DN12" s="53" t="n">
        <v>52</v>
      </c>
      <c r="DO12" s="53" t="n">
        <v>63</v>
      </c>
      <c r="DP12" s="53" t="n">
        <v>0</v>
      </c>
      <c r="DQ12" s="53" t="n">
        <v>0</v>
      </c>
      <c r="DR12" s="53" t="n">
        <v>0</v>
      </c>
      <c r="DS12" s="53" t="n">
        <v>0</v>
      </c>
      <c r="DT12" s="53" t="n">
        <v>0</v>
      </c>
      <c r="DU12" s="53" t="n">
        <v>0</v>
      </c>
      <c r="DV12" s="53" t="n">
        <v>20</v>
      </c>
      <c r="DW12" s="53" t="n">
        <v>0</v>
      </c>
      <c r="DX12" s="53" t="n">
        <v>3</v>
      </c>
      <c r="DY12" s="53" t="n">
        <v>0</v>
      </c>
      <c r="DZ12" s="53" t="n">
        <v>32</v>
      </c>
      <c r="EA12" s="53" t="n">
        <v>14</v>
      </c>
      <c r="EB12" s="53" t="n">
        <v>0</v>
      </c>
      <c r="EC12" s="53" t="n">
        <v>0</v>
      </c>
      <c r="ED12" s="53" t="n">
        <v>0</v>
      </c>
      <c r="EE12" s="53" t="n">
        <v>0</v>
      </c>
      <c r="EF12" s="53" t="n">
        <v>0</v>
      </c>
      <c r="EG12" s="53" t="n">
        <v>0</v>
      </c>
      <c r="EH12" s="53" t="n">
        <v>1022</v>
      </c>
      <c r="EI12" s="53" t="n">
        <v>996</v>
      </c>
      <c r="EJ12" s="53" t="n">
        <v>0</v>
      </c>
      <c r="EK12" s="53" t="n">
        <v>506</v>
      </c>
      <c r="EL12" s="53" t="n">
        <v>1257</v>
      </c>
      <c r="EM12" s="53" t="n">
        <v>1162</v>
      </c>
      <c r="EN12" s="53" t="n">
        <v>0</v>
      </c>
      <c r="EO12" s="53" t="n">
        <v>496</v>
      </c>
      <c r="EP12" s="53" t="n">
        <v>509</v>
      </c>
      <c r="EQ12" s="53" t="n">
        <v>428</v>
      </c>
      <c r="ER12" s="53" t="n">
        <v>0</v>
      </c>
      <c r="ES12" s="53" t="n">
        <v>156</v>
      </c>
      <c r="ET12" s="53" t="n">
        <v>833</v>
      </c>
      <c r="EU12" s="53" t="n">
        <v>659</v>
      </c>
      <c r="EV12" s="53" t="n">
        <v>0</v>
      </c>
      <c r="EW12" s="53" t="n">
        <v>0</v>
      </c>
      <c r="EX12" s="53" t="n">
        <v>896</v>
      </c>
      <c r="EY12" s="53" t="n">
        <v>715</v>
      </c>
      <c r="EZ12" s="53" t="n">
        <v>0</v>
      </c>
      <c r="FA12" s="53" t="n">
        <v>0</v>
      </c>
      <c r="FB12" s="53" t="n">
        <v>27</v>
      </c>
      <c r="FC12" s="53" t="n">
        <v>0</v>
      </c>
      <c r="FD12" s="53" t="n">
        <v>0</v>
      </c>
      <c r="FE12" s="53" t="n">
        <v>0</v>
      </c>
      <c r="FF12" s="53" t="n">
        <v>12</v>
      </c>
      <c r="FG12" s="53" t="n">
        <v>0</v>
      </c>
      <c r="FH12" s="53" t="n">
        <v>0</v>
      </c>
      <c r="FI12" s="53" t="n">
        <v>0</v>
      </c>
      <c r="FJ12" s="53" t="n">
        <v>909</v>
      </c>
      <c r="FK12" s="53" t="n">
        <v>451</v>
      </c>
      <c r="FL12" s="53" t="n">
        <v>0</v>
      </c>
      <c r="FM12" s="53" t="n">
        <v>0</v>
      </c>
      <c r="FN12" s="53" t="n">
        <v>480</v>
      </c>
      <c r="FO12" s="53" t="n">
        <v>247</v>
      </c>
      <c r="FP12" s="53" t="n">
        <v>0</v>
      </c>
      <c r="FQ12" s="53" t="n">
        <v>0</v>
      </c>
      <c r="FR12" s="54" t="n">
        <f aca="false">(K12+M12)/B12</f>
        <v>0.872818091996926</v>
      </c>
      <c r="FS12" s="55" t="n">
        <f aca="false">(L12+M12)/B12</f>
        <v>0.757273026676913</v>
      </c>
      <c r="FT12" s="56" t="n">
        <f aca="false">N12/B12</f>
        <v>0.407399275441871</v>
      </c>
      <c r="FU12" s="57" t="n">
        <f aca="false">K12/G12</f>
        <v>0.945811030252</v>
      </c>
      <c r="FV12" s="58" t="n">
        <f aca="false">L12/H12</f>
        <v>0.798604596622889</v>
      </c>
      <c r="FW12" s="57" t="n">
        <f aca="false">M12/I12</f>
        <v>1</v>
      </c>
      <c r="FX12" s="59" t="n">
        <f aca="false">N12/J12</f>
        <v>1.15499533146592</v>
      </c>
      <c r="FY12" s="60" t="n">
        <f aca="false">(T12+Y12+AD12+ED12+V12+AA12+AF12+EF12)/F12</f>
        <v>1.0164</v>
      </c>
      <c r="FZ12" s="61" t="n">
        <f aca="false">(U12+Z12+AE12+EE12+V12+AA12+AF12+EF12)/F12</f>
        <v>1.002</v>
      </c>
      <c r="GA12" s="62" t="n">
        <f aca="false">(W12+AB12+AG12+EG12)/F12</f>
        <v>0.8944</v>
      </c>
      <c r="GB12" s="60" t="n">
        <f aca="false">(P12+AH12+AL12+AP12+AT12+AX12+BB12+BF12+BJ12+BN12+BR12+BZ12+CD12+CH12+CL12+CP12+CT12+CX12+DB12+DF12+DJ12+DN12+DR12+DV12+DZ12+EH12+EL12+EP12+R12+AJ12+AN12+AR12+AV12+AZ12+BD12+BH12+BL12+BP12+BT12+CB12+CF12+CJ12+CN12+CR12+CV12+CZ12+DD12+DH12+DL12+DP12+DT12+DX12+EB12+EJ12+EN12+ER12)/E12</f>
        <v>0.922845154254238</v>
      </c>
      <c r="GC12" s="61" t="n">
        <f aca="false">(Q12+AI12+AM12+AQ12+AU12+AY12+BC12+BG12+BK12+BO12+BS12+CA12+CE12+CI12+CM12+CQ12+CU12+CY12+DC12+DG12+DK12+DO12+DS12+DW12+EA12+EI12+EM12+EQ12+R12+AJ12+AN12+AR12+AV12+AZ12+BD12+BH12+BL12+BP12+BT12+CB12+CF12+CJ12+CN12+CR12+CV12+CZ12+DD12+DH12+DL12+DP12+DT12+DX12+EB12+EJ12+EN12+ER12)/E12</f>
        <v>0.85204902123884</v>
      </c>
      <c r="GD12" s="62" t="n">
        <f aca="false">(S12+AK12+AO12+AS12+AW12+BA12+BE12+BI12+BM12+BQ12+BU12+CC12+CG12+CK12+CO12+CS12+CW12+DA12+DE12+DI12+DM12+DQ12+DU12+DY12+EC12+EK12+EO12+ES12)/E12</f>
        <v>0.47930645668127</v>
      </c>
      <c r="GE12" s="60" t="n">
        <f aca="false">(ET12+EX12)/D12</f>
        <v>1.05324074074074</v>
      </c>
      <c r="GF12" s="61" t="n">
        <f aca="false">(EU12+EY12)/D12</f>
        <v>0.836988304093567</v>
      </c>
      <c r="GG12" s="63" t="n">
        <f aca="false">(EW12+FA12)/D12</f>
        <v>0</v>
      </c>
      <c r="GH12" s="64" t="n">
        <f aca="false">(FB12+FF12+FJ12+FN12)/C12</f>
        <v>0.750157596133642</v>
      </c>
      <c r="GI12" s="65"/>
      <c r="GJ12" s="65"/>
      <c r="GK12" s="65"/>
      <c r="GL12" s="65"/>
      <c r="GM12" s="65"/>
    </row>
    <row r="13" s="66" customFormat="true" ht="13.8" hidden="false" customHeight="false" outlineLevel="0" collapsed="false">
      <c r="A13" s="44" t="s">
        <v>93</v>
      </c>
      <c r="B13" s="45" t="n">
        <v>4006</v>
      </c>
      <c r="C13" s="46" t="n">
        <v>457.6</v>
      </c>
      <c r="D13" s="47" t="n">
        <v>381</v>
      </c>
      <c r="E13" s="48" t="n">
        <v>2364.4</v>
      </c>
      <c r="F13" s="49" t="n">
        <v>460</v>
      </c>
      <c r="G13" s="68" t="n">
        <v>3666.22445055318</v>
      </c>
      <c r="H13" s="68" t="n">
        <v>3643</v>
      </c>
      <c r="I13" s="67" t="n">
        <v>40</v>
      </c>
      <c r="J13" s="67" t="n">
        <v>1600</v>
      </c>
      <c r="K13" s="51" t="n">
        <f aca="false">P13+T13+Y13+AD13+AH13+AL13+AP13+AT13+AX13+BB13+BF13+BJ13+BN13+BR13+BV13+BZ13+CD13+CH13+CL13+CP13+CT13+CX13+DB13+DF13+DF13+DJ13+DN13+DR13+DV13+DZ13+ED13+EH13+EL13+EP13+ET13+EX13+FB13+FF13+FJ13+FN13</f>
        <v>3474</v>
      </c>
      <c r="L13" s="51" t="n">
        <f aca="false">Q13+U13+Z13+AE13+AI13+AM13+AQ13+AU13+AY13+BC13+BG13+BK13+BO13+BS13+BW13+CA13+CE13+CM13+CQ13+CU13+CY13+DC13+DG13+DK13+DO13+DS13+DW13+EA13+CI13+EI13+EM13+EQ13+EU13+EY13+EE13+FC13+FG13+FK13+FO13</f>
        <v>2986</v>
      </c>
      <c r="M13" s="51" t="n">
        <v>40</v>
      </c>
      <c r="N13" s="52" t="n">
        <f aca="false">S13+W13+AB13+AG13+DE13+EG13+AK13+AO13+AS13+AW13+BA13+BE13+BI13+BM13+BQ13+BU13+BY13+CC13+CG13+CO13+CS13+CW13+DA13+DI13+DM13+DQ13+DU13+DY13+EC13+EK13+EO13+ES13+EW13+FA13+CK13+FE13+FI13+FM13+FQ13</f>
        <v>1381</v>
      </c>
      <c r="O13" s="52" t="n">
        <f aca="false">X13+AC13</f>
        <v>0</v>
      </c>
      <c r="P13" s="53" t="n">
        <v>108</v>
      </c>
      <c r="Q13" s="53" t="n">
        <v>101</v>
      </c>
      <c r="R13" s="53" t="n">
        <v>1</v>
      </c>
      <c r="S13" s="53" t="n">
        <v>46</v>
      </c>
      <c r="T13" s="53" t="n">
        <v>97</v>
      </c>
      <c r="U13" s="53" t="n">
        <v>99</v>
      </c>
      <c r="V13" s="53" t="n">
        <v>0</v>
      </c>
      <c r="W13" s="53" t="n">
        <v>40</v>
      </c>
      <c r="X13" s="53" t="n">
        <v>0</v>
      </c>
      <c r="Y13" s="53" t="n">
        <v>185</v>
      </c>
      <c r="Z13" s="53" t="n">
        <v>188</v>
      </c>
      <c r="AA13" s="53" t="n">
        <v>0</v>
      </c>
      <c r="AB13" s="53" t="n">
        <v>94</v>
      </c>
      <c r="AC13" s="53" t="n">
        <v>0</v>
      </c>
      <c r="AD13" s="53" t="n">
        <v>253</v>
      </c>
      <c r="AE13" s="53" t="n">
        <v>229</v>
      </c>
      <c r="AF13" s="53" t="n">
        <v>0</v>
      </c>
      <c r="AG13" s="53" t="n">
        <v>176</v>
      </c>
      <c r="AH13" s="53" t="n">
        <v>155</v>
      </c>
      <c r="AI13" s="53" t="n">
        <v>129</v>
      </c>
      <c r="AJ13" s="53" t="n">
        <v>3</v>
      </c>
      <c r="AK13" s="53" t="n">
        <v>131</v>
      </c>
      <c r="AL13" s="53" t="n">
        <v>198</v>
      </c>
      <c r="AM13" s="53" t="n">
        <v>114</v>
      </c>
      <c r="AN13" s="53" t="n">
        <v>11</v>
      </c>
      <c r="AO13" s="53" t="n">
        <v>135</v>
      </c>
      <c r="AP13" s="53" t="n">
        <v>157</v>
      </c>
      <c r="AQ13" s="53" t="n">
        <v>110</v>
      </c>
      <c r="AR13" s="53" t="n">
        <v>18</v>
      </c>
      <c r="AS13" s="53" t="n">
        <v>129</v>
      </c>
      <c r="AT13" s="53" t="n">
        <v>200</v>
      </c>
      <c r="AU13" s="53" t="n">
        <v>209</v>
      </c>
      <c r="AV13" s="53" t="n">
        <v>4</v>
      </c>
      <c r="AW13" s="53" t="n">
        <v>137</v>
      </c>
      <c r="AX13" s="53" t="n">
        <v>188</v>
      </c>
      <c r="AY13" s="53" t="n">
        <v>156</v>
      </c>
      <c r="AZ13" s="53" t="n">
        <v>2</v>
      </c>
      <c r="BA13" s="53" t="n">
        <v>119</v>
      </c>
      <c r="BB13" s="53" t="n">
        <v>229</v>
      </c>
      <c r="BC13" s="53" t="n">
        <v>188</v>
      </c>
      <c r="BD13" s="53" t="n">
        <v>0</v>
      </c>
      <c r="BE13" s="53" t="n">
        <v>139</v>
      </c>
      <c r="BF13" s="53" t="n">
        <v>106</v>
      </c>
      <c r="BG13" s="53" t="n">
        <v>99</v>
      </c>
      <c r="BH13" s="53" t="n">
        <v>0</v>
      </c>
      <c r="BI13" s="53" t="n">
        <v>0</v>
      </c>
      <c r="BJ13" s="53" t="n">
        <v>0</v>
      </c>
      <c r="BK13" s="53" t="n">
        <v>0</v>
      </c>
      <c r="BL13" s="53" t="n">
        <v>0</v>
      </c>
      <c r="BM13" s="53" t="n">
        <v>0</v>
      </c>
      <c r="BN13" s="53" t="n">
        <v>0</v>
      </c>
      <c r="BO13" s="53" t="n">
        <v>0</v>
      </c>
      <c r="BP13" s="53" t="n">
        <v>0</v>
      </c>
      <c r="BQ13" s="53" t="n">
        <v>0</v>
      </c>
      <c r="BR13" s="53" t="n">
        <v>0</v>
      </c>
      <c r="BS13" s="53" t="n">
        <v>0</v>
      </c>
      <c r="BT13" s="53" t="n">
        <v>0</v>
      </c>
      <c r="BU13" s="53" t="n">
        <v>0</v>
      </c>
      <c r="BV13" s="53" t="n">
        <v>0</v>
      </c>
      <c r="BW13" s="53" t="n">
        <v>0</v>
      </c>
      <c r="BX13" s="53" t="n">
        <v>0</v>
      </c>
      <c r="BY13" s="53" t="n">
        <v>0</v>
      </c>
      <c r="BZ13" s="53" t="n">
        <v>147</v>
      </c>
      <c r="CA13" s="53" t="n">
        <v>127</v>
      </c>
      <c r="CB13" s="53" t="n">
        <v>0</v>
      </c>
      <c r="CC13" s="53" t="n">
        <v>0</v>
      </c>
      <c r="CD13" s="53" t="n">
        <v>22</v>
      </c>
      <c r="CE13" s="53" t="n">
        <v>12</v>
      </c>
      <c r="CF13" s="53" t="n">
        <v>0</v>
      </c>
      <c r="CG13" s="53" t="n">
        <v>0</v>
      </c>
      <c r="CH13" s="53" t="n">
        <v>0</v>
      </c>
      <c r="CI13" s="53" t="n">
        <v>0</v>
      </c>
      <c r="CJ13" s="53" t="n">
        <v>0</v>
      </c>
      <c r="CK13" s="53" t="n">
        <v>0</v>
      </c>
      <c r="CL13" s="53" t="n">
        <v>16</v>
      </c>
      <c r="CM13" s="53" t="n">
        <v>13</v>
      </c>
      <c r="CN13" s="53" t="n">
        <v>0</v>
      </c>
      <c r="CO13" s="53" t="n">
        <v>0</v>
      </c>
      <c r="CP13" s="53" t="n">
        <v>4</v>
      </c>
      <c r="CQ13" s="53" t="n">
        <v>3</v>
      </c>
      <c r="CR13" s="53" t="n">
        <v>0</v>
      </c>
      <c r="CS13" s="53" t="n">
        <v>0</v>
      </c>
      <c r="CT13" s="53" t="n">
        <v>0</v>
      </c>
      <c r="CU13" s="53" t="n">
        <v>0</v>
      </c>
      <c r="CV13" s="53" t="n">
        <v>0</v>
      </c>
      <c r="CW13" s="53" t="n">
        <v>0</v>
      </c>
      <c r="CX13" s="53" t="n">
        <v>0</v>
      </c>
      <c r="CY13" s="53" t="n">
        <v>0</v>
      </c>
      <c r="CZ13" s="53" t="n">
        <v>0</v>
      </c>
      <c r="DA13" s="53" t="n">
        <v>0</v>
      </c>
      <c r="DB13" s="53" t="n">
        <v>156</v>
      </c>
      <c r="DC13" s="53" t="n">
        <v>147</v>
      </c>
      <c r="DD13" s="53" t="n">
        <v>1</v>
      </c>
      <c r="DE13" s="53" t="n">
        <v>0</v>
      </c>
      <c r="DF13" s="53" t="n">
        <v>0</v>
      </c>
      <c r="DG13" s="53" t="n">
        <v>0</v>
      </c>
      <c r="DH13" s="53" t="n">
        <v>0</v>
      </c>
      <c r="DI13" s="53" t="n">
        <v>0</v>
      </c>
      <c r="DJ13" s="53" t="n">
        <v>8</v>
      </c>
      <c r="DK13" s="53" t="n">
        <v>8</v>
      </c>
      <c r="DL13" s="53" t="n">
        <v>0</v>
      </c>
      <c r="DM13" s="53" t="n">
        <v>0</v>
      </c>
      <c r="DN13" s="53" t="n">
        <v>4</v>
      </c>
      <c r="DO13" s="53" t="n">
        <v>5</v>
      </c>
      <c r="DP13" s="53" t="n">
        <v>0</v>
      </c>
      <c r="DQ13" s="53" t="n">
        <v>0</v>
      </c>
      <c r="DR13" s="53" t="n">
        <v>0</v>
      </c>
      <c r="DS13" s="53" t="n">
        <v>0</v>
      </c>
      <c r="DT13" s="53" t="n">
        <v>0</v>
      </c>
      <c r="DU13" s="53" t="n">
        <v>0</v>
      </c>
      <c r="DV13" s="53" t="n">
        <v>0</v>
      </c>
      <c r="DW13" s="53" t="n">
        <v>0</v>
      </c>
      <c r="DX13" s="53" t="n">
        <v>0</v>
      </c>
      <c r="DY13" s="53" t="n">
        <v>0</v>
      </c>
      <c r="DZ13" s="53" t="n">
        <v>17</v>
      </c>
      <c r="EA13" s="53" t="n">
        <v>7</v>
      </c>
      <c r="EB13" s="53" t="n">
        <v>0</v>
      </c>
      <c r="EC13" s="53" t="n">
        <v>0</v>
      </c>
      <c r="ED13" s="53" t="n">
        <v>0</v>
      </c>
      <c r="EE13" s="53" t="n">
        <v>0</v>
      </c>
      <c r="EF13" s="53" t="n">
        <v>0</v>
      </c>
      <c r="EG13" s="53" t="n">
        <v>0</v>
      </c>
      <c r="EH13" s="53" t="n">
        <v>201</v>
      </c>
      <c r="EI13" s="53" t="n">
        <v>178</v>
      </c>
      <c r="EJ13" s="53" t="n">
        <v>0</v>
      </c>
      <c r="EK13" s="53" t="n">
        <v>98</v>
      </c>
      <c r="EL13" s="53" t="n">
        <v>218</v>
      </c>
      <c r="EM13" s="53" t="n">
        <v>225</v>
      </c>
      <c r="EN13" s="53" t="n">
        <v>0</v>
      </c>
      <c r="EO13" s="53" t="n">
        <v>99</v>
      </c>
      <c r="EP13" s="53" t="n">
        <v>124</v>
      </c>
      <c r="EQ13" s="53" t="n">
        <v>110</v>
      </c>
      <c r="ER13" s="53" t="n">
        <v>0</v>
      </c>
      <c r="ES13" s="53" t="n">
        <v>38</v>
      </c>
      <c r="ET13" s="53" t="n">
        <v>142</v>
      </c>
      <c r="EU13" s="53" t="n">
        <v>142</v>
      </c>
      <c r="EV13" s="53" t="n">
        <v>0</v>
      </c>
      <c r="EW13" s="53" t="n">
        <v>0</v>
      </c>
      <c r="EX13" s="53" t="n">
        <v>220</v>
      </c>
      <c r="EY13" s="53" t="n">
        <v>115</v>
      </c>
      <c r="EZ13" s="53" t="n">
        <v>0</v>
      </c>
      <c r="FA13" s="53" t="n">
        <v>0</v>
      </c>
      <c r="FB13" s="53" t="n">
        <v>2</v>
      </c>
      <c r="FC13" s="53" t="n">
        <v>0</v>
      </c>
      <c r="FD13" s="53" t="n">
        <v>0</v>
      </c>
      <c r="FE13" s="53" t="n">
        <v>0</v>
      </c>
      <c r="FF13" s="53" t="n">
        <v>0</v>
      </c>
      <c r="FG13" s="53" t="n">
        <v>0</v>
      </c>
      <c r="FH13" s="53" t="n">
        <v>0</v>
      </c>
      <c r="FI13" s="53" t="n">
        <v>0</v>
      </c>
      <c r="FJ13" s="53" t="n">
        <v>212</v>
      </c>
      <c r="FK13" s="53" t="n">
        <v>192</v>
      </c>
      <c r="FL13" s="53" t="n">
        <v>0</v>
      </c>
      <c r="FM13" s="53" t="n">
        <v>0</v>
      </c>
      <c r="FN13" s="53" t="n">
        <v>105</v>
      </c>
      <c r="FO13" s="53" t="n">
        <v>80</v>
      </c>
      <c r="FP13" s="53" t="n">
        <v>0</v>
      </c>
      <c r="FQ13" s="53" t="n">
        <v>0</v>
      </c>
      <c r="FR13" s="54" t="n">
        <f aca="false">(K13+M13)/B13</f>
        <v>0.877184223664503</v>
      </c>
      <c r="FS13" s="55" t="n">
        <f aca="false">(L13+M13)/B13</f>
        <v>0.755366949575637</v>
      </c>
      <c r="FT13" s="56" t="n">
        <f aca="false">N13/B13</f>
        <v>0.344732900649026</v>
      </c>
      <c r="FU13" s="57" t="n">
        <f aca="false">K13/G13</f>
        <v>0.947568826419185</v>
      </c>
      <c r="FV13" s="58" t="n">
        <f aca="false">L13/H13</f>
        <v>0.819654131210541</v>
      </c>
      <c r="FW13" s="57" t="n">
        <f aca="false">M13/I13</f>
        <v>1</v>
      </c>
      <c r="FX13" s="59" t="n">
        <f aca="false">N13/J13</f>
        <v>0.863125</v>
      </c>
      <c r="FY13" s="60" t="n">
        <f aca="false">(T13+Y13+AD13+ED13+V13+AA13+AF13+EF13)/F13</f>
        <v>1.16304347826087</v>
      </c>
      <c r="FZ13" s="61" t="n">
        <f aca="false">(U13+Z13+AE13+EE13+V13+AA13+AF13+EF13)/F13</f>
        <v>1.12173913043478</v>
      </c>
      <c r="GA13" s="62" t="n">
        <f aca="false">(W13+AB13+AG13+EG13)/F13</f>
        <v>0.673913043478261</v>
      </c>
      <c r="GB13" s="60" t="n">
        <f aca="false">(P13+AH13+AL13+AP13+AT13+AX13+BB13+BF13+BJ13+BN13+BR13+BZ13+CD13+CH13+CL13+CP13+CT13+CX13+DB13+DF13+DJ13+DN13+DR13+DV13+DZ13+EH13+EL13+EP13+R13+AJ13+AN13+AR13+AV13+AZ13+BD13+BH13+BL13+BP13+BT13+CB13+CF13+CJ13+CN13+CR13+CV13+CZ13+DD13+DH13+DL13+DP13+DT13+DX13+EB13+EJ13+EN13+ER13)/E13</f>
        <v>0.971916765352732</v>
      </c>
      <c r="GC13" s="61" t="n">
        <f aca="false">(Q13+AI13+AM13+AQ13+AU13+AY13+BC13+BG13+BK13+BO13+BS13+CA13+CE13+CI13+CM13+CQ13+CU13+CY13+DC13+DG13+DK13+DO13+DS13+DW13+EA13+EI13+EM13+EQ13+R13+AJ13+AN13+AR13+AV13+AZ13+BD13+BH13+BL13+BP13+BT13+CB13+CF13+CJ13+CN13+CR13+CV13+CZ13+DD13+DH13+DL13+DP13+DT13+DX13+EB13+EJ13+EN13+ER13)/E13</f>
        <v>0.837844696328878</v>
      </c>
      <c r="GD13" s="62" t="n">
        <f aca="false">(S13+AK13+AO13+AS13+AW13+BA13+BE13+BI13+BM13+BQ13+BU13+CC13+CG13+CK13+CO13+CS13+CW13+DA13+DE13+DI13+DM13+DQ13+DU13+DY13+EC13+EK13+EO13+ES13)/E13</f>
        <v>0.452969040771443</v>
      </c>
      <c r="GE13" s="60" t="n">
        <f aca="false">(ET13+EX13)/D13</f>
        <v>0.950131233595801</v>
      </c>
      <c r="GF13" s="61" t="n">
        <f aca="false">(EU13+EY13)/D13</f>
        <v>0.674540682414698</v>
      </c>
      <c r="GG13" s="63" t="n">
        <f aca="false">(EW13+FA13)/D13</f>
        <v>0</v>
      </c>
      <c r="GH13" s="64" t="n">
        <f aca="false">(FB13+FF13+FJ13+FN13)/C13</f>
        <v>0.697115384615385</v>
      </c>
      <c r="GI13" s="65"/>
      <c r="GJ13" s="65"/>
      <c r="GK13" s="65"/>
      <c r="GL13" s="65"/>
      <c r="GM13" s="65"/>
    </row>
    <row r="14" s="66" customFormat="true" ht="13.8" hidden="false" customHeight="false" outlineLevel="0" collapsed="false">
      <c r="A14" s="44" t="s">
        <v>94</v>
      </c>
      <c r="B14" s="45" t="n">
        <v>30402</v>
      </c>
      <c r="C14" s="46" t="n">
        <v>3866.8</v>
      </c>
      <c r="D14" s="47" t="n">
        <v>3414</v>
      </c>
      <c r="E14" s="48" t="n">
        <v>18009.2</v>
      </c>
      <c r="F14" s="49" t="n">
        <v>2195</v>
      </c>
      <c r="G14" s="68" t="n">
        <v>26334</v>
      </c>
      <c r="H14" s="68" t="n">
        <v>23619</v>
      </c>
      <c r="I14" s="67" t="n">
        <v>275</v>
      </c>
      <c r="J14" s="67" t="n">
        <v>10755</v>
      </c>
      <c r="K14" s="51" t="n">
        <f aca="false">P14+T14+Y14+AD14+AH14+AL14+AP14+AT14+AX14+BB14+BF14+BJ14+BN14+BR14+BV14+BZ14+CD14+CH14+CL14+CP14+CT14+CX14+DB14+DF14+DF14+DJ14+DN14+DR14+DV14+DZ14+ED14+EH14+EL14+EP14+ET14+EX14+FB14+FF14+FJ14+FN14</f>
        <v>25066</v>
      </c>
      <c r="L14" s="51" t="n">
        <f aca="false">Q14+U14+Z14+AE14+AI14+AM14+AQ14+AU14+AY14+BC14+BG14+BK14+BO14+BS14+BW14+CA14+CE14+CM14+CQ14+CU14+CY14+DC14+DG14+DK14+DO14+DS14+DW14+EA14+CI14+EI14+EM14+EQ14+EU14+EY14+EE14+FC14+FG14+FK14+FO14</f>
        <v>21706</v>
      </c>
      <c r="M14" s="51" t="n">
        <v>275</v>
      </c>
      <c r="N14" s="52" t="n">
        <f aca="false">S14+W14+AB14+AG14+DE14+EG14+AK14+AO14+AS14+AW14+BA14+BE14+BI14+BM14+BQ14+BU14+BY14+CC14+CG14+CO14+CS14+CW14+DA14+DI14+DM14+DQ14+DU14+DY14+EC14+EK14+EO14+ES14+EW14+FA14+CK14+FE14+FI14+FM14+FQ14</f>
        <v>9078</v>
      </c>
      <c r="O14" s="52" t="n">
        <f aca="false">X14+AC14</f>
        <v>189</v>
      </c>
      <c r="P14" s="53" t="n">
        <v>599</v>
      </c>
      <c r="Q14" s="53" t="n">
        <v>595</v>
      </c>
      <c r="R14" s="53" t="n">
        <v>21</v>
      </c>
      <c r="S14" s="53" t="n">
        <v>456</v>
      </c>
      <c r="T14" s="53" t="n">
        <v>351</v>
      </c>
      <c r="U14" s="53" t="n">
        <v>348</v>
      </c>
      <c r="V14" s="53" t="n">
        <v>0</v>
      </c>
      <c r="W14" s="53" t="n">
        <v>358</v>
      </c>
      <c r="X14" s="53" t="n">
        <v>67</v>
      </c>
      <c r="Y14" s="53" t="n">
        <v>841</v>
      </c>
      <c r="Z14" s="53" t="n">
        <v>855</v>
      </c>
      <c r="AA14" s="53" t="n">
        <v>0</v>
      </c>
      <c r="AB14" s="53" t="n">
        <v>701</v>
      </c>
      <c r="AC14" s="53" t="n">
        <v>122</v>
      </c>
      <c r="AD14" s="53" t="n">
        <v>1376</v>
      </c>
      <c r="AE14" s="53" t="n">
        <v>1433</v>
      </c>
      <c r="AF14" s="53" t="n">
        <v>4</v>
      </c>
      <c r="AG14" s="53" t="n">
        <v>1034</v>
      </c>
      <c r="AH14" s="53" t="n">
        <v>736</v>
      </c>
      <c r="AI14" s="53" t="n">
        <v>658</v>
      </c>
      <c r="AJ14" s="53" t="n">
        <v>20</v>
      </c>
      <c r="AK14" s="53" t="n">
        <v>586</v>
      </c>
      <c r="AL14" s="53" t="n">
        <v>1000</v>
      </c>
      <c r="AM14" s="53" t="n">
        <v>939</v>
      </c>
      <c r="AN14" s="53" t="n">
        <v>25</v>
      </c>
      <c r="AO14" s="53" t="n">
        <v>680</v>
      </c>
      <c r="AP14" s="53" t="n">
        <v>1201</v>
      </c>
      <c r="AQ14" s="53" t="n">
        <v>1135</v>
      </c>
      <c r="AR14" s="53" t="n">
        <v>77</v>
      </c>
      <c r="AS14" s="53" t="n">
        <v>756</v>
      </c>
      <c r="AT14" s="53" t="n">
        <v>1420</v>
      </c>
      <c r="AU14" s="53" t="n">
        <v>1313</v>
      </c>
      <c r="AV14" s="53" t="n">
        <v>85</v>
      </c>
      <c r="AW14" s="53" t="n">
        <v>733</v>
      </c>
      <c r="AX14" s="53" t="n">
        <v>1543</v>
      </c>
      <c r="AY14" s="53" t="n">
        <v>1457</v>
      </c>
      <c r="AZ14" s="53" t="n">
        <v>0</v>
      </c>
      <c r="BA14" s="53" t="n">
        <v>710</v>
      </c>
      <c r="BB14" s="53" t="n">
        <v>1631</v>
      </c>
      <c r="BC14" s="53" t="n">
        <v>1533</v>
      </c>
      <c r="BD14" s="53" t="n">
        <v>0</v>
      </c>
      <c r="BE14" s="53" t="n">
        <v>614</v>
      </c>
      <c r="BF14" s="53" t="n">
        <v>414</v>
      </c>
      <c r="BG14" s="53" t="n">
        <v>369</v>
      </c>
      <c r="BH14" s="53" t="n">
        <v>7</v>
      </c>
      <c r="BI14" s="53" t="n">
        <v>111</v>
      </c>
      <c r="BJ14" s="53" t="n">
        <v>20</v>
      </c>
      <c r="BK14" s="53" t="n">
        <v>6</v>
      </c>
      <c r="BL14" s="53" t="n">
        <v>0</v>
      </c>
      <c r="BM14" s="53" t="n">
        <v>0</v>
      </c>
      <c r="BN14" s="53" t="n">
        <v>0</v>
      </c>
      <c r="BO14" s="53" t="n">
        <v>0</v>
      </c>
      <c r="BP14" s="53" t="n">
        <v>0</v>
      </c>
      <c r="BQ14" s="53" t="n">
        <v>0</v>
      </c>
      <c r="BR14" s="53" t="n">
        <v>0</v>
      </c>
      <c r="BS14" s="53" t="n">
        <v>1</v>
      </c>
      <c r="BT14" s="53" t="n">
        <v>0</v>
      </c>
      <c r="BU14" s="53" t="n">
        <v>0</v>
      </c>
      <c r="BV14" s="53" t="n">
        <v>0</v>
      </c>
      <c r="BW14" s="53" t="n">
        <v>0</v>
      </c>
      <c r="BX14" s="53" t="n">
        <v>0</v>
      </c>
      <c r="BY14" s="53" t="n">
        <v>0</v>
      </c>
      <c r="BZ14" s="53" t="n">
        <v>437</v>
      </c>
      <c r="CA14" s="53" t="n">
        <v>406</v>
      </c>
      <c r="CB14" s="53" t="n">
        <v>0</v>
      </c>
      <c r="CC14" s="53" t="n">
        <v>254</v>
      </c>
      <c r="CD14" s="53" t="n">
        <v>155</v>
      </c>
      <c r="CE14" s="53" t="n">
        <v>113</v>
      </c>
      <c r="CF14" s="53" t="n">
        <v>4</v>
      </c>
      <c r="CG14" s="53" t="n">
        <v>20</v>
      </c>
      <c r="CH14" s="53" t="n">
        <v>70</v>
      </c>
      <c r="CI14" s="53" t="n">
        <v>24</v>
      </c>
      <c r="CJ14" s="53" t="n">
        <v>0</v>
      </c>
      <c r="CK14" s="53" t="n">
        <v>1</v>
      </c>
      <c r="CL14" s="53" t="n">
        <v>300</v>
      </c>
      <c r="CM14" s="53" t="n">
        <v>259</v>
      </c>
      <c r="CN14" s="53" t="n">
        <v>0</v>
      </c>
      <c r="CO14" s="53" t="n">
        <v>83</v>
      </c>
      <c r="CP14" s="53" t="n">
        <v>55</v>
      </c>
      <c r="CQ14" s="53" t="n">
        <v>50</v>
      </c>
      <c r="CR14" s="53" t="n">
        <v>0</v>
      </c>
      <c r="CS14" s="53" t="n">
        <v>15</v>
      </c>
      <c r="CT14" s="53" t="n">
        <v>0</v>
      </c>
      <c r="CU14" s="53" t="n">
        <v>0</v>
      </c>
      <c r="CV14" s="53" t="n">
        <v>0</v>
      </c>
      <c r="CW14" s="53" t="n">
        <v>0</v>
      </c>
      <c r="CX14" s="53" t="n">
        <v>0</v>
      </c>
      <c r="CY14" s="53" t="n">
        <v>0</v>
      </c>
      <c r="CZ14" s="53" t="n">
        <v>0</v>
      </c>
      <c r="DA14" s="53" t="n">
        <v>0</v>
      </c>
      <c r="DB14" s="53" t="n">
        <v>1411</v>
      </c>
      <c r="DC14" s="53" t="n">
        <v>1334</v>
      </c>
      <c r="DD14" s="53" t="n">
        <v>13</v>
      </c>
      <c r="DE14" s="53" t="n">
        <v>527</v>
      </c>
      <c r="DF14" s="53" t="n">
        <v>69</v>
      </c>
      <c r="DG14" s="53" t="n">
        <v>52</v>
      </c>
      <c r="DH14" s="53" t="n">
        <v>10</v>
      </c>
      <c r="DI14" s="53" t="n">
        <v>5</v>
      </c>
      <c r="DJ14" s="53" t="n">
        <v>80</v>
      </c>
      <c r="DK14" s="53" t="n">
        <v>79</v>
      </c>
      <c r="DL14" s="53" t="n">
        <v>0</v>
      </c>
      <c r="DM14" s="53" t="n">
        <v>17</v>
      </c>
      <c r="DN14" s="53" t="n">
        <v>21</v>
      </c>
      <c r="DO14" s="53" t="n">
        <v>22</v>
      </c>
      <c r="DP14" s="53" t="n">
        <v>1</v>
      </c>
      <c r="DQ14" s="53" t="n">
        <v>7</v>
      </c>
      <c r="DR14" s="53" t="n">
        <v>0</v>
      </c>
      <c r="DS14" s="53" t="n">
        <v>0</v>
      </c>
      <c r="DT14" s="53" t="n">
        <v>0</v>
      </c>
      <c r="DU14" s="53" t="n">
        <v>0</v>
      </c>
      <c r="DV14" s="53" t="n">
        <v>86</v>
      </c>
      <c r="DW14" s="53" t="n">
        <v>58</v>
      </c>
      <c r="DX14" s="53" t="n">
        <v>0</v>
      </c>
      <c r="DY14" s="53" t="n">
        <v>3</v>
      </c>
      <c r="DZ14" s="53" t="n">
        <v>64</v>
      </c>
      <c r="EA14" s="53" t="n">
        <v>42</v>
      </c>
      <c r="EB14" s="53" t="n">
        <v>8</v>
      </c>
      <c r="EC14" s="53" t="n">
        <v>3</v>
      </c>
      <c r="ED14" s="53" t="n">
        <v>0</v>
      </c>
      <c r="EE14" s="53" t="n">
        <v>0</v>
      </c>
      <c r="EF14" s="53" t="n">
        <v>0</v>
      </c>
      <c r="EG14" s="53" t="n">
        <v>0</v>
      </c>
      <c r="EH14" s="53" t="n">
        <v>1789</v>
      </c>
      <c r="EI14" s="53" t="n">
        <v>1701</v>
      </c>
      <c r="EJ14" s="53" t="n">
        <v>0</v>
      </c>
      <c r="EK14" s="53" t="n">
        <v>586</v>
      </c>
      <c r="EL14" s="53" t="n">
        <v>2257</v>
      </c>
      <c r="EM14" s="53" t="n">
        <v>1965</v>
      </c>
      <c r="EN14" s="53" t="n">
        <v>0</v>
      </c>
      <c r="EO14" s="53" t="n">
        <v>612</v>
      </c>
      <c r="EP14" s="53" t="n">
        <v>1073</v>
      </c>
      <c r="EQ14" s="53" t="n">
        <v>952</v>
      </c>
      <c r="ER14" s="53" t="n">
        <v>0</v>
      </c>
      <c r="ES14" s="53" t="n">
        <v>204</v>
      </c>
      <c r="ET14" s="53" t="n">
        <v>1546</v>
      </c>
      <c r="EU14" s="53" t="n">
        <v>1382</v>
      </c>
      <c r="EV14" s="53" t="n">
        <v>0</v>
      </c>
      <c r="EW14" s="53" t="n">
        <v>2</v>
      </c>
      <c r="EX14" s="53" t="n">
        <v>1657</v>
      </c>
      <c r="EY14" s="53" t="n">
        <v>1367</v>
      </c>
      <c r="EZ14" s="53" t="n">
        <v>0</v>
      </c>
      <c r="FA14" s="53" t="n">
        <v>0</v>
      </c>
      <c r="FB14" s="53" t="n">
        <v>21</v>
      </c>
      <c r="FC14" s="53" t="n">
        <v>19</v>
      </c>
      <c r="FD14" s="53" t="n">
        <v>0</v>
      </c>
      <c r="FE14" s="53" t="n">
        <v>0</v>
      </c>
      <c r="FF14" s="53" t="n">
        <v>26</v>
      </c>
      <c r="FG14" s="53" t="n">
        <v>7</v>
      </c>
      <c r="FH14" s="53" t="n">
        <v>0</v>
      </c>
      <c r="FI14" s="53" t="n">
        <v>0</v>
      </c>
      <c r="FJ14" s="53" t="n">
        <v>1883</v>
      </c>
      <c r="FK14" s="53" t="n">
        <v>763</v>
      </c>
      <c r="FL14" s="53" t="n">
        <v>0</v>
      </c>
      <c r="FM14" s="53" t="n">
        <v>0</v>
      </c>
      <c r="FN14" s="53" t="n">
        <v>865</v>
      </c>
      <c r="FO14" s="53" t="n">
        <v>469</v>
      </c>
      <c r="FP14" s="53" t="n">
        <v>0</v>
      </c>
      <c r="FQ14" s="53" t="n">
        <v>0</v>
      </c>
      <c r="FR14" s="54" t="n">
        <f aca="false">(K14+M14)/B14</f>
        <v>0.833530688770476</v>
      </c>
      <c r="FS14" s="55" t="n">
        <f aca="false">(L14+M14)/B14</f>
        <v>0.723011643970791</v>
      </c>
      <c r="FT14" s="56" t="n">
        <f aca="false">N14/B14</f>
        <v>0.29859877639629</v>
      </c>
      <c r="FU14" s="57" t="n">
        <f aca="false">K14/G14</f>
        <v>0.951849320270373</v>
      </c>
      <c r="FV14" s="58" t="n">
        <f aca="false">L14/H14</f>
        <v>0.91900588509251</v>
      </c>
      <c r="FW14" s="57" t="n">
        <f aca="false">M14/I14</f>
        <v>1</v>
      </c>
      <c r="FX14" s="59" t="n">
        <f aca="false">N14/J14</f>
        <v>0.844072524407252</v>
      </c>
      <c r="FY14" s="60" t="n">
        <f aca="false">(T14+Y14+AD14+ED14+V14+AA14+AF14+EF14)/F14</f>
        <v>1.17175398633257</v>
      </c>
      <c r="FZ14" s="61" t="n">
        <f aca="false">(U14+Z14+AE14+EE14+V14+AA14+AF14+EF14)/F14</f>
        <v>1.20273348519362</v>
      </c>
      <c r="GA14" s="62" t="n">
        <f aca="false">(W14+AB14+AG14+EG14)/F14</f>
        <v>0.953530751708428</v>
      </c>
      <c r="GB14" s="60" t="n">
        <f aca="false">(P14+AH14+AL14+AP14+AT14+AX14+BB14+BF14+BJ14+BN14+BR14+BZ14+CD14+CH14+CL14+CP14+CT14+CX14+DB14+DF14+DJ14+DN14+DR14+DV14+DZ14+EH14+EL14+EP14+R14+AJ14+AN14+AR14+AV14+AZ14+BD14+BH14+BL14+BP14+BT14+CB14+CF14+CJ14+CN14+CR14+CV14+CZ14+DD14+DH14+DL14+DP14+DT14+DX14+EB14+EJ14+EN14+ER14)/E14</f>
        <v>0.927414876840726</v>
      </c>
      <c r="GC14" s="61" t="n">
        <f aca="false">(Q14+AI14+AM14+AQ14+AU14+AY14+BC14+BG14+BK14+BO14+BS14+CA14+CE14+CI14+CM14+CQ14+CU14+CY14+DC14+DG14+DK14+DO14+DS14+DW14+EA14+EI14+EM14+EQ14+R14+AJ14+AN14+AR14+AV14+AZ14+BD14+BH14+BL14+BP14+BT14+CB14+CF14+CJ14+CN14+CR14+CV14+CZ14+DD14+DH14+DL14+DP14+DT14+DX14+EB14+EJ14+EN14+ER14)/E14</f>
        <v>0.851453701441485</v>
      </c>
      <c r="GD14" s="62" t="n">
        <f aca="false">(S14+AK14+AO14+AS14+AW14+BA14+BE14+BI14+BM14+BQ14+BU14+CC14+CG14+CK14+CO14+CS14+CW14+DA14+DE14+DI14+DM14+DQ14+DU14+DY14+EC14+EK14+EO14+ES14)/E14</f>
        <v>0.387746263021122</v>
      </c>
      <c r="GE14" s="60" t="n">
        <f aca="false">(ET14+EX14)/D14</f>
        <v>0.938195664909197</v>
      </c>
      <c r="GF14" s="61" t="n">
        <f aca="false">(EU14+EY14)/D14</f>
        <v>0.805213825424722</v>
      </c>
      <c r="GG14" s="63" t="n">
        <f aca="false">(EW14+FA14)/D14</f>
        <v>0.000585823081429408</v>
      </c>
      <c r="GH14" s="64" t="n">
        <f aca="false">(FB14+FF14+FJ14+FN14)/C14</f>
        <v>0.722819902761974</v>
      </c>
      <c r="GI14" s="65"/>
      <c r="GJ14" s="65"/>
      <c r="GK14" s="65"/>
      <c r="GL14" s="65"/>
      <c r="GM14" s="65"/>
    </row>
    <row r="15" s="66" customFormat="true" ht="13.8" hidden="false" customHeight="false" outlineLevel="0" collapsed="false">
      <c r="A15" s="44" t="s">
        <v>95</v>
      </c>
      <c r="B15" s="45" t="n">
        <v>34514</v>
      </c>
      <c r="C15" s="46" t="n">
        <v>4005.6</v>
      </c>
      <c r="D15" s="47" t="n">
        <v>3470.4</v>
      </c>
      <c r="E15" s="48" t="n">
        <v>20456</v>
      </c>
      <c r="F15" s="49" t="n">
        <v>3691</v>
      </c>
      <c r="G15" s="68" t="n">
        <v>31913</v>
      </c>
      <c r="H15" s="68" t="n">
        <v>28887</v>
      </c>
      <c r="I15" s="67" t="n">
        <v>315</v>
      </c>
      <c r="J15" s="67" t="n">
        <v>11672</v>
      </c>
      <c r="K15" s="51" t="n">
        <f aca="false">P15+T15+Y15+AD15+AH15+AL15+AP15+AT15+AX15+BB15+BF15+BJ15+BN15+BR15+BV15+BZ15+CD15+CH15+CL15+CP15+CT15+CX15+DB15+DF15+DF15+DJ15+DN15+DR15+DV15+DZ15+ED15+EH15+EL15+EP15+ET15+EX15+FB15+FF15+FJ15+FN15</f>
        <v>32047</v>
      </c>
      <c r="L15" s="51" t="n">
        <f aca="false">Q15+U15+Z15+AE15+AI15+AM15+AQ15+AU15+AY15+BC15+BG15+BK15+BO15+BS15+BW15+CA15+CE15+CM15+CQ15+CU15+CY15+DC15+DG15+DK15+DO15+DS15+DW15+EA15+CI15+EI15+EM15+EQ15+EU15+EY15+EE15+FC15+FG15+FK15+FO15</f>
        <v>27807</v>
      </c>
      <c r="M15" s="51" t="n">
        <v>357</v>
      </c>
      <c r="N15" s="52" t="n">
        <f aca="false">S15+W15+AB15+AG15+DE15+EG15+AK15+AO15+AS15+AW15+BA15+BE15+BI15+BM15+BQ15+BU15+BY15+CC15+CG15+CO15+CS15+CW15+DA15+DI15+DM15+DQ15+DU15+DY15+EC15+EK15+EO15+ES15+EW15+FA15+CK15+FE15+FI15+FM15+FQ15</f>
        <v>11888</v>
      </c>
      <c r="O15" s="52" t="n">
        <f aca="false">X15+AC15</f>
        <v>475</v>
      </c>
      <c r="P15" s="53" t="n">
        <v>837</v>
      </c>
      <c r="Q15" s="53" t="n">
        <v>731</v>
      </c>
      <c r="R15" s="53" t="n">
        <v>4</v>
      </c>
      <c r="S15" s="53" t="n">
        <v>444</v>
      </c>
      <c r="T15" s="53" t="n">
        <v>673</v>
      </c>
      <c r="U15" s="53" t="n">
        <v>670</v>
      </c>
      <c r="V15" s="53" t="n">
        <v>0</v>
      </c>
      <c r="W15" s="53" t="n">
        <v>534</v>
      </c>
      <c r="X15" s="53" t="n">
        <v>130</v>
      </c>
      <c r="Y15" s="53" t="n">
        <v>1478</v>
      </c>
      <c r="Z15" s="53" t="n">
        <v>1272</v>
      </c>
      <c r="AA15" s="53" t="n">
        <v>0</v>
      </c>
      <c r="AB15" s="53" t="n">
        <v>952</v>
      </c>
      <c r="AC15" s="53" t="n">
        <v>345</v>
      </c>
      <c r="AD15" s="53" t="n">
        <v>2590</v>
      </c>
      <c r="AE15" s="53" t="n">
        <v>2235</v>
      </c>
      <c r="AF15" s="53" t="n">
        <v>0</v>
      </c>
      <c r="AG15" s="53" t="n">
        <v>1517</v>
      </c>
      <c r="AH15" s="53" t="n">
        <v>1282</v>
      </c>
      <c r="AI15" s="53" t="n">
        <v>1009</v>
      </c>
      <c r="AJ15" s="53" t="n">
        <v>12</v>
      </c>
      <c r="AK15" s="53" t="n">
        <v>846</v>
      </c>
      <c r="AL15" s="53" t="n">
        <v>1382</v>
      </c>
      <c r="AM15" s="53" t="n">
        <v>1223</v>
      </c>
      <c r="AN15" s="53" t="n">
        <v>6</v>
      </c>
      <c r="AO15" s="53" t="n">
        <v>904</v>
      </c>
      <c r="AP15" s="53" t="n">
        <v>1692</v>
      </c>
      <c r="AQ15" s="53" t="n">
        <v>1539</v>
      </c>
      <c r="AR15" s="53" t="n">
        <v>33</v>
      </c>
      <c r="AS15" s="53" t="n">
        <v>1049</v>
      </c>
      <c r="AT15" s="53" t="n">
        <v>2071</v>
      </c>
      <c r="AU15" s="53" t="n">
        <v>1903</v>
      </c>
      <c r="AV15" s="53" t="n">
        <v>32</v>
      </c>
      <c r="AW15" s="53" t="n">
        <v>1157</v>
      </c>
      <c r="AX15" s="53" t="n">
        <v>2364</v>
      </c>
      <c r="AY15" s="53" t="n">
        <v>2046</v>
      </c>
      <c r="AZ15" s="53" t="n">
        <v>30</v>
      </c>
      <c r="BA15" s="53" t="n">
        <v>1154</v>
      </c>
      <c r="BB15" s="53" t="n">
        <v>2344</v>
      </c>
      <c r="BC15" s="53" t="n">
        <v>2181</v>
      </c>
      <c r="BD15" s="53" t="n">
        <v>232</v>
      </c>
      <c r="BE15" s="53" t="n">
        <v>1021</v>
      </c>
      <c r="BF15" s="53" t="n">
        <v>523</v>
      </c>
      <c r="BG15" s="53" t="n">
        <v>459</v>
      </c>
      <c r="BH15" s="53" t="n">
        <v>0</v>
      </c>
      <c r="BI15" s="53" t="n">
        <v>6</v>
      </c>
      <c r="BJ15" s="53" t="n">
        <v>0</v>
      </c>
      <c r="BK15" s="53" t="n">
        <v>0</v>
      </c>
      <c r="BL15" s="53" t="n">
        <v>0</v>
      </c>
      <c r="BM15" s="53" t="n">
        <v>0</v>
      </c>
      <c r="BN15" s="53" t="n">
        <v>1</v>
      </c>
      <c r="BO15" s="53" t="n">
        <v>0</v>
      </c>
      <c r="BP15" s="53" t="n">
        <v>0</v>
      </c>
      <c r="BQ15" s="53" t="n">
        <v>0</v>
      </c>
      <c r="BR15" s="53" t="n">
        <v>0</v>
      </c>
      <c r="BS15" s="53" t="n">
        <v>0</v>
      </c>
      <c r="BT15" s="53" t="n">
        <v>0</v>
      </c>
      <c r="BU15" s="53" t="n">
        <v>0</v>
      </c>
      <c r="BV15" s="53" t="n">
        <v>0</v>
      </c>
      <c r="BW15" s="53" t="n">
        <v>0</v>
      </c>
      <c r="BX15" s="53" t="n">
        <v>0</v>
      </c>
      <c r="BY15" s="53" t="n">
        <v>0</v>
      </c>
      <c r="BZ15" s="53" t="n">
        <v>596</v>
      </c>
      <c r="CA15" s="53" t="n">
        <v>537</v>
      </c>
      <c r="CB15" s="53" t="n">
        <v>0</v>
      </c>
      <c r="CC15" s="53" t="n">
        <v>353</v>
      </c>
      <c r="CD15" s="53" t="n">
        <v>44</v>
      </c>
      <c r="CE15" s="53" t="n">
        <v>44</v>
      </c>
      <c r="CF15" s="53" t="n">
        <v>0</v>
      </c>
      <c r="CG15" s="53" t="n">
        <v>1</v>
      </c>
      <c r="CH15" s="53" t="n">
        <v>0</v>
      </c>
      <c r="CI15" s="53" t="n">
        <v>0</v>
      </c>
      <c r="CJ15" s="53" t="n">
        <v>0</v>
      </c>
      <c r="CK15" s="53" t="n">
        <v>0</v>
      </c>
      <c r="CL15" s="53" t="n">
        <v>213</v>
      </c>
      <c r="CM15" s="53" t="n">
        <v>192</v>
      </c>
      <c r="CN15" s="53" t="n">
        <v>0</v>
      </c>
      <c r="CO15" s="53" t="n">
        <v>2</v>
      </c>
      <c r="CP15" s="53" t="n">
        <v>48</v>
      </c>
      <c r="CQ15" s="53" t="n">
        <v>47</v>
      </c>
      <c r="CR15" s="53" t="n">
        <v>2</v>
      </c>
      <c r="CS15" s="53" t="n">
        <v>0</v>
      </c>
      <c r="CT15" s="53" t="n">
        <v>0</v>
      </c>
      <c r="CU15" s="53" t="n">
        <v>0</v>
      </c>
      <c r="CV15" s="53" t="n">
        <v>0</v>
      </c>
      <c r="CW15" s="53" t="n">
        <v>0</v>
      </c>
      <c r="CX15" s="53" t="n">
        <v>0</v>
      </c>
      <c r="CY15" s="53" t="n">
        <v>0</v>
      </c>
      <c r="CZ15" s="53" t="n">
        <v>0</v>
      </c>
      <c r="DA15" s="53" t="n">
        <v>0</v>
      </c>
      <c r="DB15" s="53" t="n">
        <v>2000</v>
      </c>
      <c r="DC15" s="53" t="n">
        <v>1803</v>
      </c>
      <c r="DD15" s="53" t="n">
        <v>6</v>
      </c>
      <c r="DE15" s="53" t="n">
        <v>102</v>
      </c>
      <c r="DF15" s="53" t="n">
        <v>103</v>
      </c>
      <c r="DG15" s="53" t="n">
        <v>90</v>
      </c>
      <c r="DH15" s="53" t="n">
        <v>0</v>
      </c>
      <c r="DI15" s="53" t="n">
        <v>0</v>
      </c>
      <c r="DJ15" s="53" t="n">
        <v>64</v>
      </c>
      <c r="DK15" s="53" t="n">
        <v>64</v>
      </c>
      <c r="DL15" s="53" t="n">
        <v>0</v>
      </c>
      <c r="DM15" s="53" t="n">
        <v>16</v>
      </c>
      <c r="DN15" s="53" t="n">
        <v>17</v>
      </c>
      <c r="DO15" s="53" t="n">
        <v>14</v>
      </c>
      <c r="DP15" s="53" t="n">
        <v>0</v>
      </c>
      <c r="DQ15" s="53" t="n">
        <v>0</v>
      </c>
      <c r="DR15" s="53" t="n">
        <v>0</v>
      </c>
      <c r="DS15" s="53" t="n">
        <v>0</v>
      </c>
      <c r="DT15" s="53" t="n">
        <v>0</v>
      </c>
      <c r="DU15" s="53" t="n">
        <v>0</v>
      </c>
      <c r="DV15" s="53" t="n">
        <v>229</v>
      </c>
      <c r="DW15" s="53" t="n">
        <v>230</v>
      </c>
      <c r="DX15" s="53" t="n">
        <v>1</v>
      </c>
      <c r="DY15" s="53" t="n">
        <v>0</v>
      </c>
      <c r="DZ15" s="53" t="n">
        <v>114</v>
      </c>
      <c r="EA15" s="53" t="n">
        <v>100</v>
      </c>
      <c r="EB15" s="53" t="n">
        <v>0</v>
      </c>
      <c r="EC15" s="53" t="n">
        <v>0</v>
      </c>
      <c r="ED15" s="53" t="n">
        <v>0</v>
      </c>
      <c r="EE15" s="53" t="n">
        <v>0</v>
      </c>
      <c r="EF15" s="53" t="n">
        <v>0</v>
      </c>
      <c r="EG15" s="53" t="n">
        <v>0</v>
      </c>
      <c r="EH15" s="53" t="n">
        <v>1964</v>
      </c>
      <c r="EI15" s="53" t="n">
        <v>1931</v>
      </c>
      <c r="EJ15" s="53" t="n">
        <v>0</v>
      </c>
      <c r="EK15" s="53" t="n">
        <v>792</v>
      </c>
      <c r="EL15" s="53" t="n">
        <v>2093</v>
      </c>
      <c r="EM15" s="53" t="n">
        <v>2196</v>
      </c>
      <c r="EN15" s="53" t="n">
        <v>0</v>
      </c>
      <c r="EO15" s="53" t="n">
        <v>783</v>
      </c>
      <c r="EP15" s="53" t="n">
        <v>934</v>
      </c>
      <c r="EQ15" s="53" t="n">
        <v>974</v>
      </c>
      <c r="ER15" s="53" t="n">
        <v>0</v>
      </c>
      <c r="ES15" s="53" t="n">
        <v>237</v>
      </c>
      <c r="ET15" s="53" t="n">
        <v>1586</v>
      </c>
      <c r="EU15" s="53" t="n">
        <v>1289</v>
      </c>
      <c r="EV15" s="53" t="n">
        <v>0</v>
      </c>
      <c r="EW15" s="53" t="n">
        <v>7</v>
      </c>
      <c r="EX15" s="53" t="n">
        <v>1713</v>
      </c>
      <c r="EY15" s="53" t="n">
        <v>1365</v>
      </c>
      <c r="EZ15" s="53" t="n">
        <v>0</v>
      </c>
      <c r="FA15" s="53" t="n">
        <v>11</v>
      </c>
      <c r="FB15" s="53" t="n">
        <v>44</v>
      </c>
      <c r="FC15" s="53" t="n">
        <v>43</v>
      </c>
      <c r="FD15" s="53" t="n">
        <v>0</v>
      </c>
      <c r="FE15" s="53" t="n">
        <v>0</v>
      </c>
      <c r="FF15" s="53" t="n">
        <v>22</v>
      </c>
      <c r="FG15" s="53" t="n">
        <v>17</v>
      </c>
      <c r="FH15" s="53" t="n">
        <v>0</v>
      </c>
      <c r="FI15" s="53" t="n">
        <v>0</v>
      </c>
      <c r="FJ15" s="53" t="n">
        <v>2027</v>
      </c>
      <c r="FK15" s="53" t="n">
        <v>1117</v>
      </c>
      <c r="FL15" s="53" t="n">
        <v>0</v>
      </c>
      <c r="FM15" s="53" t="n">
        <v>0</v>
      </c>
      <c r="FN15" s="53" t="n">
        <v>896</v>
      </c>
      <c r="FO15" s="53" t="n">
        <v>486</v>
      </c>
      <c r="FP15" s="53" t="n">
        <v>0</v>
      </c>
      <c r="FQ15" s="53" t="n">
        <v>0</v>
      </c>
      <c r="FR15" s="54" t="n">
        <f aca="false">(K15+M15)/B15</f>
        <v>0.93886538795851</v>
      </c>
      <c r="FS15" s="55" t="n">
        <f aca="false">(L15+M15)/B15</f>
        <v>0.816016688879875</v>
      </c>
      <c r="FT15" s="56" t="n">
        <f aca="false">N15/B15</f>
        <v>0.3444399374167</v>
      </c>
      <c r="FU15" s="57" t="n">
        <f aca="false">K15/G15</f>
        <v>1.00419891580234</v>
      </c>
      <c r="FV15" s="58" t="n">
        <f aca="false">L15/H15</f>
        <v>0.962612940076851</v>
      </c>
      <c r="FW15" s="57" t="n">
        <f aca="false">M15/I15</f>
        <v>1.13333333333333</v>
      </c>
      <c r="FX15" s="59" t="n">
        <f aca="false">N15/J15</f>
        <v>1.01850582590816</v>
      </c>
      <c r="FY15" s="60" t="n">
        <f aca="false">(T15+Y15+AD15+ED15+V15+AA15+AF15+EF15)/F15</f>
        <v>1.28447575182877</v>
      </c>
      <c r="FZ15" s="61" t="n">
        <f aca="false">(U15+Z15+AE15+EE15+V15+AA15+AF15+EF15)/F15</f>
        <v>1.1316716337036</v>
      </c>
      <c r="GA15" s="62" t="n">
        <f aca="false">(W15+AB15+AG15+EG15)/F15</f>
        <v>0.81360065023029</v>
      </c>
      <c r="GB15" s="60" t="n">
        <f aca="false">(P15+AH15+AL15+AP15+AT15+AX15+BB15+BF15+BJ15+BN15+BR15+BZ15+CD15+CH15+CL15+CP15+CT15+CX15+DB15+DF15+DJ15+DN15+DR15+DV15+DZ15+EH15+EL15+EP15+R15+AJ15+AN15+AR15+AV15+AZ15+BD15+BH15+BL15+BP15+BT15+CB15+CF15+CJ15+CN15+CR15+CV15+CZ15+DD15+DH15+DL15+DP15+DT15+DX15+EB15+EJ15+EN15+ER15)/E15</f>
        <v>1.03993938208838</v>
      </c>
      <c r="GC15" s="61" t="n">
        <f aca="false">(Q15+AI15+AM15+AQ15+AU15+AY15+BC15+BG15+BK15+BO15+BS15+CA15+CE15+CI15+CM15+CQ15+CU15+CY15+DC15+DG15+DK15+DO15+DS15+DW15+EA15+EI15+EM15+EQ15+R15+AJ15+AN15+AR15+AV15+AZ15+BD15+BH15+BL15+BP15+BT15+CB15+CF15+CJ15+CN15+CR15+CV15+CZ15+DD15+DH15+DL15+DP15+DT15+DX15+EB15+EJ15+EN15+ER15)/E15</f>
        <v>0.961624951114587</v>
      </c>
      <c r="GD15" s="62" t="n">
        <f aca="false">(S15+AK15+AO15+AS15+AW15+BA15+BE15+BI15+BM15+BQ15+BU15+CC15+CG15+CK15+CO15+CS15+CW15+DA15+DE15+DI15+DM15+DQ15+DU15+DY15+EC15+EK15+EO15+ES15)/E15</f>
        <v>0.433466953461087</v>
      </c>
      <c r="GE15" s="60" t="n">
        <f aca="false">(ET15+EX15)/D15</f>
        <v>0.950610880590134</v>
      </c>
      <c r="GF15" s="61" t="n">
        <f aca="false">(EU15+EY15)/D15</f>
        <v>0.764753342554172</v>
      </c>
      <c r="GG15" s="63" t="n">
        <f aca="false">(EW15+FA15)/D15</f>
        <v>0.00518672199170124</v>
      </c>
      <c r="GH15" s="64" t="n">
        <f aca="false">(FB15+FF15+FJ15+FN15)/C15</f>
        <v>0.746205312562413</v>
      </c>
      <c r="GI15" s="65"/>
      <c r="GJ15" s="65"/>
      <c r="GK15" s="65"/>
      <c r="GL15" s="65"/>
      <c r="GM15" s="65"/>
    </row>
    <row r="16" s="66" customFormat="true" ht="13.8" hidden="false" customHeight="false" outlineLevel="0" collapsed="false">
      <c r="A16" s="44" t="s">
        <v>96</v>
      </c>
      <c r="B16" s="45" t="n">
        <v>22239</v>
      </c>
      <c r="C16" s="46" t="n">
        <v>2367.6</v>
      </c>
      <c r="D16" s="47" t="n">
        <v>2086.8</v>
      </c>
      <c r="E16" s="48" t="n">
        <v>13099.6</v>
      </c>
      <c r="F16" s="49" t="n">
        <v>2965</v>
      </c>
      <c r="G16" s="68" t="n">
        <v>19091.0148803517</v>
      </c>
      <c r="H16" s="68" t="n">
        <v>19089</v>
      </c>
      <c r="I16" s="67" t="n">
        <v>195</v>
      </c>
      <c r="J16" s="67" t="n">
        <v>9799</v>
      </c>
      <c r="K16" s="51" t="n">
        <f aca="false">P16+T16+Y16+AD16+AH16+AL16+AP16+AT16+AX16+BB16+BF16+BJ16+BN16+BR16+BV16+BZ16+CD16+CH16+CL16+CP16+CT16+CX16+DB16+DF16+DF16+DJ16+DN16+DR16+DV16+DZ16+ED16+EH16+EL16+EP16+ET16+EX16+FB16+FF16+FJ16+FN16</f>
        <v>18397</v>
      </c>
      <c r="L16" s="51" t="n">
        <f aca="false">Q16+U16+Z16+AE16+AI16+AM16+AQ16+AU16+AY16+BC16+BG16+BK16+BO16+BS16+BW16+CA16+CE16+CM16+CQ16+CU16+CY16+DC16+DG16+DK16+DO16+DS16+DW16+EA16+CI16+EI16+EM16+EQ16+EU16+EY16+EE16+FC16+FG16+FK16+FO16</f>
        <v>15873</v>
      </c>
      <c r="M16" s="51" t="n">
        <v>194</v>
      </c>
      <c r="N16" s="52" t="n">
        <f aca="false">S16+W16+AB16+AG16+DE16+EG16+AK16+AO16+AS16+AW16+BA16+BE16+BI16+BM16+BQ16+BU16+BY16+CC16+CG16+CO16+CS16+CW16+DA16+DI16+DM16+DQ16+DU16+DY16+EC16+EK16+EO16+ES16+EW16+FA16+CK16+FE16+FI16+FM16+FQ16</f>
        <v>8333</v>
      </c>
      <c r="O16" s="52" t="n">
        <f aca="false">X16+AC16</f>
        <v>329</v>
      </c>
      <c r="P16" s="53" t="n">
        <v>370</v>
      </c>
      <c r="Q16" s="53" t="n">
        <v>315</v>
      </c>
      <c r="R16" s="53" t="n">
        <v>0</v>
      </c>
      <c r="S16" s="53" t="n">
        <v>218</v>
      </c>
      <c r="T16" s="53" t="n">
        <v>523</v>
      </c>
      <c r="U16" s="53" t="n">
        <v>501</v>
      </c>
      <c r="V16" s="53" t="n">
        <v>0</v>
      </c>
      <c r="W16" s="53" t="n">
        <v>422</v>
      </c>
      <c r="X16" s="53" t="n">
        <v>134</v>
      </c>
      <c r="Y16" s="53" t="n">
        <v>992</v>
      </c>
      <c r="Z16" s="53" t="n">
        <v>1028</v>
      </c>
      <c r="AA16" s="53" t="n">
        <v>0</v>
      </c>
      <c r="AB16" s="53" t="n">
        <v>805</v>
      </c>
      <c r="AC16" s="53" t="n">
        <v>195</v>
      </c>
      <c r="AD16" s="53" t="n">
        <v>1817</v>
      </c>
      <c r="AE16" s="53" t="n">
        <v>1593</v>
      </c>
      <c r="AF16" s="53" t="n">
        <v>0</v>
      </c>
      <c r="AG16" s="53" t="n">
        <v>1290</v>
      </c>
      <c r="AH16" s="53" t="n">
        <v>577</v>
      </c>
      <c r="AI16" s="53" t="n">
        <v>944</v>
      </c>
      <c r="AJ16" s="53" t="n">
        <v>7</v>
      </c>
      <c r="AK16" s="53" t="n">
        <v>691</v>
      </c>
      <c r="AL16" s="53" t="n">
        <v>733</v>
      </c>
      <c r="AM16" s="53" t="n">
        <v>1001</v>
      </c>
      <c r="AN16" s="53" t="n">
        <v>20</v>
      </c>
      <c r="AO16" s="53" t="n">
        <v>762</v>
      </c>
      <c r="AP16" s="53" t="n">
        <v>890</v>
      </c>
      <c r="AQ16" s="53" t="n">
        <v>1116</v>
      </c>
      <c r="AR16" s="53" t="n">
        <v>50</v>
      </c>
      <c r="AS16" s="53" t="n">
        <v>791</v>
      </c>
      <c r="AT16" s="53" t="n">
        <v>982</v>
      </c>
      <c r="AU16" s="53" t="n">
        <v>998</v>
      </c>
      <c r="AV16" s="53" t="n">
        <v>57</v>
      </c>
      <c r="AW16" s="53" t="n">
        <v>712</v>
      </c>
      <c r="AX16" s="53" t="n">
        <v>1047</v>
      </c>
      <c r="AY16" s="53" t="n">
        <v>1113</v>
      </c>
      <c r="AZ16" s="53" t="n">
        <v>58</v>
      </c>
      <c r="BA16" s="53" t="n">
        <v>697</v>
      </c>
      <c r="BB16" s="53" t="n">
        <v>1164</v>
      </c>
      <c r="BC16" s="53" t="n">
        <v>1172</v>
      </c>
      <c r="BD16" s="53" t="n">
        <v>0</v>
      </c>
      <c r="BE16" s="53" t="n">
        <v>634</v>
      </c>
      <c r="BF16" s="53" t="n">
        <v>375</v>
      </c>
      <c r="BG16" s="53" t="n">
        <v>147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3" t="n">
        <v>0</v>
      </c>
      <c r="BS16" s="53" t="n">
        <v>0</v>
      </c>
      <c r="BT16" s="53" t="n">
        <v>0</v>
      </c>
      <c r="BU16" s="53" t="n">
        <v>0</v>
      </c>
      <c r="BV16" s="53" t="n">
        <v>0</v>
      </c>
      <c r="BW16" s="53" t="n">
        <v>0</v>
      </c>
      <c r="BX16" s="53" t="n">
        <v>0</v>
      </c>
      <c r="BY16" s="53" t="n">
        <v>0</v>
      </c>
      <c r="BZ16" s="53" t="n">
        <v>0</v>
      </c>
      <c r="CA16" s="53" t="n">
        <v>0</v>
      </c>
      <c r="CB16" s="53" t="n">
        <v>0</v>
      </c>
      <c r="CC16" s="53" t="n">
        <v>0</v>
      </c>
      <c r="CD16" s="53" t="n">
        <v>80</v>
      </c>
      <c r="CE16" s="53" t="n">
        <v>42</v>
      </c>
      <c r="CF16" s="53" t="n">
        <v>0</v>
      </c>
      <c r="CG16" s="53" t="n">
        <v>0</v>
      </c>
      <c r="CH16" s="53" t="n">
        <v>11</v>
      </c>
      <c r="CI16" s="53" t="n">
        <v>3</v>
      </c>
      <c r="CJ16" s="53" t="n">
        <v>0</v>
      </c>
      <c r="CK16" s="53" t="n">
        <v>0</v>
      </c>
      <c r="CL16" s="53" t="n">
        <v>68</v>
      </c>
      <c r="CM16" s="53" t="n">
        <v>27</v>
      </c>
      <c r="CN16" s="53" t="n">
        <v>0</v>
      </c>
      <c r="CO16" s="53" t="n">
        <v>0</v>
      </c>
      <c r="CP16" s="53" t="n">
        <v>32</v>
      </c>
      <c r="CQ16" s="53" t="n">
        <v>6</v>
      </c>
      <c r="CR16" s="53" t="n">
        <v>0</v>
      </c>
      <c r="CS16" s="53" t="n">
        <v>0</v>
      </c>
      <c r="CT16" s="53" t="n">
        <v>0</v>
      </c>
      <c r="CU16" s="53" t="n">
        <v>0</v>
      </c>
      <c r="CV16" s="53" t="n">
        <v>0</v>
      </c>
      <c r="CW16" s="53" t="n">
        <v>0</v>
      </c>
      <c r="CX16" s="53" t="n">
        <v>0</v>
      </c>
      <c r="CY16" s="53" t="n">
        <v>0</v>
      </c>
      <c r="CZ16" s="53" t="n">
        <v>0</v>
      </c>
      <c r="DA16" s="53" t="n">
        <v>0</v>
      </c>
      <c r="DB16" s="53" t="n">
        <v>1614</v>
      </c>
      <c r="DC16" s="53" t="n">
        <v>235</v>
      </c>
      <c r="DD16" s="53" t="n">
        <v>1</v>
      </c>
      <c r="DE16" s="53" t="n">
        <v>12</v>
      </c>
      <c r="DF16" s="53" t="n">
        <v>93</v>
      </c>
      <c r="DG16" s="53" t="n">
        <v>24</v>
      </c>
      <c r="DH16" s="53" t="n">
        <v>0</v>
      </c>
      <c r="DI16" s="53" t="n">
        <v>0</v>
      </c>
      <c r="DJ16" s="53" t="n">
        <v>18</v>
      </c>
      <c r="DK16" s="53" t="n">
        <v>15</v>
      </c>
      <c r="DL16" s="53" t="n">
        <v>0</v>
      </c>
      <c r="DM16" s="53" t="n">
        <v>0</v>
      </c>
      <c r="DN16" s="53" t="n">
        <v>0</v>
      </c>
      <c r="DO16" s="53" t="n">
        <v>0</v>
      </c>
      <c r="DP16" s="53" t="n">
        <v>0</v>
      </c>
      <c r="DQ16" s="53" t="n">
        <v>0</v>
      </c>
      <c r="DR16" s="53" t="n">
        <v>0</v>
      </c>
      <c r="DS16" s="53" t="n">
        <v>0</v>
      </c>
      <c r="DT16" s="53" t="n">
        <v>0</v>
      </c>
      <c r="DU16" s="53" t="n">
        <v>0</v>
      </c>
      <c r="DV16" s="53" t="n">
        <v>4</v>
      </c>
      <c r="DW16" s="53" t="n">
        <v>0</v>
      </c>
      <c r="DX16" s="53" t="n">
        <v>0</v>
      </c>
      <c r="DY16" s="53" t="n">
        <v>0</v>
      </c>
      <c r="DZ16" s="53" t="n">
        <v>26</v>
      </c>
      <c r="EA16" s="53" t="n">
        <v>9</v>
      </c>
      <c r="EB16" s="53" t="n">
        <v>1</v>
      </c>
      <c r="EC16" s="53" t="n">
        <v>0</v>
      </c>
      <c r="ED16" s="53" t="n">
        <v>0</v>
      </c>
      <c r="EE16" s="53" t="n">
        <v>0</v>
      </c>
      <c r="EF16" s="53" t="n">
        <v>0</v>
      </c>
      <c r="EG16" s="53" t="n">
        <v>0</v>
      </c>
      <c r="EH16" s="53" t="n">
        <v>1259</v>
      </c>
      <c r="EI16" s="53" t="n">
        <v>1192</v>
      </c>
      <c r="EJ16" s="53" t="n">
        <v>0</v>
      </c>
      <c r="EK16" s="53" t="n">
        <v>578</v>
      </c>
      <c r="EL16" s="53" t="n">
        <v>1315</v>
      </c>
      <c r="EM16" s="53" t="n">
        <v>1274</v>
      </c>
      <c r="EN16" s="53" t="n">
        <v>0</v>
      </c>
      <c r="EO16" s="53" t="n">
        <v>533</v>
      </c>
      <c r="EP16" s="53" t="n">
        <v>630</v>
      </c>
      <c r="EQ16" s="53" t="n">
        <v>537</v>
      </c>
      <c r="ER16" s="53" t="n">
        <v>0</v>
      </c>
      <c r="ES16" s="53" t="n">
        <v>188</v>
      </c>
      <c r="ET16" s="53" t="n">
        <v>973</v>
      </c>
      <c r="EU16" s="53" t="n">
        <v>906</v>
      </c>
      <c r="EV16" s="53" t="n">
        <v>0</v>
      </c>
      <c r="EW16" s="53" t="n">
        <v>0</v>
      </c>
      <c r="EX16" s="53" t="n">
        <v>993</v>
      </c>
      <c r="EY16" s="53" t="n">
        <v>855</v>
      </c>
      <c r="EZ16" s="53" t="n">
        <v>0</v>
      </c>
      <c r="FA16" s="53" t="n">
        <v>0</v>
      </c>
      <c r="FB16" s="53" t="n">
        <v>6</v>
      </c>
      <c r="FC16" s="53" t="n">
        <v>0</v>
      </c>
      <c r="FD16" s="53" t="n">
        <v>0</v>
      </c>
      <c r="FE16" s="53" t="n">
        <v>0</v>
      </c>
      <c r="FF16" s="53" t="n">
        <v>8</v>
      </c>
      <c r="FG16" s="53" t="n">
        <v>0</v>
      </c>
      <c r="FH16" s="53" t="n">
        <v>0</v>
      </c>
      <c r="FI16" s="53" t="n">
        <v>0</v>
      </c>
      <c r="FJ16" s="53" t="n">
        <v>1131</v>
      </c>
      <c r="FK16" s="53" t="n">
        <v>529</v>
      </c>
      <c r="FL16" s="53" t="n">
        <v>0</v>
      </c>
      <c r="FM16" s="53" t="n">
        <v>0</v>
      </c>
      <c r="FN16" s="53" t="n">
        <v>573</v>
      </c>
      <c r="FO16" s="53" t="n">
        <v>291</v>
      </c>
      <c r="FP16" s="53" t="n">
        <v>0</v>
      </c>
      <c r="FQ16" s="53" t="n">
        <v>0</v>
      </c>
      <c r="FR16" s="54" t="n">
        <f aca="false">(K16+M16)/B16</f>
        <v>0.835963847295292</v>
      </c>
      <c r="FS16" s="55" t="n">
        <f aca="false">(L16+M16)/B16</f>
        <v>0.722469535500697</v>
      </c>
      <c r="FT16" s="56" t="n">
        <f aca="false">N16/B16</f>
        <v>0.374702099914564</v>
      </c>
      <c r="FU16" s="57" t="n">
        <f aca="false">K16/G16</f>
        <v>0.963647041045159</v>
      </c>
      <c r="FV16" s="58" t="n">
        <f aca="false">L16/H16</f>
        <v>0.831526009743831</v>
      </c>
      <c r="FW16" s="57" t="n">
        <f aca="false">M16/I16</f>
        <v>0.994871794871795</v>
      </c>
      <c r="FX16" s="59" t="n">
        <f aca="false">N16/J16</f>
        <v>0.850392897234412</v>
      </c>
      <c r="FY16" s="60" t="n">
        <f aca="false">(T16+Y16+AD16+ED16+V16+AA16+AF16+EF16)/F16</f>
        <v>1.12377740303541</v>
      </c>
      <c r="FZ16" s="61" t="n">
        <f aca="false">(U16+Z16+AE16+EE16+V16+AA16+AF16+EF16)/F16</f>
        <v>1.05295109612142</v>
      </c>
      <c r="GA16" s="62" t="n">
        <f aca="false">(W16+AB16+AG16+EG16)/F16</f>
        <v>0.848903878583474</v>
      </c>
      <c r="GB16" s="60" t="n">
        <f aca="false">(P16+AH16+AL16+AP16+AT16+AX16+BB16+BF16+BJ16+BN16+BR16+BZ16+CD16+CH16+CL16+CP16+CT16+CX16+DB16+DF16+DJ16+DN16+DR16+DV16+DZ16+EH16+EL16+EP16+R16+AJ16+AN16+AR16+AV16+AZ16+BD16+BH16+BL16+BP16+BT16+CB16+CF16+CJ16+CN16+CR16+CV16+CZ16+DD16+DH16+DL16+DP16+DT16+DX16+EB16+EJ16+EN16+ER16)/E16</f>
        <v>0.876515313444685</v>
      </c>
      <c r="GC16" s="61" t="n">
        <f aca="false">(Q16+AI16+AM16+AQ16+AU16+AY16+BC16+BG16+BK16+BO16+BS16+CA16+CE16+CI16+CM16+CQ16+CU16+CY16+DC16+DG16+DK16+DO16+DS16+DW16+EA16+EI16+EM16+EQ16+R16+AJ16+AN16+AR16+AV16+AZ16+BD16+BH16+BL16+BP16+BT16+CB16+CF16+CJ16+CN16+CR16+CV16+CZ16+DD16+DH16+DL16+DP16+DT16+DX16+EB16+EJ16+EN16+ER16)/E16</f>
        <v>0.791169196005985</v>
      </c>
      <c r="GD16" s="62" t="n">
        <f aca="false">(S16+AK16+AO16+AS16+AW16+BA16+BE16+BI16+BM16+BQ16+BU16+CC16+CG16+CK16+CO16+CS16+CW16+DA16+DE16+DI16+DM16+DQ16+DU16+DY16+EC16+EK16+EO16+ES16)/E16</f>
        <v>0.443983022382363</v>
      </c>
      <c r="GE16" s="60" t="n">
        <f aca="false">(ET16+EX16)/D16</f>
        <v>0.942112325091048</v>
      </c>
      <c r="GF16" s="61" t="n">
        <f aca="false">(EU16+EY16)/D16</f>
        <v>0.843875790684301</v>
      </c>
      <c r="GG16" s="63" t="n">
        <f aca="false">(EW16+FA16)/D16</f>
        <v>0</v>
      </c>
      <c r="GH16" s="64" t="n">
        <f aca="false">(FB16+FF16+FJ16+FN16)/C16</f>
        <v>0.725629329278594</v>
      </c>
      <c r="GI16" s="65"/>
      <c r="GJ16" s="65"/>
      <c r="GK16" s="65"/>
      <c r="GL16" s="65"/>
      <c r="GM16" s="65"/>
    </row>
    <row r="17" s="66" customFormat="true" ht="13.8" hidden="false" customHeight="false" outlineLevel="0" collapsed="false">
      <c r="A17" s="44" t="s">
        <v>97</v>
      </c>
      <c r="B17" s="45" t="n">
        <v>16937</v>
      </c>
      <c r="C17" s="46" t="n">
        <v>2086.8</v>
      </c>
      <c r="D17" s="47" t="n">
        <v>1894.8</v>
      </c>
      <c r="E17" s="48" t="n">
        <v>10284.4</v>
      </c>
      <c r="F17" s="49" t="n">
        <v>1181</v>
      </c>
      <c r="G17" s="68" t="n">
        <v>14082</v>
      </c>
      <c r="H17" s="68" t="n">
        <v>13400</v>
      </c>
      <c r="I17" s="67" t="n">
        <v>155</v>
      </c>
      <c r="J17" s="67" t="n">
        <v>4604</v>
      </c>
      <c r="K17" s="51" t="n">
        <f aca="false">P17+T17+Y17+AD17+AH17+AL17+AP17+AT17+AX17+BB17+BF17+BJ17+BN17+BR17+BV17+BZ17+CD17+CH17+CL17+CP17+CT17+CX17+DB17+DF17+DF17+DJ17+DN17+DR17+DV17+DZ17+ED17+EH17+EL17+EP17+ET17+EX17+FB17+FF17+FJ17+FN17</f>
        <v>12645</v>
      </c>
      <c r="L17" s="51" t="n">
        <f aca="false">Q17+U17+Z17+AE17+AI17+AM17+AQ17+AU17+AY17+BC17+BG17+BK17+BO17+BS17+BW17+CA17+CE17+CM17+CQ17+CU17+CY17+DC17+DG17+DK17+DO17+DS17+DW17+EA17+CI17+EI17+EM17+EQ17+EU17+EY17+EE17+FC17+FG17+FK17+FO17</f>
        <v>11245</v>
      </c>
      <c r="M17" s="51" t="n">
        <v>155</v>
      </c>
      <c r="N17" s="52" t="n">
        <f aca="false">S17+W17+AB17+AG17+DE17+EG17+AK17+AO17+AS17+AW17+BA17+BE17+BI17+BM17+BQ17+BU17+BY17+CC17+CG17+CO17+CS17+CW17+DA17+DI17+DM17+DQ17+DU17+DY17+EC17+EK17+EO17+ES17+EW17+FA17+CK17+FE17+FI17+FM17+FQ17</f>
        <v>4296</v>
      </c>
      <c r="O17" s="52" t="n">
        <f aca="false">X17+AC17</f>
        <v>124</v>
      </c>
      <c r="P17" s="53" t="n">
        <v>363</v>
      </c>
      <c r="Q17" s="53" t="n">
        <v>271</v>
      </c>
      <c r="R17" s="53" t="n">
        <v>0</v>
      </c>
      <c r="S17" s="53" t="n">
        <v>214</v>
      </c>
      <c r="T17" s="53" t="n">
        <v>147</v>
      </c>
      <c r="U17" s="53" t="n">
        <v>131</v>
      </c>
      <c r="V17" s="53" t="n">
        <v>0</v>
      </c>
      <c r="W17" s="53" t="n">
        <v>120</v>
      </c>
      <c r="X17" s="53" t="n">
        <v>30</v>
      </c>
      <c r="Y17" s="53" t="n">
        <v>337</v>
      </c>
      <c r="Z17" s="53" t="n">
        <v>197</v>
      </c>
      <c r="AA17" s="53" t="n">
        <v>1</v>
      </c>
      <c r="AB17" s="53" t="n">
        <v>282</v>
      </c>
      <c r="AC17" s="53" t="n">
        <v>94</v>
      </c>
      <c r="AD17" s="53" t="n">
        <v>812</v>
      </c>
      <c r="AE17" s="53" t="n">
        <v>758</v>
      </c>
      <c r="AF17" s="53" t="n">
        <v>21</v>
      </c>
      <c r="AG17" s="53" t="n">
        <v>489</v>
      </c>
      <c r="AH17" s="53" t="n">
        <v>402</v>
      </c>
      <c r="AI17" s="53" t="n">
        <v>623</v>
      </c>
      <c r="AJ17" s="53" t="n">
        <v>16</v>
      </c>
      <c r="AK17" s="53" t="n">
        <v>292</v>
      </c>
      <c r="AL17" s="53" t="n">
        <v>528</v>
      </c>
      <c r="AM17" s="53" t="n">
        <v>678</v>
      </c>
      <c r="AN17" s="53" t="n">
        <v>47</v>
      </c>
      <c r="AO17" s="53" t="n">
        <v>402</v>
      </c>
      <c r="AP17" s="53" t="n">
        <v>655</v>
      </c>
      <c r="AQ17" s="53" t="n">
        <v>805</v>
      </c>
      <c r="AR17" s="53" t="n">
        <v>48</v>
      </c>
      <c r="AS17" s="53" t="n">
        <v>357</v>
      </c>
      <c r="AT17" s="53" t="n">
        <v>739</v>
      </c>
      <c r="AU17" s="53" t="n">
        <v>945</v>
      </c>
      <c r="AV17" s="53" t="n">
        <v>131</v>
      </c>
      <c r="AW17" s="53" t="n">
        <v>546</v>
      </c>
      <c r="AX17" s="53" t="n">
        <v>873</v>
      </c>
      <c r="AY17" s="53" t="n">
        <v>970</v>
      </c>
      <c r="AZ17" s="53" t="n">
        <v>108</v>
      </c>
      <c r="BA17" s="53" t="n">
        <v>476</v>
      </c>
      <c r="BB17" s="53" t="n">
        <v>938</v>
      </c>
      <c r="BC17" s="53" t="n">
        <v>1000</v>
      </c>
      <c r="BD17" s="53" t="n">
        <v>33</v>
      </c>
      <c r="BE17" s="53" t="n">
        <v>469</v>
      </c>
      <c r="BF17" s="53" t="n">
        <v>241</v>
      </c>
      <c r="BG17" s="53" t="n">
        <v>70</v>
      </c>
      <c r="BH17" s="53" t="n">
        <v>0</v>
      </c>
      <c r="BI17" s="53" t="n">
        <v>2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3" t="n">
        <v>0</v>
      </c>
      <c r="BS17" s="53" t="n">
        <v>0</v>
      </c>
      <c r="BT17" s="53" t="n">
        <v>0</v>
      </c>
      <c r="BU17" s="53" t="n">
        <v>0</v>
      </c>
      <c r="BV17" s="53" t="n">
        <v>0</v>
      </c>
      <c r="BW17" s="53" t="n">
        <v>0</v>
      </c>
      <c r="BX17" s="53" t="n">
        <v>0</v>
      </c>
      <c r="BY17" s="53" t="n">
        <v>0</v>
      </c>
      <c r="BZ17" s="53" t="n">
        <v>0</v>
      </c>
      <c r="CA17" s="53" t="n">
        <v>0</v>
      </c>
      <c r="CB17" s="53" t="n">
        <v>0</v>
      </c>
      <c r="CC17" s="53" t="n">
        <v>0</v>
      </c>
      <c r="CD17" s="53" t="n">
        <v>37</v>
      </c>
      <c r="CE17" s="53" t="n">
        <v>0</v>
      </c>
      <c r="CF17" s="53" t="n">
        <v>0</v>
      </c>
      <c r="CG17" s="53" t="n">
        <v>0</v>
      </c>
      <c r="CH17" s="53" t="n">
        <v>10</v>
      </c>
      <c r="CI17" s="53" t="n">
        <v>1</v>
      </c>
      <c r="CJ17" s="53" t="n">
        <v>0</v>
      </c>
      <c r="CK17" s="53" t="n">
        <v>0</v>
      </c>
      <c r="CL17" s="53" t="n">
        <v>65</v>
      </c>
      <c r="CM17" s="53" t="n">
        <v>22</v>
      </c>
      <c r="CN17" s="53" t="n">
        <v>0</v>
      </c>
      <c r="CO17" s="53" t="n">
        <v>1</v>
      </c>
      <c r="CP17" s="53" t="n">
        <v>11</v>
      </c>
      <c r="CQ17" s="53" t="n">
        <v>8</v>
      </c>
      <c r="CR17" s="53" t="n">
        <v>0</v>
      </c>
      <c r="CS17" s="53" t="n">
        <v>0</v>
      </c>
      <c r="CT17" s="53" t="n">
        <v>0</v>
      </c>
      <c r="CU17" s="53" t="n">
        <v>0</v>
      </c>
      <c r="CV17" s="53" t="n">
        <v>0</v>
      </c>
      <c r="CW17" s="53" t="n">
        <v>0</v>
      </c>
      <c r="CX17" s="53" t="n">
        <v>0</v>
      </c>
      <c r="CY17" s="53" t="n">
        <v>0</v>
      </c>
      <c r="CZ17" s="53" t="n">
        <v>0</v>
      </c>
      <c r="DA17" s="53" t="n">
        <v>0</v>
      </c>
      <c r="DB17" s="53" t="n">
        <v>706</v>
      </c>
      <c r="DC17" s="53" t="n">
        <v>202</v>
      </c>
      <c r="DD17" s="53" t="n">
        <v>0</v>
      </c>
      <c r="DE17" s="53" t="n">
        <v>11</v>
      </c>
      <c r="DF17" s="53" t="n">
        <v>27</v>
      </c>
      <c r="DG17" s="53" t="n">
        <v>0</v>
      </c>
      <c r="DH17" s="53" t="n">
        <v>0</v>
      </c>
      <c r="DI17" s="53" t="n">
        <v>0</v>
      </c>
      <c r="DJ17" s="53" t="n">
        <v>122</v>
      </c>
      <c r="DK17" s="53" t="n">
        <v>58</v>
      </c>
      <c r="DL17" s="53" t="n">
        <v>0</v>
      </c>
      <c r="DM17" s="53" t="n">
        <v>0</v>
      </c>
      <c r="DN17" s="53" t="n">
        <v>2</v>
      </c>
      <c r="DO17" s="53" t="n">
        <v>2</v>
      </c>
      <c r="DP17" s="53" t="n">
        <v>0</v>
      </c>
      <c r="DQ17" s="53" t="n">
        <v>0</v>
      </c>
      <c r="DR17" s="53" t="n">
        <v>0</v>
      </c>
      <c r="DS17" s="53" t="n">
        <v>0</v>
      </c>
      <c r="DT17" s="53" t="n">
        <v>0</v>
      </c>
      <c r="DU17" s="53" t="n">
        <v>0</v>
      </c>
      <c r="DV17" s="53" t="n">
        <v>150</v>
      </c>
      <c r="DW17" s="53" t="n">
        <v>36</v>
      </c>
      <c r="DX17" s="53" t="n">
        <v>0</v>
      </c>
      <c r="DY17" s="53" t="n">
        <v>0</v>
      </c>
      <c r="DZ17" s="53" t="n">
        <v>87</v>
      </c>
      <c r="EA17" s="53" t="n">
        <v>25</v>
      </c>
      <c r="EB17" s="53" t="n">
        <v>0</v>
      </c>
      <c r="EC17" s="53" t="n">
        <v>0</v>
      </c>
      <c r="ED17" s="53" t="n">
        <v>1</v>
      </c>
      <c r="EE17" s="53" t="n">
        <v>0</v>
      </c>
      <c r="EF17" s="53" t="n">
        <v>0</v>
      </c>
      <c r="EG17" s="53" t="n">
        <v>0</v>
      </c>
      <c r="EH17" s="53" t="n">
        <v>984</v>
      </c>
      <c r="EI17" s="53" t="n">
        <v>939</v>
      </c>
      <c r="EJ17" s="53" t="n">
        <v>7</v>
      </c>
      <c r="EK17" s="53" t="n">
        <v>188</v>
      </c>
      <c r="EL17" s="53" t="n">
        <v>756</v>
      </c>
      <c r="EM17" s="53" t="n">
        <v>1084</v>
      </c>
      <c r="EN17" s="53" t="n">
        <v>16</v>
      </c>
      <c r="EO17" s="53" t="n">
        <v>323</v>
      </c>
      <c r="EP17" s="53" t="n">
        <v>657</v>
      </c>
      <c r="EQ17" s="53" t="n">
        <v>571</v>
      </c>
      <c r="ER17" s="53" t="n">
        <v>7</v>
      </c>
      <c r="ES17" s="53" t="n">
        <v>122</v>
      </c>
      <c r="ET17" s="53" t="n">
        <v>829</v>
      </c>
      <c r="EU17" s="53" t="n">
        <v>644</v>
      </c>
      <c r="EV17" s="53" t="n">
        <v>0</v>
      </c>
      <c r="EW17" s="53" t="n">
        <v>1</v>
      </c>
      <c r="EX17" s="53" t="n">
        <v>735</v>
      </c>
      <c r="EY17" s="53" t="n">
        <v>701</v>
      </c>
      <c r="EZ17" s="53" t="n">
        <v>0</v>
      </c>
      <c r="FA17" s="53" t="n">
        <v>1</v>
      </c>
      <c r="FB17" s="53" t="n">
        <v>20</v>
      </c>
      <c r="FC17" s="53" t="n">
        <v>1</v>
      </c>
      <c r="FD17" s="53" t="n">
        <v>0</v>
      </c>
      <c r="FE17" s="53" t="n">
        <v>0</v>
      </c>
      <c r="FF17" s="53" t="n">
        <v>9</v>
      </c>
      <c r="FG17" s="53" t="n">
        <v>0</v>
      </c>
      <c r="FH17" s="53" t="n">
        <v>0</v>
      </c>
      <c r="FI17" s="53" t="n">
        <v>0</v>
      </c>
      <c r="FJ17" s="53" t="n">
        <v>842</v>
      </c>
      <c r="FK17" s="53" t="n">
        <v>307</v>
      </c>
      <c r="FL17" s="53" t="n">
        <v>0</v>
      </c>
      <c r="FM17" s="53" t="n">
        <v>0</v>
      </c>
      <c r="FN17" s="53" t="n">
        <v>533</v>
      </c>
      <c r="FO17" s="53" t="n">
        <v>196</v>
      </c>
      <c r="FP17" s="53" t="n">
        <v>0</v>
      </c>
      <c r="FQ17" s="53" t="n">
        <v>0</v>
      </c>
      <c r="FR17" s="54" t="n">
        <f aca="false">(K17+M17)/B17</f>
        <v>0.755741866918581</v>
      </c>
      <c r="FS17" s="55" t="n">
        <f aca="false">(L17+M17)/B17</f>
        <v>0.673082600224361</v>
      </c>
      <c r="FT17" s="56" t="n">
        <f aca="false">N17/B17</f>
        <v>0.253645864084549</v>
      </c>
      <c r="FU17" s="57" t="n">
        <f aca="false">K17/G17</f>
        <v>0.897954835960801</v>
      </c>
      <c r="FV17" s="58" t="n">
        <f aca="false">L17/H17</f>
        <v>0.839179104477612</v>
      </c>
      <c r="FW17" s="57" t="n">
        <f aca="false">M17/I17</f>
        <v>1</v>
      </c>
      <c r="FX17" s="59" t="n">
        <f aca="false">N17/J17</f>
        <v>0.933101650738488</v>
      </c>
      <c r="FY17" s="60" t="n">
        <f aca="false">(T17+Y17+AD17+ED17+V17+AA17+AF17+EF17)/F17</f>
        <v>1.11685012701101</v>
      </c>
      <c r="FZ17" s="61" t="n">
        <f aca="false">(U17+Z17+AE17+EE17+V17+AA17+AF17+EF17)/F17</f>
        <v>0.938187976291279</v>
      </c>
      <c r="GA17" s="62" t="n">
        <f aca="false">(W17+AB17+AG17+EG17)/F17</f>
        <v>0.754445385266723</v>
      </c>
      <c r="GB17" s="60" t="n">
        <f aca="false">(P17+AH17+AL17+AP17+AT17+AX17+BB17+BF17+BJ17+BN17+BR17+BZ17+CD17+CH17+CL17+CP17+CT17+CX17+DB17+DF17+DJ17+DN17+DR17+DV17+DZ17+EH17+EL17+EP17+R17+AJ17+AN17+AR17+AV17+AZ17+BD17+BH17+BL17+BP17+BT17+CB17+CF17+CJ17+CN17+CR17+CV17+CZ17+DD17+DH17+DL17+DP17+DT17+DX17+EB17+EJ17+EN17+ER17)/E17</f>
        <v>0.852358912527712</v>
      </c>
      <c r="GC17" s="61" t="n">
        <f aca="false">(Q17+AI17+AM17+AQ17+AU17+AY17+BC17+BG17+BK17+BO17+BS17+CA17+CE17+CI17+CM17+CQ17+CU17+CY17+DC17+DG17+DK17+DO17+DS17+DW17+EA17+EI17+EM17+EQ17+R17+AJ17+AN17+AR17+AV17+AZ17+BD17+BH17+BL17+BP17+BT17+CB17+CF17+CJ17+CN17+CR17+CV17+CZ17+DD17+DH17+DL17+DP17+DT17+DX17+EB17+EJ17+EN17+ER17)/E17</f>
        <v>0.848177822721792</v>
      </c>
      <c r="GD17" s="62" t="n">
        <f aca="false">(S17+AK17+AO17+AS17+AW17+BA17+BE17+BI17+BM17+BQ17+BU17+CC17+CG17+CK17+CO17+CS17+CW17+DA17+DE17+DI17+DM17+DQ17+DU17+DY17+EC17+EK17+EO17+ES17)/E17</f>
        <v>0.330889502547548</v>
      </c>
      <c r="GE17" s="60" t="n">
        <f aca="false">(ET17+EX17)/D17</f>
        <v>0.82541693054676</v>
      </c>
      <c r="GF17" s="61" t="n">
        <f aca="false">(EU17+EY17)/D17</f>
        <v>0.709837449862782</v>
      </c>
      <c r="GG17" s="63" t="n">
        <f aca="false">(EW17+FA17)/D17</f>
        <v>0.00105552037154317</v>
      </c>
      <c r="GH17" s="64" t="n">
        <f aca="false">(FB17+FF17+FJ17+FN17)/C17</f>
        <v>0.672800460034503</v>
      </c>
      <c r="GI17" s="65"/>
      <c r="GJ17" s="65"/>
      <c r="GK17" s="65"/>
      <c r="GL17" s="65"/>
      <c r="GM17" s="65"/>
    </row>
    <row r="18" s="66" customFormat="true" ht="13.8" hidden="false" customHeight="false" outlineLevel="0" collapsed="false">
      <c r="A18" s="44" t="s">
        <v>98</v>
      </c>
      <c r="B18" s="45" t="n">
        <v>5913</v>
      </c>
      <c r="C18" s="46" t="n">
        <v>628.4</v>
      </c>
      <c r="D18" s="47" t="n">
        <v>552</v>
      </c>
      <c r="E18" s="48" t="n">
        <v>3470.6</v>
      </c>
      <c r="F18" s="49" t="n">
        <v>830</v>
      </c>
      <c r="G18" s="68" t="n">
        <v>5215</v>
      </c>
      <c r="H18" s="68" t="n">
        <v>5069</v>
      </c>
      <c r="I18" s="67" t="n">
        <v>60</v>
      </c>
      <c r="J18" s="67" t="n">
        <v>2456</v>
      </c>
      <c r="K18" s="51" t="n">
        <f aca="false">P18+T18+Y18+AD18+AH18+AL18+AP18+AT18+AX18+BB18+BF18+BJ18+BN18+BR18+BV18+BZ18+CD18+CH18+CL18+CP18+CT18+CX18+DB18+DF18+DF18+DJ18+DN18+DR18+DV18+DZ18+ED18+EH18+EL18+EP18+ET18+EX18+FB18+FF18+FJ18+FN18</f>
        <v>4835</v>
      </c>
      <c r="L18" s="51" t="n">
        <f aca="false">Q18+U18+Z18+AE18+AI18+AM18+AQ18+AU18+AY18+BC18+BG18+BK18+BO18+BS18+BW18+CA18+CE18+CM18+CQ18+CU18+CY18+DC18+DG18+DK18+DO18+DS18+DW18+EA18+CI18+EI18+EM18+EQ18+EU18+EY18+EE18+FC18+FG18+FK18+FO18</f>
        <v>4402</v>
      </c>
      <c r="M18" s="51" t="n">
        <v>60</v>
      </c>
      <c r="N18" s="52" t="n">
        <f aca="false">S18+W18+AB18+AG18+DE18+EG18+AK18+AO18+AS18+AW18+BA18+BE18+BI18+BM18+BQ18+BU18+BY18+CC18+CG18+CO18+CS18+CW18+DA18+DI18+DM18+DQ18+DU18+DY18+EC18+EK18+EO18+ES18+EW18+FA18+CK18+FE18+FI18+FM18+FQ18</f>
        <v>2264</v>
      </c>
      <c r="O18" s="52" t="n">
        <f aca="false">X18+AC18</f>
        <v>50</v>
      </c>
      <c r="P18" s="53" t="n">
        <v>169</v>
      </c>
      <c r="Q18" s="53" t="n">
        <v>165</v>
      </c>
      <c r="R18" s="53" t="n">
        <v>3</v>
      </c>
      <c r="S18" s="53" t="n">
        <v>159</v>
      </c>
      <c r="T18" s="53" t="n">
        <v>122</v>
      </c>
      <c r="U18" s="53" t="n">
        <v>144</v>
      </c>
      <c r="V18" s="53" t="n">
        <v>0</v>
      </c>
      <c r="W18" s="53" t="n">
        <v>161</v>
      </c>
      <c r="X18" s="53" t="n">
        <v>49</v>
      </c>
      <c r="Y18" s="53" t="n">
        <v>312</v>
      </c>
      <c r="Z18" s="53" t="n">
        <v>313</v>
      </c>
      <c r="AA18" s="53" t="n">
        <v>0</v>
      </c>
      <c r="AB18" s="53" t="n">
        <v>277</v>
      </c>
      <c r="AC18" s="53" t="n">
        <v>1</v>
      </c>
      <c r="AD18" s="53" t="n">
        <v>384</v>
      </c>
      <c r="AE18" s="53" t="n">
        <v>396</v>
      </c>
      <c r="AF18" s="53" t="n">
        <v>0</v>
      </c>
      <c r="AG18" s="53" t="n">
        <v>297</v>
      </c>
      <c r="AH18" s="53" t="n">
        <v>201</v>
      </c>
      <c r="AI18" s="53" t="n">
        <v>184</v>
      </c>
      <c r="AJ18" s="53" t="n">
        <v>1</v>
      </c>
      <c r="AK18" s="53" t="n">
        <v>136</v>
      </c>
      <c r="AL18" s="53" t="n">
        <v>240</v>
      </c>
      <c r="AM18" s="53" t="n">
        <v>215</v>
      </c>
      <c r="AN18" s="53" t="n">
        <v>6</v>
      </c>
      <c r="AO18" s="53" t="n">
        <v>116</v>
      </c>
      <c r="AP18" s="53" t="n">
        <v>282</v>
      </c>
      <c r="AQ18" s="53" t="n">
        <v>265</v>
      </c>
      <c r="AR18" s="53" t="n">
        <v>10</v>
      </c>
      <c r="AS18" s="53" t="n">
        <v>147</v>
      </c>
      <c r="AT18" s="53" t="n">
        <v>249</v>
      </c>
      <c r="AU18" s="53" t="n">
        <v>234</v>
      </c>
      <c r="AV18" s="53" t="n">
        <v>17</v>
      </c>
      <c r="AW18" s="53" t="n">
        <v>123</v>
      </c>
      <c r="AX18" s="53" t="n">
        <v>280</v>
      </c>
      <c r="AY18" s="53" t="n">
        <v>241</v>
      </c>
      <c r="AZ18" s="53" t="n">
        <v>21</v>
      </c>
      <c r="BA18" s="53" t="n">
        <v>102</v>
      </c>
      <c r="BB18" s="53" t="n">
        <v>275</v>
      </c>
      <c r="BC18" s="53" t="n">
        <v>251</v>
      </c>
      <c r="BD18" s="53" t="n">
        <v>0</v>
      </c>
      <c r="BE18" s="53" t="n">
        <v>97</v>
      </c>
      <c r="BF18" s="53" t="n">
        <v>130</v>
      </c>
      <c r="BG18" s="53" t="n">
        <v>125</v>
      </c>
      <c r="BH18" s="53" t="n">
        <v>0</v>
      </c>
      <c r="BI18" s="53" t="n">
        <v>91</v>
      </c>
      <c r="BJ18" s="53" t="n">
        <v>0</v>
      </c>
      <c r="BK18" s="53" t="n">
        <v>0</v>
      </c>
      <c r="BL18" s="53" t="n">
        <v>0</v>
      </c>
      <c r="BM18" s="53" t="n">
        <v>0</v>
      </c>
      <c r="BN18" s="53" t="n">
        <v>0</v>
      </c>
      <c r="BO18" s="53" t="n">
        <v>0</v>
      </c>
      <c r="BP18" s="53" t="n">
        <v>0</v>
      </c>
      <c r="BQ18" s="53" t="n">
        <v>0</v>
      </c>
      <c r="BR18" s="53" t="n">
        <v>0</v>
      </c>
      <c r="BS18" s="53" t="n">
        <v>0</v>
      </c>
      <c r="BT18" s="53" t="n">
        <v>0</v>
      </c>
      <c r="BU18" s="53" t="n">
        <v>0</v>
      </c>
      <c r="BV18" s="53" t="n">
        <v>0</v>
      </c>
      <c r="BW18" s="53" t="n">
        <v>0</v>
      </c>
      <c r="BX18" s="53" t="n">
        <v>0</v>
      </c>
      <c r="BY18" s="53" t="n">
        <v>0</v>
      </c>
      <c r="BZ18" s="53" t="n">
        <v>0</v>
      </c>
      <c r="CA18" s="53" t="n">
        <v>0</v>
      </c>
      <c r="CB18" s="53" t="n">
        <v>0</v>
      </c>
      <c r="CC18" s="53" t="n">
        <v>0</v>
      </c>
      <c r="CD18" s="53" t="n">
        <v>19</v>
      </c>
      <c r="CE18" s="53" t="n">
        <v>0</v>
      </c>
      <c r="CF18" s="53" t="n">
        <v>0</v>
      </c>
      <c r="CG18" s="53" t="n">
        <v>10</v>
      </c>
      <c r="CH18" s="53" t="n">
        <v>11</v>
      </c>
      <c r="CI18" s="53" t="n">
        <v>12</v>
      </c>
      <c r="CJ18" s="53" t="n">
        <v>0</v>
      </c>
      <c r="CK18" s="53" t="n">
        <v>4</v>
      </c>
      <c r="CL18" s="53" t="n">
        <v>18</v>
      </c>
      <c r="CM18" s="53" t="n">
        <v>14</v>
      </c>
      <c r="CN18" s="53" t="n">
        <v>0</v>
      </c>
      <c r="CO18" s="53" t="n">
        <v>4</v>
      </c>
      <c r="CP18" s="53" t="n">
        <v>3</v>
      </c>
      <c r="CQ18" s="53" t="n">
        <v>3</v>
      </c>
      <c r="CR18" s="53" t="n">
        <v>0</v>
      </c>
      <c r="CS18" s="53" t="n">
        <v>2</v>
      </c>
      <c r="CT18" s="53" t="n">
        <v>0</v>
      </c>
      <c r="CU18" s="53" t="n">
        <v>0</v>
      </c>
      <c r="CV18" s="53" t="n">
        <v>0</v>
      </c>
      <c r="CW18" s="53" t="n">
        <v>0</v>
      </c>
      <c r="CX18" s="53" t="n">
        <v>0</v>
      </c>
      <c r="CY18" s="53" t="n">
        <v>0</v>
      </c>
      <c r="CZ18" s="53" t="n">
        <v>0</v>
      </c>
      <c r="DA18" s="53" t="n">
        <v>0</v>
      </c>
      <c r="DB18" s="53" t="n">
        <v>429</v>
      </c>
      <c r="DC18" s="53" t="n">
        <v>368</v>
      </c>
      <c r="DD18" s="53" t="n">
        <v>2</v>
      </c>
      <c r="DE18" s="53" t="n">
        <v>328</v>
      </c>
      <c r="DF18" s="53" t="n">
        <v>0</v>
      </c>
      <c r="DG18" s="53" t="n">
        <v>0</v>
      </c>
      <c r="DH18" s="53" t="n">
        <v>0</v>
      </c>
      <c r="DI18" s="53" t="n">
        <v>0</v>
      </c>
      <c r="DJ18" s="53" t="n">
        <v>9</v>
      </c>
      <c r="DK18" s="53" t="n">
        <v>8</v>
      </c>
      <c r="DL18" s="53" t="n">
        <v>0</v>
      </c>
      <c r="DM18" s="53" t="n">
        <v>3</v>
      </c>
      <c r="DN18" s="53" t="n">
        <v>0</v>
      </c>
      <c r="DO18" s="53" t="n">
        <v>0</v>
      </c>
      <c r="DP18" s="53" t="n">
        <v>0</v>
      </c>
      <c r="DQ18" s="53" t="n">
        <v>0</v>
      </c>
      <c r="DR18" s="53" t="n">
        <v>0</v>
      </c>
      <c r="DS18" s="53" t="n">
        <v>0</v>
      </c>
      <c r="DT18" s="53" t="n">
        <v>0</v>
      </c>
      <c r="DU18" s="53" t="n">
        <v>0</v>
      </c>
      <c r="DV18" s="53" t="n">
        <v>0</v>
      </c>
      <c r="DW18" s="53" t="n">
        <v>0</v>
      </c>
      <c r="DX18" s="53" t="n">
        <v>0</v>
      </c>
      <c r="DY18" s="53" t="n">
        <v>2</v>
      </c>
      <c r="DZ18" s="53" t="n">
        <v>17</v>
      </c>
      <c r="EA18" s="53" t="n">
        <v>17</v>
      </c>
      <c r="EB18" s="53" t="n">
        <v>0</v>
      </c>
      <c r="EC18" s="53" t="n">
        <v>9</v>
      </c>
      <c r="ED18" s="53" t="n">
        <v>0</v>
      </c>
      <c r="EE18" s="53" t="n">
        <v>0</v>
      </c>
      <c r="EF18" s="53" t="n">
        <v>0</v>
      </c>
      <c r="EG18" s="53" t="n">
        <v>0</v>
      </c>
      <c r="EH18" s="53" t="n">
        <v>265</v>
      </c>
      <c r="EI18" s="53" t="n">
        <v>271</v>
      </c>
      <c r="EJ18" s="53" t="n">
        <v>0</v>
      </c>
      <c r="EK18" s="53" t="n">
        <v>93</v>
      </c>
      <c r="EL18" s="53" t="n">
        <v>327</v>
      </c>
      <c r="EM18" s="53" t="n">
        <v>313</v>
      </c>
      <c r="EN18" s="53" t="n">
        <v>0</v>
      </c>
      <c r="EO18" s="53" t="n">
        <v>80</v>
      </c>
      <c r="EP18" s="53" t="n">
        <v>134</v>
      </c>
      <c r="EQ18" s="53" t="n">
        <v>129</v>
      </c>
      <c r="ER18" s="53" t="n">
        <v>0</v>
      </c>
      <c r="ES18" s="53" t="n">
        <v>23</v>
      </c>
      <c r="ET18" s="53" t="n">
        <v>270</v>
      </c>
      <c r="EU18" s="53" t="n">
        <v>232</v>
      </c>
      <c r="EV18" s="53" t="n">
        <v>0</v>
      </c>
      <c r="EW18" s="53" t="n">
        <v>0</v>
      </c>
      <c r="EX18" s="53" t="n">
        <v>264</v>
      </c>
      <c r="EY18" s="53" t="n">
        <v>242</v>
      </c>
      <c r="EZ18" s="53" t="n">
        <v>0</v>
      </c>
      <c r="FA18" s="53" t="n">
        <v>0</v>
      </c>
      <c r="FB18" s="53" t="n">
        <v>6</v>
      </c>
      <c r="FC18" s="53" t="n">
        <v>9</v>
      </c>
      <c r="FD18" s="53" t="n">
        <v>0</v>
      </c>
      <c r="FE18" s="53" t="n">
        <v>0</v>
      </c>
      <c r="FF18" s="53" t="n">
        <v>1</v>
      </c>
      <c r="FG18" s="53" t="n">
        <v>1</v>
      </c>
      <c r="FH18" s="53" t="n">
        <v>0</v>
      </c>
      <c r="FI18" s="53" t="n">
        <v>0</v>
      </c>
      <c r="FJ18" s="53" t="n">
        <v>295</v>
      </c>
      <c r="FK18" s="53" t="n">
        <v>164</v>
      </c>
      <c r="FL18" s="53" t="n">
        <v>0</v>
      </c>
      <c r="FM18" s="53" t="n">
        <v>0</v>
      </c>
      <c r="FN18" s="53" t="n">
        <v>123</v>
      </c>
      <c r="FO18" s="53" t="n">
        <v>86</v>
      </c>
      <c r="FP18" s="53" t="n">
        <v>0</v>
      </c>
      <c r="FQ18" s="53" t="n">
        <v>0</v>
      </c>
      <c r="FR18" s="54" t="n">
        <f aca="false">(K18+M18)/B18</f>
        <v>0.827836969389481</v>
      </c>
      <c r="FS18" s="55" t="n">
        <f aca="false">(L18+M18)/B18</f>
        <v>0.754608489768307</v>
      </c>
      <c r="FT18" s="56" t="n">
        <f aca="false">N18/B18</f>
        <v>0.382885168273296</v>
      </c>
      <c r="FU18" s="57" t="n">
        <f aca="false">K18/G18</f>
        <v>0.927133269415149</v>
      </c>
      <c r="FV18" s="58" t="n">
        <f aca="false">L18/H18</f>
        <v>0.868415861116591</v>
      </c>
      <c r="FW18" s="57" t="n">
        <f aca="false">M18/I18</f>
        <v>1</v>
      </c>
      <c r="FX18" s="59" t="n">
        <f aca="false">N18/J18</f>
        <v>0.921824104234528</v>
      </c>
      <c r="FY18" s="60" t="n">
        <f aca="false">(T18+Y18+AD18+ED18+V18+AA18+AF18+EF18)/F18</f>
        <v>0.985542168674699</v>
      </c>
      <c r="FZ18" s="61" t="n">
        <f aca="false">(U18+Z18+AE18+EE18+V18+AA18+AF18+EF18)/F18</f>
        <v>1.02771084337349</v>
      </c>
      <c r="GA18" s="62" t="n">
        <f aca="false">(W18+AB18+AG18+EG18)/F18</f>
        <v>0.885542168674699</v>
      </c>
      <c r="GB18" s="60" t="n">
        <f aca="false">(P18+AH18+AL18+AP18+AT18+AX18+BB18+BF18+BJ18+BN18+BR18+BZ18+CD18+CH18+CL18+CP18+CT18+CX18+DB18+DF18+DJ18+DN18+DR18+DV18+DZ18+EH18+EL18+EP18+R18+AJ18+AN18+AR18+AV18+AZ18+BD18+BH18+BL18+BP18+BT18+CB18+CF18+CJ18+CN18+CR18+CV18+CZ18+DD18+DH18+DL18+DP18+DT18+DX18+EB18+EJ18+EN18+ER18)/E18</f>
        <v>0.89840373422463</v>
      </c>
      <c r="GC18" s="61" t="n">
        <f aca="false">(Q18+AI18+AM18+AQ18+AU18+AY18+BC18+BG18+BK18+BO18+BS18+CA18+CE18+CI18+CM18+CQ18+CU18+CY18+DC18+DG18+DK18+DO18+DS18+DW18+EA18+EI18+EM18+EQ18+R18+AJ18+AN18+AR18+AV18+AZ18+BD18+BH18+BL18+BP18+BT18+CB18+CF18+CJ18+CN18+CR18+CV18+CZ18+DD18+DH18+DL18+DP18+DT18+DX18+EB18+EJ18+EN18+ER18)/E18</f>
        <v>0.828387022416873</v>
      </c>
      <c r="GD18" s="62" t="n">
        <f aca="false">(S18+AK18+AO18+AS18+AW18+BA18+BE18+BI18+BM18+BQ18+BU18+CC18+CG18+CK18+CO18+CS18+CW18+DA18+DE18+DI18+DM18+DQ18+DU18+DY18+EC18+EK18+EO18+ES18)/E18</f>
        <v>0.44055782861753</v>
      </c>
      <c r="GE18" s="60" t="n">
        <f aca="false">(ET18+EX18)/D18</f>
        <v>0.967391304347826</v>
      </c>
      <c r="GF18" s="61" t="n">
        <f aca="false">(EU18+EY18)/D18</f>
        <v>0.858695652173913</v>
      </c>
      <c r="GG18" s="63" t="n">
        <f aca="false">(EW18+FA18)/D18</f>
        <v>0</v>
      </c>
      <c r="GH18" s="64" t="n">
        <f aca="false">(FB18+FF18+FJ18+FN18)/C18</f>
        <v>0.676320814767664</v>
      </c>
      <c r="GI18" s="65"/>
      <c r="GJ18" s="65"/>
      <c r="GK18" s="65"/>
      <c r="GL18" s="65"/>
      <c r="GM18" s="65"/>
    </row>
    <row r="19" s="66" customFormat="true" ht="13.8" hidden="false" customHeight="false" outlineLevel="0" collapsed="false">
      <c r="A19" s="44" t="s">
        <v>99</v>
      </c>
      <c r="B19" s="45" t="n">
        <v>18029</v>
      </c>
      <c r="C19" s="46" t="n">
        <v>2218.8</v>
      </c>
      <c r="D19" s="47" t="n">
        <v>1908.6</v>
      </c>
      <c r="E19" s="48" t="n">
        <v>10668.6</v>
      </c>
      <c r="F19" s="49" t="n">
        <v>1574</v>
      </c>
      <c r="G19" s="68" t="n">
        <v>15769</v>
      </c>
      <c r="H19" s="68" t="n">
        <v>15689</v>
      </c>
      <c r="I19" s="67" t="n">
        <v>165</v>
      </c>
      <c r="J19" s="50" t="n">
        <v>6050</v>
      </c>
      <c r="K19" s="51" t="n">
        <f aca="false">P19+T19+Y19+AD19+AH19+AL19+AP19+AT19+AX19+BB19+BF19+BJ19+BN19+BR19+BV19+BZ19+CD19+CH19+CL19+CP19+CT19+CX19+DB19+DF19+DF19+DJ19+DN19+DR19+DV19+DZ19+ED19+EH19+EL19+EP19+ET19+EX19+FB19+FF19+FJ19+FN19</f>
        <v>15288</v>
      </c>
      <c r="L19" s="51" t="n">
        <f aca="false">Q19+U19+Z19+AE19+AI19+AM19+AQ19+AU19+AY19+BC19+BG19+BK19+BO19+BS19+BW19+CA19+CE19+CM19+CQ19+CU19+CY19+DC19+DG19+DK19+DO19+DS19+DW19+EA19+CI19+EI19+EM19+EQ19+EU19+EY19+EE19+FC19+FG19+FK19+FO19</f>
        <v>13426</v>
      </c>
      <c r="M19" s="51" t="n">
        <v>165</v>
      </c>
      <c r="N19" s="52" t="n">
        <f aca="false">S19+W19+AB19+AG19+DE19+EG19+AK19+AO19+AS19+AW19+BA19+BE19+BI19+BM19+BQ19+BU19+BY19+CC19+CG19+CO19+CS19+CW19+DA19+DI19+DM19+DQ19+DU19+DY19+EC19+EK19+EO19+ES19+EW19+FA19+CK19+FE19+FI19+FM19+FQ19</f>
        <v>4879</v>
      </c>
      <c r="O19" s="52" t="n">
        <f aca="false">X19+AC19</f>
        <v>35</v>
      </c>
      <c r="P19" s="53" t="n">
        <v>382</v>
      </c>
      <c r="Q19" s="53" t="n">
        <v>371</v>
      </c>
      <c r="R19" s="53" t="n">
        <v>0</v>
      </c>
      <c r="S19" s="53" t="n">
        <v>213</v>
      </c>
      <c r="T19" s="53" t="n">
        <v>321</v>
      </c>
      <c r="U19" s="53" t="n">
        <v>313</v>
      </c>
      <c r="V19" s="53" t="n">
        <v>0</v>
      </c>
      <c r="W19" s="53" t="n">
        <v>198</v>
      </c>
      <c r="X19" s="53" t="n">
        <v>13</v>
      </c>
      <c r="Y19" s="53" t="n">
        <v>549</v>
      </c>
      <c r="Z19" s="53" t="n">
        <v>545</v>
      </c>
      <c r="AA19" s="53" t="n">
        <v>0</v>
      </c>
      <c r="AB19" s="53" t="n">
        <v>467</v>
      </c>
      <c r="AC19" s="53" t="n">
        <v>22</v>
      </c>
      <c r="AD19" s="53" t="n">
        <v>988</v>
      </c>
      <c r="AE19" s="53" t="n">
        <v>996</v>
      </c>
      <c r="AF19" s="53" t="n">
        <v>1</v>
      </c>
      <c r="AG19" s="53" t="n">
        <v>688</v>
      </c>
      <c r="AH19" s="53" t="n">
        <v>514</v>
      </c>
      <c r="AI19" s="53" t="n">
        <v>563</v>
      </c>
      <c r="AJ19" s="53" t="n">
        <v>15</v>
      </c>
      <c r="AK19" s="53" t="n">
        <v>424</v>
      </c>
      <c r="AL19" s="53" t="n">
        <v>625</v>
      </c>
      <c r="AM19" s="53" t="n">
        <v>586</v>
      </c>
      <c r="AN19" s="53" t="n">
        <v>12</v>
      </c>
      <c r="AO19" s="53" t="n">
        <v>483</v>
      </c>
      <c r="AP19" s="53" t="n">
        <v>745</v>
      </c>
      <c r="AQ19" s="53" t="n">
        <v>694</v>
      </c>
      <c r="AR19" s="53" t="n">
        <v>15</v>
      </c>
      <c r="AS19" s="53" t="n">
        <v>522</v>
      </c>
      <c r="AT19" s="53" t="n">
        <v>907</v>
      </c>
      <c r="AU19" s="53" t="n">
        <v>1753</v>
      </c>
      <c r="AV19" s="53" t="n">
        <v>21</v>
      </c>
      <c r="AW19" s="53" t="n">
        <v>537</v>
      </c>
      <c r="AX19" s="53" t="n">
        <v>955</v>
      </c>
      <c r="AY19" s="53" t="n">
        <v>905</v>
      </c>
      <c r="AZ19" s="53" t="n">
        <v>98</v>
      </c>
      <c r="BA19" s="53" t="n">
        <v>389</v>
      </c>
      <c r="BB19" s="53" t="n">
        <v>1127</v>
      </c>
      <c r="BC19" s="53" t="n">
        <v>829</v>
      </c>
      <c r="BD19" s="53" t="n">
        <v>3</v>
      </c>
      <c r="BE19" s="53" t="n">
        <v>320</v>
      </c>
      <c r="BF19" s="53" t="n">
        <v>297</v>
      </c>
      <c r="BG19" s="53" t="n">
        <v>233</v>
      </c>
      <c r="BH19" s="53" t="n">
        <v>0</v>
      </c>
      <c r="BI19" s="53" t="n">
        <v>9</v>
      </c>
      <c r="BJ19" s="53" t="n">
        <v>1</v>
      </c>
      <c r="BK19" s="53" t="n">
        <v>34</v>
      </c>
      <c r="BL19" s="53" t="n">
        <v>0</v>
      </c>
      <c r="BM19" s="53" t="n">
        <v>0</v>
      </c>
      <c r="BN19" s="53" t="n">
        <v>0</v>
      </c>
      <c r="BO19" s="53" t="n">
        <v>0</v>
      </c>
      <c r="BP19" s="53" t="n">
        <v>0</v>
      </c>
      <c r="BQ19" s="53" t="n">
        <v>0</v>
      </c>
      <c r="BR19" s="53" t="n">
        <v>0</v>
      </c>
      <c r="BS19" s="53" t="n">
        <v>1</v>
      </c>
      <c r="BT19" s="53" t="n">
        <v>0</v>
      </c>
      <c r="BU19" s="53" t="n">
        <v>0</v>
      </c>
      <c r="BV19" s="53" t="n">
        <v>0</v>
      </c>
      <c r="BW19" s="53" t="n">
        <v>0</v>
      </c>
      <c r="BX19" s="53" t="n">
        <v>0</v>
      </c>
      <c r="BY19" s="53" t="n">
        <v>0</v>
      </c>
      <c r="BZ19" s="53" t="n">
        <v>0</v>
      </c>
      <c r="CA19" s="53" t="n">
        <v>0</v>
      </c>
      <c r="CB19" s="53" t="n">
        <v>0</v>
      </c>
      <c r="CC19" s="53" t="n">
        <v>0</v>
      </c>
      <c r="CD19" s="53" t="n">
        <v>71</v>
      </c>
      <c r="CE19" s="53" t="n">
        <v>33</v>
      </c>
      <c r="CF19" s="53" t="n">
        <v>0</v>
      </c>
      <c r="CG19" s="53" t="n">
        <v>1</v>
      </c>
      <c r="CH19" s="53" t="n">
        <v>7</v>
      </c>
      <c r="CI19" s="53" t="n">
        <v>1</v>
      </c>
      <c r="CJ19" s="53" t="n">
        <v>0</v>
      </c>
      <c r="CK19" s="53" t="n">
        <v>0</v>
      </c>
      <c r="CL19" s="53" t="n">
        <v>73</v>
      </c>
      <c r="CM19" s="53" t="n">
        <v>41</v>
      </c>
      <c r="CN19" s="53" t="n">
        <v>0</v>
      </c>
      <c r="CO19" s="53" t="n">
        <v>4</v>
      </c>
      <c r="CP19" s="53" t="n">
        <v>6</v>
      </c>
      <c r="CQ19" s="53" t="n">
        <v>9</v>
      </c>
      <c r="CR19" s="53" t="n">
        <v>0</v>
      </c>
      <c r="CS19" s="53" t="n">
        <v>0</v>
      </c>
      <c r="CT19" s="53" t="n">
        <v>0</v>
      </c>
      <c r="CU19" s="53" t="n">
        <v>0</v>
      </c>
      <c r="CV19" s="53" t="n">
        <v>0</v>
      </c>
      <c r="CW19" s="53" t="n">
        <v>0</v>
      </c>
      <c r="CX19" s="53" t="n">
        <v>0</v>
      </c>
      <c r="CY19" s="53" t="n">
        <v>0</v>
      </c>
      <c r="CZ19" s="53" t="n">
        <v>0</v>
      </c>
      <c r="DA19" s="53" t="n">
        <v>0</v>
      </c>
      <c r="DB19" s="53" t="n">
        <v>947</v>
      </c>
      <c r="DC19" s="53" t="n">
        <v>677</v>
      </c>
      <c r="DD19" s="53" t="n">
        <v>0</v>
      </c>
      <c r="DE19" s="53" t="n">
        <v>5</v>
      </c>
      <c r="DF19" s="53" t="n">
        <v>6</v>
      </c>
      <c r="DG19" s="53" t="n">
        <v>14</v>
      </c>
      <c r="DH19" s="53" t="n">
        <v>0</v>
      </c>
      <c r="DI19" s="53" t="n">
        <v>0</v>
      </c>
      <c r="DJ19" s="53" t="n">
        <v>14</v>
      </c>
      <c r="DK19" s="53" t="n">
        <v>19</v>
      </c>
      <c r="DL19" s="53" t="n">
        <v>0</v>
      </c>
      <c r="DM19" s="53" t="n">
        <v>2</v>
      </c>
      <c r="DN19" s="53" t="n">
        <v>29</v>
      </c>
      <c r="DO19" s="53" t="n">
        <v>20</v>
      </c>
      <c r="DP19" s="53" t="n">
        <v>0</v>
      </c>
      <c r="DQ19" s="53" t="n">
        <v>0</v>
      </c>
      <c r="DR19" s="53" t="n">
        <v>0</v>
      </c>
      <c r="DS19" s="53" t="n">
        <v>0</v>
      </c>
      <c r="DT19" s="53" t="n">
        <v>0</v>
      </c>
      <c r="DU19" s="53" t="n">
        <v>0</v>
      </c>
      <c r="DV19" s="53" t="n">
        <v>0</v>
      </c>
      <c r="DW19" s="53" t="n">
        <v>0</v>
      </c>
      <c r="DX19" s="53" t="n">
        <v>0</v>
      </c>
      <c r="DY19" s="53" t="n">
        <v>0</v>
      </c>
      <c r="DZ19" s="53" t="n">
        <v>24</v>
      </c>
      <c r="EA19" s="53" t="n">
        <v>15</v>
      </c>
      <c r="EB19" s="53" t="n">
        <v>0</v>
      </c>
      <c r="EC19" s="53" t="n">
        <v>0</v>
      </c>
      <c r="ED19" s="53" t="n">
        <v>0</v>
      </c>
      <c r="EE19" s="53" t="n">
        <v>0</v>
      </c>
      <c r="EF19" s="53" t="n">
        <v>0</v>
      </c>
      <c r="EG19" s="53" t="n">
        <v>0</v>
      </c>
      <c r="EH19" s="53" t="n">
        <v>1108</v>
      </c>
      <c r="EI19" s="53" t="n">
        <v>790</v>
      </c>
      <c r="EJ19" s="53" t="n">
        <v>0</v>
      </c>
      <c r="EK19" s="53" t="n">
        <v>269</v>
      </c>
      <c r="EL19" s="53" t="n">
        <v>1401</v>
      </c>
      <c r="EM19" s="53" t="n">
        <v>1057</v>
      </c>
      <c r="EN19" s="53" t="n">
        <v>0</v>
      </c>
      <c r="EO19" s="53" t="n">
        <v>262</v>
      </c>
      <c r="EP19" s="53" t="n">
        <v>598</v>
      </c>
      <c r="EQ19" s="53" t="n">
        <v>525</v>
      </c>
      <c r="ER19" s="53" t="n">
        <v>0</v>
      </c>
      <c r="ES19" s="53" t="n">
        <v>83</v>
      </c>
      <c r="ET19" s="53" t="n">
        <v>971</v>
      </c>
      <c r="EU19" s="53" t="n">
        <v>884</v>
      </c>
      <c r="EV19" s="53" t="n">
        <v>0</v>
      </c>
      <c r="EW19" s="53" t="n">
        <v>2</v>
      </c>
      <c r="EX19" s="53" t="n">
        <v>930</v>
      </c>
      <c r="EY19" s="53" t="n">
        <v>781</v>
      </c>
      <c r="EZ19" s="53" t="n">
        <v>0</v>
      </c>
      <c r="FA19" s="53" t="n">
        <v>1</v>
      </c>
      <c r="FB19" s="53" t="n">
        <v>12</v>
      </c>
      <c r="FC19" s="53" t="n">
        <v>2</v>
      </c>
      <c r="FD19" s="53" t="n">
        <v>0</v>
      </c>
      <c r="FE19" s="53" t="n">
        <v>0</v>
      </c>
      <c r="FF19" s="53" t="n">
        <v>4</v>
      </c>
      <c r="FG19" s="53" t="n">
        <v>3</v>
      </c>
      <c r="FH19" s="53" t="n">
        <v>0</v>
      </c>
      <c r="FI19" s="53" t="n">
        <v>0</v>
      </c>
      <c r="FJ19" s="53" t="n">
        <v>1065</v>
      </c>
      <c r="FK19" s="53" t="n">
        <v>406</v>
      </c>
      <c r="FL19" s="53" t="n">
        <v>0</v>
      </c>
      <c r="FM19" s="53" t="n">
        <v>0</v>
      </c>
      <c r="FN19" s="53" t="n">
        <v>605</v>
      </c>
      <c r="FO19" s="53" t="n">
        <v>326</v>
      </c>
      <c r="FP19" s="53" t="n">
        <v>0</v>
      </c>
      <c r="FQ19" s="53" t="n">
        <v>0</v>
      </c>
      <c r="FR19" s="54" t="n">
        <f aca="false">(K19+M19)/B19</f>
        <v>0.857119085917133</v>
      </c>
      <c r="FS19" s="55" t="n">
        <f aca="false">(L19+M19)/B19</f>
        <v>0.753841033889844</v>
      </c>
      <c r="FT19" s="56" t="n">
        <f aca="false">N19/B19</f>
        <v>0.270619557379777</v>
      </c>
      <c r="FU19" s="57" t="n">
        <f aca="false">K19/G19</f>
        <v>0.969497114591921</v>
      </c>
      <c r="FV19" s="58" t="n">
        <f aca="false">L19/H19</f>
        <v>0.855758811906431</v>
      </c>
      <c r="FW19" s="57" t="n">
        <f aca="false">M19/I19</f>
        <v>1</v>
      </c>
      <c r="FX19" s="59" t="n">
        <f aca="false">N19/J19</f>
        <v>0.806446280991736</v>
      </c>
      <c r="FY19" s="60" t="n">
        <f aca="false">(T19+Y19+AD19+ED19+V19+AA19+AF19+EF19)/F19</f>
        <v>1.18106734434562</v>
      </c>
      <c r="FZ19" s="61" t="n">
        <f aca="false">(U19+Z19+AE19+EE19+V19+AA19+AF19+EF19)/F19</f>
        <v>1.17852604828463</v>
      </c>
      <c r="GA19" s="62" t="n">
        <f aca="false">(W19+AB19+AG19+EG19)/F19</f>
        <v>0.859593392630241</v>
      </c>
      <c r="GB19" s="60" t="n">
        <f aca="false">(P19+AH19+AL19+AP19+AT19+AX19+BB19+BF19+BJ19+BN19+BR19+BZ19+CD19+CH19+CL19+CP19+CT19+CX19+DB19+DF19+DJ19+DN19+DR19+DV19+DZ19+EH19+EL19+EP19+R19+AJ19+AN19+AR19+AV19+AZ19+BD19+BH19+BL19+BP19+BT19+CB19+CF19+CJ19+CN19+CR19+CV19+CZ19+DD19+DH19+DL19+DP19+DT19+DX19+EB19+EJ19+EN19+ER19)/E19</f>
        <v>0.93742384192865</v>
      </c>
      <c r="GC19" s="61" t="n">
        <f aca="false">(Q19+AI19+AM19+AQ19+AU19+AY19+BC19+BG19+BK19+BO19+BS19+CA19+CE19+CI19+CM19+CQ19+CU19+CY19+DC19+DG19+DK19+DO19+DS19+DW19+EA19+EI19+EM19+EQ19+R19+AJ19+AN19+AR19+AV19+AZ19+BD19+BH19+BL19+BP19+BT19+CB19+CF19+CJ19+CN19+CR19+CV19+CZ19+DD19+DH19+DL19+DP19+DT19+DX19+EB19+EJ19+EN19+ER19)/E19</f>
        <v>0.874903923663836</v>
      </c>
      <c r="GD19" s="62" t="n">
        <f aca="false">(S19+AK19+AO19+AS19+AW19+BA19+BE19+BI19+BM19+BQ19+BU19+CC19+CG19+CK19+CO19+CS19+CW19+DA19+DE19+DI19+DM19+DQ19+DU19+DY19+EC19+EK19+EO19+ES19)/E19</f>
        <v>0.330221397371726</v>
      </c>
      <c r="GE19" s="60" t="n">
        <f aca="false">(ET19+EX19)/D19</f>
        <v>0.99601802368228</v>
      </c>
      <c r="GF19" s="61" t="n">
        <f aca="false">(EU19+EY19)/D19</f>
        <v>0.872367180132034</v>
      </c>
      <c r="GG19" s="63" t="n">
        <f aca="false">(EW19+FA19)/D19</f>
        <v>0.00157183275699466</v>
      </c>
      <c r="GH19" s="64" t="n">
        <f aca="false">(FB19+FF19+FJ19+FN19)/C19</f>
        <v>0.759870200108167</v>
      </c>
      <c r="GI19" s="65"/>
      <c r="GJ19" s="65"/>
      <c r="GK19" s="65"/>
      <c r="GL19" s="65"/>
      <c r="GM19" s="65"/>
    </row>
    <row r="20" s="66" customFormat="true" ht="13.8" hidden="false" customHeight="false" outlineLevel="0" collapsed="false">
      <c r="A20" s="44" t="s">
        <v>100</v>
      </c>
      <c r="B20" s="45" t="n">
        <v>3998</v>
      </c>
      <c r="C20" s="46" t="n">
        <v>371.2</v>
      </c>
      <c r="D20" s="47" t="n">
        <v>354.6</v>
      </c>
      <c r="E20" s="48" t="n">
        <v>2459.2</v>
      </c>
      <c r="F20" s="49" t="n">
        <v>554</v>
      </c>
      <c r="G20" s="50" t="n">
        <v>3807</v>
      </c>
      <c r="H20" s="50" t="n">
        <v>3590</v>
      </c>
      <c r="I20" s="50" t="n">
        <v>45</v>
      </c>
      <c r="J20" s="50" t="n">
        <v>1552</v>
      </c>
      <c r="K20" s="51" t="n">
        <f aca="false">P20+T20+Y20+AD20+AH20+AL20+AP20+AT20+AX20+BB20+BF20+BJ20+BN20+BR20+BV20+BZ20+CD20+CH20+CL20+CP20+CT20+CX20+DB20+DF20+DJ20+DN20+DR20+DV20+DZ20+ED20+EH20+EL20+EP20+ET20+EX20+FB20+FF20+FJ20+FN20</f>
        <v>3556</v>
      </c>
      <c r="L20" s="51" t="n">
        <f aca="false">Q20+U20+Z20+AE20+AI20+AM20+AQ20+AU20+AY20+BC20+BG20+BK20+BO20+BS20+BW20+CA20+CE20+CM20+CQ20+CU20+CY20+DC20+DG20+DK20+DO20+DS20+DW20+EA20+CI20+EI20+EM20+EQ20+EU20+EY20+EE20+FC20+FG20+FK20+FO20</f>
        <v>3225</v>
      </c>
      <c r="M20" s="51" t="n">
        <v>45</v>
      </c>
      <c r="N20" s="52" t="n">
        <f aca="false">S20+W20+AB20+AG20+DE20+EG20+AK20+AO20+AS20+AW20+BA20+BE20+BI20+BM20+BQ20+BU20+BY20+CC20+CG20+CO20+CS20+CW20+DA20+DI20+DM20+DQ20+DU20+DY20+EC20+EK20+EO20+ES20+EW20+FA20+CK20+FE20+FI20+FM20+FQ20</f>
        <v>1501</v>
      </c>
      <c r="O20" s="52" t="n">
        <f aca="false">X20+AC20</f>
        <v>73</v>
      </c>
      <c r="P20" s="53" t="n">
        <v>83</v>
      </c>
      <c r="Q20" s="53" t="n">
        <v>83</v>
      </c>
      <c r="R20" s="53" t="n">
        <v>17</v>
      </c>
      <c r="S20" s="53" t="n">
        <v>60</v>
      </c>
      <c r="T20" s="53" t="n">
        <v>99</v>
      </c>
      <c r="U20" s="53" t="n">
        <v>99</v>
      </c>
      <c r="V20" s="53" t="n">
        <v>0</v>
      </c>
      <c r="W20" s="53" t="n">
        <v>84</v>
      </c>
      <c r="X20" s="53" t="n">
        <v>13</v>
      </c>
      <c r="Y20" s="53" t="n">
        <v>204</v>
      </c>
      <c r="Z20" s="53" t="n">
        <v>202</v>
      </c>
      <c r="AA20" s="53" t="n">
        <v>0</v>
      </c>
      <c r="AB20" s="53" t="n">
        <v>202</v>
      </c>
      <c r="AC20" s="53" t="n">
        <v>60</v>
      </c>
      <c r="AD20" s="53" t="n">
        <v>254</v>
      </c>
      <c r="AE20" s="53" t="n">
        <v>251</v>
      </c>
      <c r="AF20" s="53" t="n">
        <v>0</v>
      </c>
      <c r="AG20" s="53" t="n">
        <v>189</v>
      </c>
      <c r="AH20" s="53" t="n">
        <v>144</v>
      </c>
      <c r="AI20" s="53" t="n">
        <v>143</v>
      </c>
      <c r="AJ20" s="53" t="n">
        <v>0</v>
      </c>
      <c r="AK20" s="53" t="n">
        <v>76</v>
      </c>
      <c r="AL20" s="53" t="n">
        <v>187</v>
      </c>
      <c r="AM20" s="53" t="n">
        <v>191</v>
      </c>
      <c r="AN20" s="53" t="n">
        <v>0</v>
      </c>
      <c r="AO20" s="53" t="n">
        <v>103</v>
      </c>
      <c r="AP20" s="53" t="n">
        <v>194</v>
      </c>
      <c r="AQ20" s="53" t="n">
        <v>186</v>
      </c>
      <c r="AR20" s="53" t="n">
        <v>4</v>
      </c>
      <c r="AS20" s="53" t="n">
        <v>91</v>
      </c>
      <c r="AT20" s="53" t="n">
        <v>200</v>
      </c>
      <c r="AU20" s="53" t="n">
        <v>186</v>
      </c>
      <c r="AV20" s="53" t="n">
        <v>14</v>
      </c>
      <c r="AW20" s="53" t="n">
        <v>129</v>
      </c>
      <c r="AX20" s="53" t="n">
        <v>171</v>
      </c>
      <c r="AY20" s="53" t="n">
        <v>165</v>
      </c>
      <c r="AZ20" s="53" t="n">
        <v>26</v>
      </c>
      <c r="BA20" s="53" t="n">
        <v>82</v>
      </c>
      <c r="BB20" s="53" t="n">
        <v>230</v>
      </c>
      <c r="BC20" s="53" t="n">
        <v>221</v>
      </c>
      <c r="BD20" s="53" t="n">
        <v>0</v>
      </c>
      <c r="BE20" s="53" t="n">
        <v>84</v>
      </c>
      <c r="BF20" s="53" t="n">
        <v>70</v>
      </c>
      <c r="BG20" s="53" t="n">
        <v>70</v>
      </c>
      <c r="BH20" s="53" t="n">
        <v>0</v>
      </c>
      <c r="BI20" s="53" t="n">
        <v>41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3" t="n">
        <v>0</v>
      </c>
      <c r="BS20" s="53" t="n">
        <v>0</v>
      </c>
      <c r="BT20" s="53" t="n">
        <v>0</v>
      </c>
      <c r="BU20" s="53" t="n">
        <v>0</v>
      </c>
      <c r="BV20" s="53" t="n">
        <v>0</v>
      </c>
      <c r="BW20" s="53" t="n">
        <v>0</v>
      </c>
      <c r="BX20" s="53" t="n">
        <v>0</v>
      </c>
      <c r="BY20" s="53" t="n">
        <v>0</v>
      </c>
      <c r="BZ20" s="53" t="n">
        <v>193</v>
      </c>
      <c r="CA20" s="53" t="n">
        <v>197</v>
      </c>
      <c r="CB20" s="53" t="n">
        <v>0</v>
      </c>
      <c r="CC20" s="53" t="n">
        <v>124</v>
      </c>
      <c r="CD20" s="53" t="n">
        <v>35</v>
      </c>
      <c r="CE20" s="53" t="n">
        <v>31</v>
      </c>
      <c r="CF20" s="53" t="n">
        <v>1</v>
      </c>
      <c r="CG20" s="53" t="n">
        <v>1</v>
      </c>
      <c r="CH20" s="53" t="n">
        <v>2</v>
      </c>
      <c r="CI20" s="53" t="n">
        <v>2</v>
      </c>
      <c r="CJ20" s="53" t="n">
        <v>0</v>
      </c>
      <c r="CK20" s="53" t="n">
        <v>0</v>
      </c>
      <c r="CL20" s="53" t="n">
        <v>19</v>
      </c>
      <c r="CM20" s="53" t="n">
        <v>9</v>
      </c>
      <c r="CN20" s="53" t="n">
        <v>0</v>
      </c>
      <c r="CO20" s="53" t="n">
        <v>4</v>
      </c>
      <c r="CP20" s="53" t="n">
        <v>2</v>
      </c>
      <c r="CQ20" s="53" t="n">
        <v>2</v>
      </c>
      <c r="CR20" s="53" t="n">
        <v>0</v>
      </c>
      <c r="CS20" s="53" t="n">
        <v>0</v>
      </c>
      <c r="CT20" s="53" t="n">
        <v>0</v>
      </c>
      <c r="CU20" s="53" t="n">
        <v>0</v>
      </c>
      <c r="CV20" s="53" t="n">
        <v>0</v>
      </c>
      <c r="CW20" s="53" t="n">
        <v>0</v>
      </c>
      <c r="CX20" s="53" t="n">
        <v>0</v>
      </c>
      <c r="CY20" s="53" t="n">
        <v>0</v>
      </c>
      <c r="CZ20" s="53" t="n">
        <v>0</v>
      </c>
      <c r="DA20" s="53" t="n">
        <v>0</v>
      </c>
      <c r="DB20" s="53" t="n">
        <v>136</v>
      </c>
      <c r="DC20" s="53" t="n">
        <v>111</v>
      </c>
      <c r="DD20" s="53" t="n">
        <v>0</v>
      </c>
      <c r="DE20" s="53" t="n">
        <v>40</v>
      </c>
      <c r="DF20" s="53" t="n">
        <v>14</v>
      </c>
      <c r="DG20" s="53" t="n">
        <v>11</v>
      </c>
      <c r="DH20" s="53" t="n">
        <v>0</v>
      </c>
      <c r="DI20" s="53" t="n">
        <v>3</v>
      </c>
      <c r="DJ20" s="53" t="n">
        <v>8</v>
      </c>
      <c r="DK20" s="53" t="n">
        <v>8</v>
      </c>
      <c r="DL20" s="53" t="n">
        <v>0</v>
      </c>
      <c r="DM20" s="53" t="n">
        <v>3</v>
      </c>
      <c r="DN20" s="53" t="n">
        <v>11</v>
      </c>
      <c r="DO20" s="53" t="n">
        <v>11</v>
      </c>
      <c r="DP20" s="53" t="n">
        <v>0</v>
      </c>
      <c r="DQ20" s="53" t="n">
        <v>1</v>
      </c>
      <c r="DR20" s="53" t="n">
        <v>0</v>
      </c>
      <c r="DS20" s="53" t="n">
        <v>0</v>
      </c>
      <c r="DT20" s="53" t="n">
        <v>0</v>
      </c>
      <c r="DU20" s="53" t="n">
        <v>0</v>
      </c>
      <c r="DV20" s="53" t="n">
        <v>2</v>
      </c>
      <c r="DW20" s="53" t="n">
        <v>2</v>
      </c>
      <c r="DX20" s="53" t="n">
        <v>0</v>
      </c>
      <c r="DY20" s="53" t="n">
        <v>0</v>
      </c>
      <c r="DZ20" s="53" t="n">
        <v>7</v>
      </c>
      <c r="EA20" s="53" t="n">
        <v>7</v>
      </c>
      <c r="EB20" s="53" t="n">
        <v>0</v>
      </c>
      <c r="EC20" s="53" t="n">
        <v>1</v>
      </c>
      <c r="ED20" s="53" t="n">
        <v>0</v>
      </c>
      <c r="EE20" s="53" t="n">
        <v>0</v>
      </c>
      <c r="EF20" s="53" t="n">
        <v>0</v>
      </c>
      <c r="EG20" s="53" t="n">
        <v>0</v>
      </c>
      <c r="EH20" s="53" t="n">
        <v>229</v>
      </c>
      <c r="EI20" s="53" t="n">
        <v>211</v>
      </c>
      <c r="EJ20" s="53" t="n">
        <v>0</v>
      </c>
      <c r="EK20" s="53" t="n">
        <v>66</v>
      </c>
      <c r="EL20" s="53" t="n">
        <v>259</v>
      </c>
      <c r="EM20" s="53" t="n">
        <v>258</v>
      </c>
      <c r="EN20" s="53" t="n">
        <v>0</v>
      </c>
      <c r="EO20" s="53" t="n">
        <v>85</v>
      </c>
      <c r="EP20" s="53" t="n">
        <v>115</v>
      </c>
      <c r="EQ20" s="53" t="n">
        <v>112</v>
      </c>
      <c r="ER20" s="53" t="n">
        <v>0</v>
      </c>
      <c r="ES20" s="53" t="n">
        <v>31</v>
      </c>
      <c r="ET20" s="53" t="n">
        <v>179</v>
      </c>
      <c r="EU20" s="53" t="n">
        <v>161</v>
      </c>
      <c r="EV20" s="53" t="n">
        <v>0</v>
      </c>
      <c r="EW20" s="53" t="n">
        <v>1</v>
      </c>
      <c r="EX20" s="53" t="n">
        <v>165</v>
      </c>
      <c r="EY20" s="53" t="n">
        <v>147</v>
      </c>
      <c r="EZ20" s="53" t="n">
        <v>0</v>
      </c>
      <c r="FA20" s="53" t="n">
        <v>0</v>
      </c>
      <c r="FB20" s="53" t="n">
        <v>7</v>
      </c>
      <c r="FC20" s="53" t="n">
        <v>5</v>
      </c>
      <c r="FD20" s="53" t="n">
        <v>0</v>
      </c>
      <c r="FE20" s="53" t="n">
        <v>0</v>
      </c>
      <c r="FF20" s="53" t="n">
        <v>0</v>
      </c>
      <c r="FG20" s="53" t="n">
        <v>0</v>
      </c>
      <c r="FH20" s="53" t="n">
        <v>0</v>
      </c>
      <c r="FI20" s="53" t="n">
        <v>0</v>
      </c>
      <c r="FJ20" s="53" t="n">
        <v>254</v>
      </c>
      <c r="FK20" s="53" t="n">
        <v>99</v>
      </c>
      <c r="FL20" s="53" t="n">
        <v>0</v>
      </c>
      <c r="FM20" s="53" t="n">
        <v>0</v>
      </c>
      <c r="FN20" s="53" t="n">
        <v>83</v>
      </c>
      <c r="FO20" s="53" t="n">
        <v>44</v>
      </c>
      <c r="FP20" s="53" t="n">
        <v>0</v>
      </c>
      <c r="FQ20" s="53" t="n">
        <v>0</v>
      </c>
      <c r="FR20" s="54" t="n">
        <f aca="false">(K20+M20)/B20</f>
        <v>0.900700350175088</v>
      </c>
      <c r="FS20" s="55" t="n">
        <f aca="false">(L20+M20)/B20</f>
        <v>0.817908954477239</v>
      </c>
      <c r="FT20" s="56" t="n">
        <f aca="false">N20/B20</f>
        <v>0.37543771885943</v>
      </c>
      <c r="FU20" s="57" t="n">
        <f aca="false">K20/G20</f>
        <v>0.934068820593643</v>
      </c>
      <c r="FV20" s="58" t="n">
        <f aca="false">L20/H20</f>
        <v>0.898328690807799</v>
      </c>
      <c r="FW20" s="57" t="n">
        <f aca="false">M20/I20</f>
        <v>1</v>
      </c>
      <c r="FX20" s="59" t="n">
        <f aca="false">N20/J20</f>
        <v>0.967139175257732</v>
      </c>
      <c r="FY20" s="60" t="n">
        <f aca="false">(T20+Y20+AD20+ED20+V20+AA20+AF20+EF20)/F20</f>
        <v>1.00541516245487</v>
      </c>
      <c r="FZ20" s="61" t="n">
        <f aca="false">(U20+Z20+AE20+EE20+V20+AA20+AF20+EF20)/F20</f>
        <v>0.996389891696751</v>
      </c>
      <c r="GA20" s="62" t="n">
        <f aca="false">(W20+AB20+AG20+EG20)/F20</f>
        <v>0.857400722021661</v>
      </c>
      <c r="GB20" s="60" t="n">
        <f aca="false">(P20+AH20+AL20+AP20+AT20+AX20+BB20+BF20+BJ20+BN20+BR20+BZ20+CD20+CH20+CL20+CP20+CT20+CX20+DB20+DF20+DJ20+DN20+DR20+DV20+DZ20+EH20+EL20+EP20+R20+AJ20+AN20+AR20+AV20+AZ20+BD20+BH20+BL20+BP20+BT20+CB20+CF20+CJ20+CN20+CR20+CV20+CZ20+DD20+DH20+DL20+DP20+DT20+DX20+EB20+EJ20+EN20+ER20)/E20</f>
        <v>0.964947950553025</v>
      </c>
      <c r="GC20" s="61" t="n">
        <f aca="false">(Q20+AI20+AM20+AQ20+AU20+AY20+BC20+BG20+BK20+BO20+BS20+CA20+CE20+CI20+CM20+CQ20+CU20+CY20+DC20+DG20+DK20+DO20+DS20+DW20+EA20+EI20+EM20+EQ20+R20+AJ20+AN20+AR20+AV20+AZ20+BD20+BH20+BL20+BP20+BT20+CB20+CF20+CJ20+CN20+CR20+CV20+CZ20+DD20+DH20+DL20+DP20+DT20+DX20+EB20+EJ20+EN20+ER20)/E20</f>
        <v>0.926724137931035</v>
      </c>
      <c r="GD20" s="62" t="n">
        <f aca="false">(S20+AK20+AO20+AS20+AW20+BA20+BE20+BI20+BM20+BQ20+BU20+CC20+CG20+CK20+CO20+CS20+CW20+DA20+DE20+DI20+DM20+DQ20+DU20+DY20+EC20+EK20+EO20+ES20)/E20</f>
        <v>0.416802212101496</v>
      </c>
      <c r="GE20" s="60" t="n">
        <f aca="false">(ET20+EX20)/D20</f>
        <v>0.970107163000564</v>
      </c>
      <c r="GF20" s="61" t="n">
        <f aca="false">(EU20+EY20)/D20</f>
        <v>0.86858432036097</v>
      </c>
      <c r="GG20" s="63" t="n">
        <f aca="false">(EW20+FA20)/D20</f>
        <v>0.00282007896221094</v>
      </c>
      <c r="GH20" s="64" t="n">
        <f aca="false">(FB20+FF20+FJ20+FN20)/C20</f>
        <v>0.926724137931034</v>
      </c>
      <c r="GI20" s="65"/>
      <c r="GJ20" s="65"/>
      <c r="GK20" s="65"/>
      <c r="GL20" s="65"/>
      <c r="GM20" s="65"/>
    </row>
    <row r="21" s="66" customFormat="true" ht="13.8" hidden="false" customHeight="false" outlineLevel="0" collapsed="false">
      <c r="A21" s="44" t="s">
        <v>101</v>
      </c>
      <c r="B21" s="45" t="n">
        <v>5215</v>
      </c>
      <c r="C21" s="46" t="n">
        <v>639</v>
      </c>
      <c r="D21" s="47" t="n">
        <v>531.6</v>
      </c>
      <c r="E21" s="48" t="n">
        <v>3051.4</v>
      </c>
      <c r="F21" s="49" t="n">
        <v>541</v>
      </c>
      <c r="G21" s="50" t="n">
        <v>4518</v>
      </c>
      <c r="H21" s="50" t="n">
        <v>4373</v>
      </c>
      <c r="I21" s="50" t="n">
        <v>50</v>
      </c>
      <c r="J21" s="50" t="n">
        <v>1819</v>
      </c>
      <c r="K21" s="51" t="n">
        <f aca="false">P21+T21+Y21+AD21+AH21+AL21+AP21+AT21+AX21+BB21+BF21+BJ21+BN21+BR21+BV21+BZ21+CD21+CH21+CL21+CP21+CT21+CX21+DB21+DF21+DF21+DJ21+DN21+DR21+DV21+DZ21+ED21+EH21+EL21+EP21+ET21+EX21+FB21+FF21+FJ21+FN21</f>
        <v>4100</v>
      </c>
      <c r="L21" s="51" t="n">
        <f aca="false">Q21+U21+Z21+AE21+AI21+AM21+AQ21+AU21+AY21+BC21+BG21+BK21+BO21+BS21+BW21+CA21+CE21+CM21+CQ21+CU21+CY21+DC21+DG21+DK21+DO21+DS21+DW21+EA21+CI21+EI21+EM21+EQ21+EU21+EY21+EE21+FC21+FG21+FK21+FO21</f>
        <v>3944</v>
      </c>
      <c r="M21" s="51" t="n">
        <v>50</v>
      </c>
      <c r="N21" s="52" t="n">
        <f aca="false">S21+W21+AB21+AG21+DE21+EG21+AK21+AO21+AS21+AW21+BA21+BE21+BI21+BM21+BQ21+BU21+BY21+CC21+CG21+CO21+CS21+CW21+DA21+DI21+DM21+DQ21+DU21+DY21+EC21+EK21+EO21+ES21+EW21+FA21+CK21+FE21+FI21+FM21+FQ21</f>
        <v>2324</v>
      </c>
      <c r="O21" s="52" t="n">
        <f aca="false">X21+AC21</f>
        <v>76</v>
      </c>
      <c r="P21" s="53" t="n">
        <v>175</v>
      </c>
      <c r="Q21" s="53" t="n">
        <v>175</v>
      </c>
      <c r="R21" s="53" t="n">
        <v>0</v>
      </c>
      <c r="S21" s="53" t="n">
        <v>138</v>
      </c>
      <c r="T21" s="53" t="n">
        <v>78</v>
      </c>
      <c r="U21" s="53" t="n">
        <v>72</v>
      </c>
      <c r="V21" s="53" t="n">
        <v>0</v>
      </c>
      <c r="W21" s="53" t="n">
        <v>89</v>
      </c>
      <c r="X21" s="53" t="n">
        <v>30</v>
      </c>
      <c r="Y21" s="53" t="n">
        <v>156</v>
      </c>
      <c r="Z21" s="53" t="n">
        <v>157</v>
      </c>
      <c r="AA21" s="53" t="n">
        <v>0</v>
      </c>
      <c r="AB21" s="53" t="n">
        <v>158</v>
      </c>
      <c r="AC21" s="53" t="n">
        <v>46</v>
      </c>
      <c r="AD21" s="53" t="n">
        <v>252</v>
      </c>
      <c r="AE21" s="53" t="n">
        <v>250</v>
      </c>
      <c r="AF21" s="53" t="n">
        <v>0</v>
      </c>
      <c r="AG21" s="53" t="n">
        <v>291</v>
      </c>
      <c r="AH21" s="53" t="n">
        <v>152</v>
      </c>
      <c r="AI21" s="53" t="n">
        <v>152</v>
      </c>
      <c r="AJ21" s="53" t="n">
        <v>0</v>
      </c>
      <c r="AK21" s="53" t="n">
        <v>147</v>
      </c>
      <c r="AL21" s="53" t="n">
        <v>167</v>
      </c>
      <c r="AM21" s="53" t="n">
        <v>190</v>
      </c>
      <c r="AN21" s="53" t="n">
        <v>1</v>
      </c>
      <c r="AO21" s="53" t="n">
        <v>193</v>
      </c>
      <c r="AP21" s="53" t="n">
        <v>194</v>
      </c>
      <c r="AQ21" s="53" t="n">
        <v>219</v>
      </c>
      <c r="AR21" s="53" t="n">
        <v>3</v>
      </c>
      <c r="AS21" s="53" t="n">
        <v>215</v>
      </c>
      <c r="AT21" s="53" t="n">
        <v>236</v>
      </c>
      <c r="AU21" s="53" t="n">
        <v>241</v>
      </c>
      <c r="AV21" s="53" t="n">
        <v>8</v>
      </c>
      <c r="AW21" s="53" t="n">
        <v>246</v>
      </c>
      <c r="AX21" s="53" t="n">
        <v>229</v>
      </c>
      <c r="AY21" s="53" t="n">
        <v>225</v>
      </c>
      <c r="AZ21" s="53" t="n">
        <v>38</v>
      </c>
      <c r="BA21" s="53" t="n">
        <v>217</v>
      </c>
      <c r="BB21" s="53" t="n">
        <v>242</v>
      </c>
      <c r="BC21" s="53" t="n">
        <v>271</v>
      </c>
      <c r="BD21" s="53" t="n">
        <v>0</v>
      </c>
      <c r="BE21" s="53" t="n">
        <v>191</v>
      </c>
      <c r="BF21" s="53" t="n">
        <v>164</v>
      </c>
      <c r="BG21" s="53" t="n">
        <v>155</v>
      </c>
      <c r="BH21" s="53" t="n">
        <v>0</v>
      </c>
      <c r="BI21" s="53" t="n">
        <v>19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3" t="n">
        <v>0</v>
      </c>
      <c r="BS21" s="53" t="n">
        <v>0</v>
      </c>
      <c r="BT21" s="53" t="n">
        <v>0</v>
      </c>
      <c r="BU21" s="53" t="n">
        <v>0</v>
      </c>
      <c r="BV21" s="53" t="n">
        <v>0</v>
      </c>
      <c r="BW21" s="53" t="n">
        <v>0</v>
      </c>
      <c r="BX21" s="53" t="n">
        <v>0</v>
      </c>
      <c r="BY21" s="53" t="n">
        <v>0</v>
      </c>
      <c r="BZ21" s="53" t="n">
        <v>0</v>
      </c>
      <c r="CA21" s="53" t="n">
        <v>0</v>
      </c>
      <c r="CB21" s="53" t="n">
        <v>0</v>
      </c>
      <c r="CC21" s="53" t="n">
        <v>0</v>
      </c>
      <c r="CD21" s="53" t="n">
        <v>39</v>
      </c>
      <c r="CE21" s="53" t="n">
        <v>1</v>
      </c>
      <c r="CF21" s="53" t="n">
        <v>0</v>
      </c>
      <c r="CG21" s="53" t="n">
        <v>0</v>
      </c>
      <c r="CH21" s="53" t="n">
        <v>2</v>
      </c>
      <c r="CI21" s="53" t="n">
        <v>2</v>
      </c>
      <c r="CJ21" s="53" t="n">
        <v>0</v>
      </c>
      <c r="CK21" s="53" t="n">
        <v>0</v>
      </c>
      <c r="CL21" s="53" t="n">
        <v>44</v>
      </c>
      <c r="CM21" s="53" t="n">
        <v>42</v>
      </c>
      <c r="CN21" s="53" t="n">
        <v>0</v>
      </c>
      <c r="CO21" s="53" t="n">
        <v>4</v>
      </c>
      <c r="CP21" s="53" t="n">
        <v>6</v>
      </c>
      <c r="CQ21" s="53" t="n">
        <v>6</v>
      </c>
      <c r="CR21" s="53" t="n">
        <v>0</v>
      </c>
      <c r="CS21" s="53" t="n">
        <v>1</v>
      </c>
      <c r="CT21" s="53" t="n">
        <v>0</v>
      </c>
      <c r="CU21" s="53" t="n">
        <v>0</v>
      </c>
      <c r="CV21" s="53" t="n">
        <v>0</v>
      </c>
      <c r="CW21" s="53" t="n">
        <v>0</v>
      </c>
      <c r="CX21" s="53" t="n">
        <v>0</v>
      </c>
      <c r="CY21" s="53" t="n">
        <v>0</v>
      </c>
      <c r="CZ21" s="53" t="n">
        <v>0</v>
      </c>
      <c r="DA21" s="53" t="n">
        <v>0</v>
      </c>
      <c r="DB21" s="53" t="n">
        <v>184</v>
      </c>
      <c r="DC21" s="53" t="n">
        <v>154</v>
      </c>
      <c r="DD21" s="53" t="n">
        <v>0</v>
      </c>
      <c r="DE21" s="53" t="n">
        <v>23</v>
      </c>
      <c r="DF21" s="53" t="n">
        <v>9</v>
      </c>
      <c r="DG21" s="53" t="n">
        <v>4</v>
      </c>
      <c r="DH21" s="53" t="n">
        <v>0</v>
      </c>
      <c r="DI21" s="53" t="n">
        <v>0</v>
      </c>
      <c r="DJ21" s="53" t="n">
        <v>13</v>
      </c>
      <c r="DK21" s="53" t="n">
        <v>13</v>
      </c>
      <c r="DL21" s="53" t="n">
        <v>0</v>
      </c>
      <c r="DM21" s="53" t="n">
        <v>3</v>
      </c>
      <c r="DN21" s="53" t="n">
        <v>6</v>
      </c>
      <c r="DO21" s="53" t="n">
        <v>6</v>
      </c>
      <c r="DP21" s="53" t="n">
        <v>0</v>
      </c>
      <c r="DQ21" s="53" t="n">
        <v>0</v>
      </c>
      <c r="DR21" s="53" t="n">
        <v>0</v>
      </c>
      <c r="DS21" s="53" t="n">
        <v>0</v>
      </c>
      <c r="DT21" s="53" t="n">
        <v>0</v>
      </c>
      <c r="DU21" s="53" t="n">
        <v>0</v>
      </c>
      <c r="DV21" s="53" t="n">
        <v>9</v>
      </c>
      <c r="DW21" s="53" t="n">
        <v>9</v>
      </c>
      <c r="DX21" s="53" t="n">
        <v>0</v>
      </c>
      <c r="DY21" s="53" t="n">
        <v>0</v>
      </c>
      <c r="DZ21" s="53" t="n">
        <v>37</v>
      </c>
      <c r="EA21" s="53" t="n">
        <v>37</v>
      </c>
      <c r="EB21" s="53" t="n">
        <v>0</v>
      </c>
      <c r="EC21" s="53" t="n">
        <v>1</v>
      </c>
      <c r="ED21" s="53" t="n">
        <v>0</v>
      </c>
      <c r="EE21" s="53" t="n">
        <v>0</v>
      </c>
      <c r="EF21" s="53" t="n">
        <v>0</v>
      </c>
      <c r="EG21" s="53" t="n">
        <v>0</v>
      </c>
      <c r="EH21" s="53" t="n">
        <v>247</v>
      </c>
      <c r="EI21" s="53" t="n">
        <v>255</v>
      </c>
      <c r="EJ21" s="53" t="n">
        <v>0</v>
      </c>
      <c r="EK21" s="53" t="n">
        <v>145</v>
      </c>
      <c r="EL21" s="53" t="n">
        <v>299</v>
      </c>
      <c r="EM21" s="53" t="n">
        <v>299</v>
      </c>
      <c r="EN21" s="53" t="n">
        <v>0</v>
      </c>
      <c r="EO21" s="53" t="n">
        <v>186</v>
      </c>
      <c r="EP21" s="53" t="n">
        <v>143</v>
      </c>
      <c r="EQ21" s="53" t="n">
        <v>139</v>
      </c>
      <c r="ER21" s="53" t="n">
        <v>0</v>
      </c>
      <c r="ES21" s="53" t="n">
        <v>57</v>
      </c>
      <c r="ET21" s="53" t="n">
        <v>234</v>
      </c>
      <c r="EU21" s="53" t="n">
        <v>238</v>
      </c>
      <c r="EV21" s="53" t="n">
        <v>0</v>
      </c>
      <c r="EW21" s="53" t="n">
        <v>0</v>
      </c>
      <c r="EX21" s="53" t="n">
        <v>269</v>
      </c>
      <c r="EY21" s="53" t="n">
        <v>252</v>
      </c>
      <c r="EZ21" s="53" t="n">
        <v>0</v>
      </c>
      <c r="FA21" s="53" t="n">
        <v>0</v>
      </c>
      <c r="FB21" s="53" t="n">
        <v>24</v>
      </c>
      <c r="FC21" s="53" t="n">
        <v>14</v>
      </c>
      <c r="FD21" s="53" t="n">
        <v>0</v>
      </c>
      <c r="FE21" s="53" t="n">
        <v>0</v>
      </c>
      <c r="FF21" s="53" t="n">
        <v>6</v>
      </c>
      <c r="FG21" s="53" t="n">
        <v>7</v>
      </c>
      <c r="FH21" s="53" t="n">
        <v>0</v>
      </c>
      <c r="FI21" s="53" t="n">
        <v>0</v>
      </c>
      <c r="FJ21" s="53" t="n">
        <v>324</v>
      </c>
      <c r="FK21" s="53" t="n">
        <v>213</v>
      </c>
      <c r="FL21" s="53" t="n">
        <v>0</v>
      </c>
      <c r="FM21" s="53" t="n">
        <v>0</v>
      </c>
      <c r="FN21" s="53" t="n">
        <v>151</v>
      </c>
      <c r="FO21" s="53" t="n">
        <v>146</v>
      </c>
      <c r="FP21" s="53" t="n">
        <v>0</v>
      </c>
      <c r="FQ21" s="53" t="n">
        <v>0</v>
      </c>
      <c r="FR21" s="54" t="n">
        <f aca="false">(K21+M21)/B21</f>
        <v>0.795781399808246</v>
      </c>
      <c r="FS21" s="55" t="n">
        <f aca="false">(L21+M21)/B21</f>
        <v>0.765867689357622</v>
      </c>
      <c r="FT21" s="56" t="n">
        <f aca="false">N21/B21</f>
        <v>0.445637583892617</v>
      </c>
      <c r="FU21" s="57" t="n">
        <f aca="false">K21/G21</f>
        <v>0.907481186365649</v>
      </c>
      <c r="FV21" s="58" t="n">
        <f aca="false">L21/H21</f>
        <v>0.901898010519095</v>
      </c>
      <c r="FW21" s="57" t="n">
        <f aca="false">M21/I21</f>
        <v>1</v>
      </c>
      <c r="FX21" s="59" t="n">
        <f aca="false">N21/J21</f>
        <v>1.27762506871908</v>
      </c>
      <c r="FY21" s="60" t="n">
        <f aca="false">(T21+Y21+AD21+ED21+V21+AA21+AF21+EF21)/F21</f>
        <v>0.898336414048059</v>
      </c>
      <c r="FZ21" s="61" t="n">
        <f aca="false">(U21+Z21+AE21+EE21+V21+AA21+AF21+EF21)/F21</f>
        <v>0.88539741219963</v>
      </c>
      <c r="GA21" s="62" t="n">
        <f aca="false">(W21+AB21+AG21+EG21)/F21</f>
        <v>0.994454713493531</v>
      </c>
      <c r="GB21" s="60" t="n">
        <f aca="false">(P21+AH21+AL21+AP21+AT21+AX21+BB21+BF21+BJ21+BN21+BR21+BZ21+CD21+CH21+CL21+CP21+CT21+CX21+DB21+DF21+DJ21+DN21+DR21+DV21+DZ21+EH21+EL21+EP21+R21+AJ21+AN21+AR21+AV21+AZ21+BD21+BH21+BL21+BP21+BT21+CB21+CF21+CJ21+CN21+CR21+CV21+CZ21+DD21+DH21+DL21+DP21+DT21+DX21+EB21+EJ21+EN21+ER21)/E21</f>
        <v>0.867470669201022</v>
      </c>
      <c r="GC21" s="61" t="n">
        <f aca="false">(Q21+AI21+AM21+AQ21+AU21+AY21+BC21+BG21+BK21+BO21+BS21+CA21+CE21+CI21+CM21+CQ21+CU21+CY21+DC21+DG21+DK21+DO21+DS21+DW21+EA21+EI21+EM21+EQ21+R21+AJ21+AN21+AR21+AV21+AZ21+BD21+BH21+BL21+BP21+BT21+CB21+CF21+CJ21+CN21+CR21+CV21+CZ21+DD21+DH21+DL21+DP21+DT21+DX21+EB21+EJ21+EN21+ER21)/E21</f>
        <v>0.866815232352363</v>
      </c>
      <c r="GD21" s="62" t="n">
        <f aca="false">(S21+AK21+AO21+AS21+AW21+BA21+BE21+BI21+BM21+BQ21+BU21+CC21+CG21+CK21+CO21+CS21+CW21+DA21+DE21+DI21+DM21+DQ21+DU21+DY21+EC21+EK21+EO21+ES21)/E21</f>
        <v>0.585305105853051</v>
      </c>
      <c r="GE21" s="60" t="n">
        <f aca="false">(ET21+EX21)/D21</f>
        <v>0.946200150489089</v>
      </c>
      <c r="GF21" s="61" t="n">
        <f aca="false">(EU21+EY21)/D21</f>
        <v>0.921745673438676</v>
      </c>
      <c r="GG21" s="63" t="n">
        <f aca="false">(EW21+FA21)/D21</f>
        <v>0</v>
      </c>
      <c r="GH21" s="64" t="n">
        <f aca="false">(FB21+FF21+FJ21+FN21)/C21</f>
        <v>0.790297339593114</v>
      </c>
      <c r="GI21" s="65"/>
      <c r="GJ21" s="65"/>
      <c r="GK21" s="65"/>
      <c r="GL21" s="65"/>
      <c r="GM21" s="65"/>
    </row>
    <row r="22" s="66" customFormat="true" ht="13.8" hidden="false" customHeight="false" outlineLevel="0" collapsed="false">
      <c r="A22" s="44" t="s">
        <v>102</v>
      </c>
      <c r="B22" s="45" t="n">
        <v>69556</v>
      </c>
      <c r="C22" s="46" t="n">
        <v>7402</v>
      </c>
      <c r="D22" s="47" t="n">
        <v>6465.6</v>
      </c>
      <c r="E22" s="48" t="n">
        <v>42557.4</v>
      </c>
      <c r="F22" s="49" t="n">
        <v>7945</v>
      </c>
      <c r="G22" s="50" t="n">
        <v>61018</v>
      </c>
      <c r="H22" s="68" t="n">
        <v>58241</v>
      </c>
      <c r="I22" s="67" t="n">
        <v>2500</v>
      </c>
      <c r="J22" s="50" t="n">
        <v>24278</v>
      </c>
      <c r="K22" s="51" t="n">
        <f aca="false">P22+T22+Y22+AD22+AH22+AL22+AP22+AT22+AX22+BB22+BF22+BJ22+BN22+BR22+BV22+BZ22+CD22+CH22+CL22+CP22+CT22+CX22+DB22+DF22+DF22+DJ22+DN22+DR22+DV22+DZ22+ED22+EH22+EL22+EP22+ET22+EX22+FB22+FF22+FJ22+FN22</f>
        <v>56264</v>
      </c>
      <c r="L22" s="51" t="n">
        <f aca="false">Q22+U22+Z22+AE22+AI22+AM22+AQ22+AU22+AY22+BC22+BG22+BK22+BO22+BS22+BW22+CA22+CE22+CM22+CQ22+CU22+CY22+DC22+DG22+DK22+DO22+DS22+DW22+EA22+CI22+EI22+EM22+EQ22+EU22+EY22+EE22+FC22+FG22+FK22+FO22</f>
        <v>51873</v>
      </c>
      <c r="M22" s="51" t="n">
        <v>2510</v>
      </c>
      <c r="N22" s="52" t="n">
        <f aca="false">S22+W22+AB22+AG22+DE22+EG22+AK22+AO22+AS22+AW22+BA22+BE22+BI22+BM22+BQ22+BU22+BY22+CC22+CG22+CO22+CS22+CW22+DA22+DI22+DM22+DQ22+DU22+DY22+EC22+EK22+EO22+ES22+EW22+FA22+CK22+FE22+FI22+FM22+FQ22</f>
        <v>25276</v>
      </c>
      <c r="O22" s="52" t="n">
        <f aca="false">X22+AC22</f>
        <v>922</v>
      </c>
      <c r="P22" s="53" t="n">
        <v>2224</v>
      </c>
      <c r="Q22" s="53" t="n">
        <v>1874</v>
      </c>
      <c r="R22" s="53" t="n">
        <v>33</v>
      </c>
      <c r="S22" s="53" t="n">
        <v>1051</v>
      </c>
      <c r="T22" s="53" t="n">
        <v>1298</v>
      </c>
      <c r="U22" s="53" t="n">
        <v>1396</v>
      </c>
      <c r="V22" s="53" t="n">
        <v>0</v>
      </c>
      <c r="W22" s="53" t="n">
        <v>737</v>
      </c>
      <c r="X22" s="53" t="n">
        <v>243</v>
      </c>
      <c r="Y22" s="53" t="n">
        <v>2115</v>
      </c>
      <c r="Z22" s="53" t="n">
        <v>2226</v>
      </c>
      <c r="AA22" s="53" t="n">
        <v>0</v>
      </c>
      <c r="AB22" s="53" t="n">
        <v>1793</v>
      </c>
      <c r="AC22" s="53" t="n">
        <v>679</v>
      </c>
      <c r="AD22" s="53" t="n">
        <v>4363</v>
      </c>
      <c r="AE22" s="53" t="n">
        <v>4566</v>
      </c>
      <c r="AF22" s="53" t="n">
        <v>20</v>
      </c>
      <c r="AG22" s="53" t="n">
        <v>3627</v>
      </c>
      <c r="AH22" s="53" t="n">
        <v>820</v>
      </c>
      <c r="AI22" s="53" t="n">
        <v>2550</v>
      </c>
      <c r="AJ22" s="53" t="n">
        <v>62</v>
      </c>
      <c r="AK22" s="53" t="n">
        <v>1747</v>
      </c>
      <c r="AL22" s="53" t="n">
        <v>2110</v>
      </c>
      <c r="AM22" s="53" t="n">
        <v>3193</v>
      </c>
      <c r="AN22" s="53" t="n">
        <v>335</v>
      </c>
      <c r="AO22" s="53" t="n">
        <v>3604</v>
      </c>
      <c r="AP22" s="53" t="n">
        <v>1767</v>
      </c>
      <c r="AQ22" s="53" t="n">
        <v>2095</v>
      </c>
      <c r="AR22" s="53" t="n">
        <v>0</v>
      </c>
      <c r="AS22" s="53" t="n">
        <v>2096</v>
      </c>
      <c r="AT22" s="53" t="n">
        <v>3702</v>
      </c>
      <c r="AU22" s="53" t="n">
        <v>3663</v>
      </c>
      <c r="AV22" s="53" t="n">
        <v>1565</v>
      </c>
      <c r="AW22" s="53" t="n">
        <v>2252</v>
      </c>
      <c r="AX22" s="53" t="n">
        <v>2595</v>
      </c>
      <c r="AY22" s="53" t="n">
        <v>3011</v>
      </c>
      <c r="AZ22" s="53" t="n">
        <v>359</v>
      </c>
      <c r="BA22" s="53" t="n">
        <v>2042</v>
      </c>
      <c r="BB22" s="53" t="n">
        <v>5111</v>
      </c>
      <c r="BC22" s="53" t="n">
        <v>4196</v>
      </c>
      <c r="BD22" s="53" t="n">
        <v>0</v>
      </c>
      <c r="BE22" s="53" t="n">
        <v>2311</v>
      </c>
      <c r="BF22" s="53" t="n">
        <v>954</v>
      </c>
      <c r="BG22" s="53" t="n">
        <v>260</v>
      </c>
      <c r="BH22" s="53" t="n">
        <v>11</v>
      </c>
      <c r="BI22" s="53" t="n">
        <v>0</v>
      </c>
      <c r="BJ22" s="53" t="n">
        <v>118</v>
      </c>
      <c r="BK22" s="53" t="n">
        <v>236</v>
      </c>
      <c r="BL22" s="53" t="n">
        <v>0</v>
      </c>
      <c r="BM22" s="53" t="n">
        <v>0</v>
      </c>
      <c r="BN22" s="53" t="n">
        <v>2</v>
      </c>
      <c r="BO22" s="53" t="n">
        <v>3</v>
      </c>
      <c r="BP22" s="53" t="n">
        <v>0</v>
      </c>
      <c r="BQ22" s="53" t="n">
        <v>0</v>
      </c>
      <c r="BR22" s="53" t="n">
        <v>262</v>
      </c>
      <c r="BS22" s="53" t="n">
        <v>244</v>
      </c>
      <c r="BT22" s="53" t="n">
        <v>0</v>
      </c>
      <c r="BU22" s="53" t="n">
        <v>155</v>
      </c>
      <c r="BV22" s="53" t="n">
        <v>0</v>
      </c>
      <c r="BW22" s="53" t="n">
        <v>0</v>
      </c>
      <c r="BX22" s="53" t="n">
        <v>0</v>
      </c>
      <c r="BY22" s="53" t="n">
        <v>0</v>
      </c>
      <c r="BZ22" s="53" t="n">
        <v>266</v>
      </c>
      <c r="CA22" s="53" t="n">
        <v>241</v>
      </c>
      <c r="CB22" s="53" t="n">
        <v>0</v>
      </c>
      <c r="CC22" s="53" t="n">
        <v>0</v>
      </c>
      <c r="CD22" s="53" t="n">
        <v>106</v>
      </c>
      <c r="CE22" s="53" t="n">
        <v>0</v>
      </c>
      <c r="CF22" s="53" t="n">
        <v>4</v>
      </c>
      <c r="CG22" s="53" t="n">
        <v>0</v>
      </c>
      <c r="CH22" s="53" t="n">
        <v>163</v>
      </c>
      <c r="CI22" s="53" t="n">
        <v>43</v>
      </c>
      <c r="CJ22" s="53" t="n">
        <v>0</v>
      </c>
      <c r="CK22" s="53" t="n">
        <v>45</v>
      </c>
      <c r="CL22" s="53" t="n">
        <v>453</v>
      </c>
      <c r="CM22" s="53" t="n">
        <v>304</v>
      </c>
      <c r="CN22" s="53" t="n">
        <v>0</v>
      </c>
      <c r="CO22" s="53" t="n">
        <v>19</v>
      </c>
      <c r="CP22" s="53" t="n">
        <v>127</v>
      </c>
      <c r="CQ22" s="53" t="n">
        <v>38</v>
      </c>
      <c r="CR22" s="53" t="n">
        <v>0</v>
      </c>
      <c r="CS22" s="53" t="n">
        <v>5</v>
      </c>
      <c r="CT22" s="53" t="n">
        <v>0</v>
      </c>
      <c r="CU22" s="53" t="n">
        <v>0</v>
      </c>
      <c r="CV22" s="53" t="n">
        <v>0</v>
      </c>
      <c r="CW22" s="53" t="n">
        <v>0</v>
      </c>
      <c r="CX22" s="53" t="n">
        <v>3</v>
      </c>
      <c r="CY22" s="53" t="n">
        <v>0</v>
      </c>
      <c r="CZ22" s="53" t="n">
        <v>0</v>
      </c>
      <c r="DA22" s="53" t="n">
        <v>0</v>
      </c>
      <c r="DB22" s="53" t="n">
        <v>4280</v>
      </c>
      <c r="DC22" s="53" t="n">
        <v>3619</v>
      </c>
      <c r="DD22" s="53" t="n">
        <v>119</v>
      </c>
      <c r="DE22" s="53" t="n">
        <v>106</v>
      </c>
      <c r="DF22" s="53" t="n">
        <v>176</v>
      </c>
      <c r="DG22" s="53" t="n">
        <v>22</v>
      </c>
      <c r="DH22" s="53" t="n">
        <v>6</v>
      </c>
      <c r="DI22" s="53" t="n">
        <v>0</v>
      </c>
      <c r="DJ22" s="53" t="n">
        <v>300</v>
      </c>
      <c r="DK22" s="53" t="n">
        <v>181</v>
      </c>
      <c r="DL22" s="53" t="n">
        <v>1</v>
      </c>
      <c r="DM22" s="53" t="n">
        <v>8</v>
      </c>
      <c r="DN22" s="53" t="n">
        <v>469</v>
      </c>
      <c r="DO22" s="53" t="n">
        <v>293</v>
      </c>
      <c r="DP22" s="53" t="n">
        <v>11</v>
      </c>
      <c r="DQ22" s="53" t="n">
        <v>0</v>
      </c>
      <c r="DR22" s="53" t="n">
        <v>118</v>
      </c>
      <c r="DS22" s="53" t="n">
        <v>23</v>
      </c>
      <c r="DT22" s="53" t="n">
        <v>0</v>
      </c>
      <c r="DU22" s="53" t="n">
        <v>0</v>
      </c>
      <c r="DV22" s="53" t="n">
        <v>45</v>
      </c>
      <c r="DW22" s="53" t="n">
        <v>0</v>
      </c>
      <c r="DX22" s="53" t="n">
        <v>0</v>
      </c>
      <c r="DY22" s="53" t="n">
        <v>0</v>
      </c>
      <c r="DZ22" s="53" t="n">
        <v>0</v>
      </c>
      <c r="EA22" s="53" t="n">
        <v>0</v>
      </c>
      <c r="EB22" s="53" t="n">
        <v>0</v>
      </c>
      <c r="EC22" s="53" t="n">
        <v>0</v>
      </c>
      <c r="ED22" s="53" t="n">
        <v>33</v>
      </c>
      <c r="EE22" s="53" t="n">
        <v>33</v>
      </c>
      <c r="EF22" s="53" t="n">
        <v>0</v>
      </c>
      <c r="EG22" s="53" t="n">
        <v>33</v>
      </c>
      <c r="EH22" s="53" t="n">
        <v>2575</v>
      </c>
      <c r="EI22" s="53" t="n">
        <v>3007</v>
      </c>
      <c r="EJ22" s="53" t="n">
        <v>0</v>
      </c>
      <c r="EK22" s="53" t="n">
        <v>1469</v>
      </c>
      <c r="EL22" s="53" t="n">
        <v>5495</v>
      </c>
      <c r="EM22" s="53" t="n">
        <v>5134</v>
      </c>
      <c r="EN22" s="53" t="n">
        <v>0</v>
      </c>
      <c r="EO22" s="53" t="n">
        <v>1744</v>
      </c>
      <c r="EP22" s="53" t="n">
        <v>2297</v>
      </c>
      <c r="EQ22" s="53" t="n">
        <v>1764</v>
      </c>
      <c r="ER22" s="53" t="n">
        <v>0</v>
      </c>
      <c r="ES22" s="53" t="n">
        <v>432</v>
      </c>
      <c r="ET22" s="53" t="n">
        <v>3290</v>
      </c>
      <c r="EU22" s="53" t="n">
        <v>2585</v>
      </c>
      <c r="EV22" s="53" t="n">
        <v>0</v>
      </c>
      <c r="EW22" s="53" t="n">
        <v>0</v>
      </c>
      <c r="EX22" s="53" t="n">
        <v>3167</v>
      </c>
      <c r="EY22" s="53" t="n">
        <v>2534</v>
      </c>
      <c r="EZ22" s="53" t="n">
        <v>0</v>
      </c>
      <c r="FA22" s="53" t="n">
        <v>0</v>
      </c>
      <c r="FB22" s="53" t="n">
        <v>35</v>
      </c>
      <c r="FC22" s="53" t="n">
        <v>0</v>
      </c>
      <c r="FD22" s="53" t="n">
        <v>0</v>
      </c>
      <c r="FE22" s="53" t="n">
        <v>0</v>
      </c>
      <c r="FF22" s="53" t="n">
        <v>9</v>
      </c>
      <c r="FG22" s="53" t="n">
        <v>0</v>
      </c>
      <c r="FH22" s="53" t="n">
        <v>0</v>
      </c>
      <c r="FI22" s="53" t="n">
        <v>0</v>
      </c>
      <c r="FJ22" s="53" t="n">
        <v>3460</v>
      </c>
      <c r="FK22" s="53" t="n">
        <v>1581</v>
      </c>
      <c r="FL22" s="53" t="n">
        <v>0</v>
      </c>
      <c r="FM22" s="53" t="n">
        <v>0</v>
      </c>
      <c r="FN22" s="53" t="n">
        <v>1780</v>
      </c>
      <c r="FO22" s="53" t="n">
        <v>958</v>
      </c>
      <c r="FP22" s="53" t="n">
        <v>0</v>
      </c>
      <c r="FQ22" s="53" t="n">
        <v>0</v>
      </c>
      <c r="FR22" s="54" t="n">
        <f aca="false">(K22+M22)/B22</f>
        <v>0.844988210937949</v>
      </c>
      <c r="FS22" s="55" t="n">
        <f aca="false">(L22+M22)/B22</f>
        <v>0.781859221346828</v>
      </c>
      <c r="FT22" s="56" t="n">
        <f aca="false">N22/B22</f>
        <v>0.363390649261027</v>
      </c>
      <c r="FU22" s="57" t="n">
        <f aca="false">K22/G22</f>
        <v>0.922088564030286</v>
      </c>
      <c r="FV22" s="58" t="n">
        <f aca="false">L22/H22</f>
        <v>0.890661218042273</v>
      </c>
      <c r="FW22" s="57" t="n">
        <f aca="false">M22/I22</f>
        <v>1.004</v>
      </c>
      <c r="FX22" s="59" t="n">
        <f aca="false">N22/J22</f>
        <v>1.04110717522036</v>
      </c>
      <c r="FY22" s="60" t="n">
        <f aca="false">(T22+Y22+AD22+ED22+V22+AA22+AF22+EF22)/F22</f>
        <v>0.985399622404028</v>
      </c>
      <c r="FZ22" s="61" t="n">
        <f aca="false">(U22+Z22+AE22+EE22+V22+AA22+AF22+EF22)/F22</f>
        <v>1.03725613593455</v>
      </c>
      <c r="GA22" s="62" t="n">
        <f aca="false">(W22+AB22+AG22+EG22)/F22</f>
        <v>0.779106356198867</v>
      </c>
      <c r="GB22" s="60" t="n">
        <f aca="false">(P22+AH22+AL22+AP22+AT22+AX22+BB22+BF22+BJ22+BN22+BR22+BZ22+CD22+CH22+CL22+CP22+CT22+CX22+DB22+DF22+DJ22+DN22+DR22+DV22+DZ22+EH22+EL22+EP22+R22+AJ22+AN22+AR22+AV22+AZ22+BD22+BH22+BL22+BP22+BT22+CB22+CF22+CJ22+CN22+CR22+CV22+CZ22+DD22+DH22+DL22+DP22+DT22+DX22+EB22+EJ22+EN22+ER22)/E22</f>
        <v>0.917443264861105</v>
      </c>
      <c r="GC22" s="61" t="n">
        <f aca="false">(Q22+AI22+AM22+AQ22+AU22+AY22+BC22+BG22+BK22+BO22+BS22+CA22+CE22+CI22+CM22+CQ22+CU22+CY22+DC22+DG22+DK22+DO22+DS22+DW22+EA22+EI22+EM22+EQ22+R22+AJ22+AN22+AR22+AV22+AZ22+BD22+BH22+BL22+BP22+BT22+CB22+CF22+CJ22+CN22+CR22+CV22+CZ22+DD22+DH22+DL22+DP22+DT22+DX22+EB22+EJ22+EN22+ER22)/E22</f>
        <v>0.904660529073674</v>
      </c>
      <c r="GD22" s="62" t="n">
        <f aca="false">(S22+AK22+AO22+AS22+AW22+BA22+BE22+BI22+BM22+BQ22+BU22+CC22+CG22+CK22+CO22+CS22+CW22+DA22+DE22+DI22+DM22+DQ22+DU22+DY22+EC22+EK22+EO22+ES22)/E22</f>
        <v>0.448476645659744</v>
      </c>
      <c r="GE22" s="60" t="n">
        <f aca="false">(ET22+EX22)/D22</f>
        <v>0.998669883692155</v>
      </c>
      <c r="GF22" s="61" t="n">
        <f aca="false">(EU22+EY22)/D22</f>
        <v>0.79172853254145</v>
      </c>
      <c r="GG22" s="63" t="n">
        <f aca="false">(EW22+FA22)/D22</f>
        <v>0</v>
      </c>
      <c r="GH22" s="64" t="n">
        <f aca="false">(FB22+FF22+FJ22+FN22)/C22</f>
        <v>0.71386111861659</v>
      </c>
      <c r="GI22" s="65"/>
      <c r="GJ22" s="65"/>
      <c r="GK22" s="65"/>
      <c r="GL22" s="65"/>
      <c r="GM22" s="65"/>
    </row>
    <row r="23" s="66" customFormat="true" ht="13.8" hidden="false" customHeight="false" outlineLevel="0" collapsed="false">
      <c r="A23" s="44" t="s">
        <v>103</v>
      </c>
      <c r="B23" s="45" t="n">
        <v>5601</v>
      </c>
      <c r="C23" s="46" t="n">
        <v>592.8</v>
      </c>
      <c r="D23" s="47" t="n">
        <v>537</v>
      </c>
      <c r="E23" s="48" t="n">
        <v>3351.2</v>
      </c>
      <c r="F23" s="49" t="n">
        <v>700</v>
      </c>
      <c r="G23" s="68" t="n">
        <v>5285</v>
      </c>
      <c r="H23" s="68" t="n">
        <v>5362</v>
      </c>
      <c r="I23" s="67" t="n">
        <v>55</v>
      </c>
      <c r="J23" s="67" t="n">
        <v>2576</v>
      </c>
      <c r="K23" s="51" t="n">
        <f aca="false">P23+T23+Y23+AD23+AH23+AL23+AP23+AT23+AX23+BB23+BF23+BJ23+BN23+BR23+BV23+BZ23+CD23+CH23+CL23+CP23+CT23+CX23+DB23+DF23+DF23+DJ23+DN23+DR23+DV23+DZ23+ED23+EH23+EL23+EP23+ET23+EX23+FB23+FF23+FJ23+FN23</f>
        <v>5093</v>
      </c>
      <c r="L23" s="51" t="n">
        <f aca="false">Q23+U23+Z23+AE23+AI23+AM23+AQ23+AU23+AY23+BC23+BG23+BK23+BO23+BS23+BW23+CA23+CE23+CM23+CQ23+CU23+CY23+DC23+DG23+DK23+DO23+DS23+DW23+EA23+CI23+EI23+EM23+EQ23+EU23+EY23+EE23+FC23+FG23+FK23+FO23</f>
        <v>4445</v>
      </c>
      <c r="M23" s="51" t="n">
        <v>57</v>
      </c>
      <c r="N23" s="52" t="n">
        <f aca="false">S23+W23+AB23+AG23+DE23+EG23+AK23+AO23+AS23+AW23+BA23+BE23+BI23+BM23+BQ23+BU23+BY23+CC23+CG23+CO23+CS23+CW23+DA23+DI23+DM23+DQ23+DU23+DY23+EC23+EK23+EO23+ES23+EW23+FA23+CK23+FE23+FI23+FM23+FQ23</f>
        <v>1955</v>
      </c>
      <c r="O23" s="52" t="n">
        <f aca="false">X23+AC23</f>
        <v>0</v>
      </c>
      <c r="P23" s="53" t="n">
        <v>91</v>
      </c>
      <c r="Q23" s="53" t="n">
        <v>100</v>
      </c>
      <c r="R23" s="53" t="n">
        <v>2</v>
      </c>
      <c r="S23" s="53" t="n">
        <v>60</v>
      </c>
      <c r="T23" s="53" t="n">
        <v>111</v>
      </c>
      <c r="U23" s="53" t="n">
        <v>113</v>
      </c>
      <c r="V23" s="53" t="n">
        <v>0</v>
      </c>
      <c r="W23" s="53" t="n">
        <v>77</v>
      </c>
      <c r="X23" s="53" t="n">
        <v>0</v>
      </c>
      <c r="Y23" s="53" t="n">
        <v>220</v>
      </c>
      <c r="Z23" s="53" t="n">
        <v>226</v>
      </c>
      <c r="AA23" s="53" t="n">
        <v>0</v>
      </c>
      <c r="AB23" s="53" t="n">
        <v>157</v>
      </c>
      <c r="AC23" s="53" t="n">
        <v>0</v>
      </c>
      <c r="AD23" s="53" t="n">
        <v>390</v>
      </c>
      <c r="AE23" s="53" t="n">
        <v>426</v>
      </c>
      <c r="AF23" s="53" t="n">
        <v>0</v>
      </c>
      <c r="AG23" s="53" t="n">
        <v>261</v>
      </c>
      <c r="AH23" s="53" t="n">
        <v>179</v>
      </c>
      <c r="AI23" s="53" t="n">
        <v>209</v>
      </c>
      <c r="AJ23" s="53" t="n">
        <v>1</v>
      </c>
      <c r="AK23" s="53" t="n">
        <v>170</v>
      </c>
      <c r="AL23" s="53" t="n">
        <v>218</v>
      </c>
      <c r="AM23" s="53" t="n">
        <v>225</v>
      </c>
      <c r="AN23" s="53" t="n">
        <v>3</v>
      </c>
      <c r="AO23" s="53" t="n">
        <v>179</v>
      </c>
      <c r="AP23" s="53" t="n">
        <v>270</v>
      </c>
      <c r="AQ23" s="53" t="n">
        <v>259</v>
      </c>
      <c r="AR23" s="53" t="n">
        <v>5</v>
      </c>
      <c r="AS23" s="53" t="n">
        <v>169</v>
      </c>
      <c r="AT23" s="53" t="n">
        <v>284</v>
      </c>
      <c r="AU23" s="53" t="n">
        <v>259</v>
      </c>
      <c r="AV23" s="53" t="n">
        <v>40</v>
      </c>
      <c r="AW23" s="53" t="n">
        <v>190</v>
      </c>
      <c r="AX23" s="53" t="n">
        <v>362</v>
      </c>
      <c r="AY23" s="53" t="n">
        <v>345</v>
      </c>
      <c r="AZ23" s="53" t="n">
        <v>2</v>
      </c>
      <c r="BA23" s="53" t="n">
        <v>177</v>
      </c>
      <c r="BB23" s="53" t="n">
        <v>353</v>
      </c>
      <c r="BC23" s="53" t="n">
        <v>313</v>
      </c>
      <c r="BD23" s="53" t="n">
        <v>0</v>
      </c>
      <c r="BE23" s="53" t="n">
        <v>137</v>
      </c>
      <c r="BF23" s="53" t="n">
        <v>117</v>
      </c>
      <c r="BG23" s="53" t="n">
        <v>83</v>
      </c>
      <c r="BH23" s="53" t="n">
        <v>0</v>
      </c>
      <c r="BI23" s="53" t="n">
        <v>3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3" t="n">
        <v>0</v>
      </c>
      <c r="BS23" s="53" t="n">
        <v>2</v>
      </c>
      <c r="BT23" s="53" t="n">
        <v>0</v>
      </c>
      <c r="BU23" s="53" t="n">
        <v>0</v>
      </c>
      <c r="BV23" s="53" t="n">
        <v>0</v>
      </c>
      <c r="BW23" s="53" t="n">
        <v>0</v>
      </c>
      <c r="BX23" s="53" t="n">
        <v>0</v>
      </c>
      <c r="BY23" s="53" t="n">
        <v>0</v>
      </c>
      <c r="BZ23" s="53" t="n">
        <v>0</v>
      </c>
      <c r="CA23" s="53" t="n">
        <v>1</v>
      </c>
      <c r="CB23" s="53" t="n">
        <v>0</v>
      </c>
      <c r="CC23" s="53" t="n">
        <v>0</v>
      </c>
      <c r="CD23" s="53" t="n">
        <v>41</v>
      </c>
      <c r="CE23" s="53" t="n">
        <v>24</v>
      </c>
      <c r="CF23" s="53" t="n">
        <v>2</v>
      </c>
      <c r="CG23" s="53" t="n">
        <v>2</v>
      </c>
      <c r="CH23" s="53" t="n">
        <v>5</v>
      </c>
      <c r="CI23" s="53" t="n">
        <v>0</v>
      </c>
      <c r="CJ23" s="53" t="n">
        <v>0</v>
      </c>
      <c r="CK23" s="53" t="n">
        <v>0</v>
      </c>
      <c r="CL23" s="53" t="n">
        <v>45</v>
      </c>
      <c r="CM23" s="53" t="n">
        <v>28</v>
      </c>
      <c r="CN23" s="53" t="n">
        <v>0</v>
      </c>
      <c r="CO23" s="53" t="n">
        <v>5</v>
      </c>
      <c r="CP23" s="53" t="n">
        <v>3</v>
      </c>
      <c r="CQ23" s="53" t="n">
        <v>3</v>
      </c>
      <c r="CR23" s="53" t="n">
        <v>0</v>
      </c>
      <c r="CS23" s="53" t="n">
        <v>0</v>
      </c>
      <c r="CT23" s="53" t="n">
        <v>0</v>
      </c>
      <c r="CU23" s="53" t="n">
        <v>0</v>
      </c>
      <c r="CV23" s="53" t="n">
        <v>0</v>
      </c>
      <c r="CW23" s="53" t="n">
        <v>0</v>
      </c>
      <c r="CX23" s="53" t="n">
        <v>0</v>
      </c>
      <c r="CY23" s="53" t="n">
        <v>0</v>
      </c>
      <c r="CZ23" s="53" t="n">
        <v>0</v>
      </c>
      <c r="DA23" s="53" t="n">
        <v>0</v>
      </c>
      <c r="DB23" s="53" t="n">
        <v>224</v>
      </c>
      <c r="DC23" s="53" t="n">
        <v>210</v>
      </c>
      <c r="DD23" s="53" t="n">
        <v>2</v>
      </c>
      <c r="DE23" s="53" t="n">
        <v>1</v>
      </c>
      <c r="DF23" s="53" t="n">
        <v>52</v>
      </c>
      <c r="DG23" s="53" t="n">
        <v>41</v>
      </c>
      <c r="DH23" s="53" t="n">
        <v>0</v>
      </c>
      <c r="DI23" s="53" t="n">
        <v>1</v>
      </c>
      <c r="DJ23" s="53" t="n">
        <v>8</v>
      </c>
      <c r="DK23" s="53" t="n">
        <v>8</v>
      </c>
      <c r="DL23" s="53" t="n">
        <v>0</v>
      </c>
      <c r="DM23" s="53" t="n">
        <v>2</v>
      </c>
      <c r="DN23" s="53" t="n">
        <v>0</v>
      </c>
      <c r="DO23" s="53" t="n">
        <v>0</v>
      </c>
      <c r="DP23" s="53" t="n">
        <v>0</v>
      </c>
      <c r="DQ23" s="53" t="n">
        <v>0</v>
      </c>
      <c r="DR23" s="53" t="n">
        <v>0</v>
      </c>
      <c r="DS23" s="53" t="n">
        <v>0</v>
      </c>
      <c r="DT23" s="53" t="n">
        <v>0</v>
      </c>
      <c r="DU23" s="53" t="n">
        <v>2</v>
      </c>
      <c r="DV23" s="53" t="n">
        <v>8</v>
      </c>
      <c r="DW23" s="53" t="n">
        <v>7</v>
      </c>
      <c r="DX23" s="53" t="n">
        <v>0</v>
      </c>
      <c r="DY23" s="53" t="n">
        <v>0</v>
      </c>
      <c r="DZ23" s="53" t="n">
        <v>15</v>
      </c>
      <c r="EA23" s="53" t="n">
        <v>13</v>
      </c>
      <c r="EB23" s="53" t="n">
        <v>0</v>
      </c>
      <c r="EC23" s="53" t="n">
        <v>4</v>
      </c>
      <c r="ED23" s="53" t="n">
        <v>1</v>
      </c>
      <c r="EE23" s="53" t="n">
        <v>2</v>
      </c>
      <c r="EF23" s="53" t="n">
        <v>0</v>
      </c>
      <c r="EG23" s="53" t="n">
        <v>0</v>
      </c>
      <c r="EH23" s="53" t="n">
        <v>374</v>
      </c>
      <c r="EI23" s="53" t="n">
        <v>348</v>
      </c>
      <c r="EJ23" s="53" t="n">
        <v>0</v>
      </c>
      <c r="EK23" s="53" t="n">
        <v>151</v>
      </c>
      <c r="EL23" s="53" t="n">
        <v>452</v>
      </c>
      <c r="EM23" s="53" t="n">
        <v>408</v>
      </c>
      <c r="EN23" s="53" t="n">
        <v>0</v>
      </c>
      <c r="EO23" s="53" t="n">
        <v>157</v>
      </c>
      <c r="EP23" s="53" t="n">
        <v>178</v>
      </c>
      <c r="EQ23" s="53" t="n">
        <v>158</v>
      </c>
      <c r="ER23" s="53" t="n">
        <v>0</v>
      </c>
      <c r="ES23" s="53" t="n">
        <v>41</v>
      </c>
      <c r="ET23" s="53" t="n">
        <v>298</v>
      </c>
      <c r="EU23" s="53" t="n">
        <v>256</v>
      </c>
      <c r="EV23" s="53" t="n">
        <v>0</v>
      </c>
      <c r="EW23" s="53" t="n">
        <v>4</v>
      </c>
      <c r="EX23" s="53" t="n">
        <v>248</v>
      </c>
      <c r="EY23" s="53" t="n">
        <v>203</v>
      </c>
      <c r="EZ23" s="53" t="n">
        <v>0</v>
      </c>
      <c r="FA23" s="53" t="n">
        <v>5</v>
      </c>
      <c r="FB23" s="53" t="n">
        <v>20</v>
      </c>
      <c r="FC23" s="53" t="n">
        <v>4</v>
      </c>
      <c r="FD23" s="53" t="n">
        <v>0</v>
      </c>
      <c r="FE23" s="53" t="n">
        <v>0</v>
      </c>
      <c r="FF23" s="53" t="n">
        <v>5</v>
      </c>
      <c r="FG23" s="53" t="n">
        <v>4</v>
      </c>
      <c r="FH23" s="53" t="n">
        <v>0</v>
      </c>
      <c r="FI23" s="53" t="n">
        <v>0</v>
      </c>
      <c r="FJ23" s="53" t="n">
        <v>314</v>
      </c>
      <c r="FK23" s="53" t="n">
        <v>140</v>
      </c>
      <c r="FL23" s="53" t="n">
        <v>0</v>
      </c>
      <c r="FM23" s="53" t="n">
        <v>0</v>
      </c>
      <c r="FN23" s="53" t="n">
        <v>155</v>
      </c>
      <c r="FO23" s="53" t="n">
        <v>27</v>
      </c>
      <c r="FP23" s="53" t="n">
        <v>0</v>
      </c>
      <c r="FQ23" s="53" t="n">
        <v>0</v>
      </c>
      <c r="FR23" s="54" t="n">
        <f aca="false">(K23+M23)/B23</f>
        <v>0.919478664524192</v>
      </c>
      <c r="FS23" s="55" t="n">
        <f aca="false">(L23+M23)/B23</f>
        <v>0.803785038386002</v>
      </c>
      <c r="FT23" s="56" t="n">
        <f aca="false">N23/B23</f>
        <v>0.349044813426174</v>
      </c>
      <c r="FU23" s="57" t="n">
        <f aca="false">K23/G23</f>
        <v>0.963670766319773</v>
      </c>
      <c r="FV23" s="58" t="n">
        <f aca="false">L23/H23</f>
        <v>0.828981723237598</v>
      </c>
      <c r="FW23" s="57" t="n">
        <f aca="false">M23/I23</f>
        <v>1.03636363636364</v>
      </c>
      <c r="FX23" s="59" t="n">
        <f aca="false">N23/J23</f>
        <v>0.758928571428571</v>
      </c>
      <c r="FY23" s="60" t="n">
        <f aca="false">(T23+Y23+AD23+ED23+V23+AA23+AF23+EF23)/F23</f>
        <v>1.03142857142857</v>
      </c>
      <c r="FZ23" s="61" t="n">
        <f aca="false">(U23+Z23+AE23+EE23+V23+AA23+AF23+EF23)/F23</f>
        <v>1.09571428571429</v>
      </c>
      <c r="GA23" s="62" t="n">
        <f aca="false">(W23+AB23+AG23+EG23)/F23</f>
        <v>0.707142857142857</v>
      </c>
      <c r="GB23" s="60" t="n">
        <f aca="false">(P23+AH23+AL23+AP23+AT23+AX23+BB23+BF23+BJ23+BN23+BR23+BZ23+CD23+CH23+CL23+CP23+CT23+CX23+DB23+DF23+DJ23+DN23+DR23+DV23+DZ23+EH23+EL23+EP23+R23+AJ23+AN23+AR23+AV23+AZ23+BD23+BH23+BL23+BP23+BT23+CB23+CF23+CJ23+CN23+CR23+CV23+CZ23+DD23+DH23+DL23+DP23+DT23+DX23+EB23+EJ23+EN23+ER23)/E23</f>
        <v>0.995464311291478</v>
      </c>
      <c r="GC23" s="61" t="n">
        <f aca="false">(Q23+AI23+AM23+AQ23+AU23+AY23+BC23+BG23+BK23+BO23+BS23+CA23+CE23+CI23+CM23+CQ23+CU23+CY23+DC23+DG23+DK23+DO23+DS23+DW23+EA23+EI23+EM23+EQ23+R23+AJ23+AN23+AR23+AV23+AZ23+BD23+BH23+BL23+BP23+BT23+CB23+CF23+CJ23+CN23+CR23+CV23+CZ23+DD23+DH23+DL23+DP23+DT23+DX23+EB23+EJ23+EN23+ER23)/E23</f>
        <v>0.925340176653139</v>
      </c>
      <c r="GD23" s="62" t="n">
        <f aca="false">(S23+AK23+AO23+AS23+AW23+BA23+BE23+BI23+BM23+BQ23+BU23+CC23+CG23+CK23+CO23+CS23+CW23+DA23+DE23+DI23+DM23+DQ23+DU23+DY23+EC23+EK23+EO23+ES23)/E23</f>
        <v>0.432979231320124</v>
      </c>
      <c r="GE23" s="60" t="n">
        <f aca="false">(ET23+EX23)/D23</f>
        <v>1.01675977653631</v>
      </c>
      <c r="GF23" s="61" t="n">
        <f aca="false">(EU23+EY23)/D23</f>
        <v>0.854748603351955</v>
      </c>
      <c r="GG23" s="63" t="n">
        <f aca="false">(EW23+FA23)/D23</f>
        <v>0.0167597765363129</v>
      </c>
      <c r="GH23" s="64" t="n">
        <f aca="false">(FB23+FF23+FJ23+FN23)/C23</f>
        <v>0.833333333333333</v>
      </c>
      <c r="GI23" s="65"/>
      <c r="GJ23" s="65"/>
      <c r="GK23" s="65"/>
      <c r="GL23" s="65"/>
      <c r="GM23" s="65"/>
    </row>
    <row r="24" s="66" customFormat="true" ht="13.8" hidden="false" customHeight="false" outlineLevel="0" collapsed="false">
      <c r="A24" s="44" t="s">
        <v>104</v>
      </c>
      <c r="B24" s="45" t="n">
        <v>15556</v>
      </c>
      <c r="C24" s="46" t="n">
        <v>1612.6</v>
      </c>
      <c r="D24" s="47" t="n">
        <v>1402.8</v>
      </c>
      <c r="E24" s="48" t="n">
        <v>9497.6</v>
      </c>
      <c r="F24" s="49" t="n">
        <v>1896</v>
      </c>
      <c r="G24" s="68" t="n">
        <v>13567</v>
      </c>
      <c r="H24" s="68" t="n">
        <v>13145</v>
      </c>
      <c r="I24" s="67" t="n">
        <v>150</v>
      </c>
      <c r="J24" s="67" t="n">
        <v>5138</v>
      </c>
      <c r="K24" s="51" t="n">
        <f aca="false">P24+T24+Y24+AD24+AH24+AL24+AP24+AT24+AX24+BB24+BF24+BJ24+BN24+BR24+BV24+BZ24+CD24+CH24+CL24+CP24+CT24+CX24+DB24+DF24+DF24+DJ24+DN24+DR24+DV24+DZ24+ED24+EH24+EL24+EP24+ET24+EX24+FB24+FF24+FJ24+FN24</f>
        <v>13545</v>
      </c>
      <c r="L24" s="51" t="n">
        <f aca="false">Q24+U24+Z24+AE24+AI24+AM24+AQ24+AU24+AY24+BC24+BG24+BK24+BO24+BS24+BW24+CA24+CE24+CM24+CQ24+CU24+CY24+DC24+DG24+DK24+DO24+DS24+DW24+EA24+CI24+EI24+EM24+EQ24+EU24+EY24+EE24+FC24+FG24+FK24+FO24</f>
        <v>12395</v>
      </c>
      <c r="M24" s="51" t="n">
        <v>150</v>
      </c>
      <c r="N24" s="52" t="n">
        <f aca="false">S24+W24+AB24+AG24+DE24+EG24+AK24+AO24+AS24+AW24+BA24+BE24+BI24+BM24+BQ24+BU24+BY24+CC24+CG24+CO24+CS24+CW24+DA24+DI24+DM24+DQ24+DU24+DY24+EC24+EK24+EO24+ES24+EW24+FA24+CK24+FE24+FI24+FM24+FQ24</f>
        <v>5565</v>
      </c>
      <c r="O24" s="52" t="n">
        <f aca="false">X24+AC24</f>
        <v>142</v>
      </c>
      <c r="P24" s="53" t="n">
        <v>253</v>
      </c>
      <c r="Q24" s="53" t="n">
        <v>251</v>
      </c>
      <c r="R24" s="53" t="n">
        <v>1</v>
      </c>
      <c r="S24" s="53" t="n">
        <v>197</v>
      </c>
      <c r="T24" s="53" t="n">
        <v>315</v>
      </c>
      <c r="U24" s="53" t="n">
        <v>308</v>
      </c>
      <c r="V24" s="53" t="n">
        <v>0</v>
      </c>
      <c r="W24" s="53" t="n">
        <v>263</v>
      </c>
      <c r="X24" s="53" t="n">
        <v>40</v>
      </c>
      <c r="Y24" s="53" t="n">
        <v>619</v>
      </c>
      <c r="Z24" s="53" t="n">
        <v>616</v>
      </c>
      <c r="AA24" s="53" t="n">
        <v>0</v>
      </c>
      <c r="AB24" s="53" t="n">
        <v>531</v>
      </c>
      <c r="AC24" s="53" t="n">
        <v>102</v>
      </c>
      <c r="AD24" s="53" t="n">
        <v>1055</v>
      </c>
      <c r="AE24" s="53" t="n">
        <v>1051</v>
      </c>
      <c r="AF24" s="53" t="n">
        <v>1</v>
      </c>
      <c r="AG24" s="53" t="n">
        <v>776</v>
      </c>
      <c r="AH24" s="53" t="n">
        <v>549</v>
      </c>
      <c r="AI24" s="53" t="n">
        <v>467</v>
      </c>
      <c r="AJ24" s="53" t="n">
        <v>4</v>
      </c>
      <c r="AK24" s="53" t="n">
        <v>341</v>
      </c>
      <c r="AL24" s="53" t="n">
        <v>515</v>
      </c>
      <c r="AM24" s="53" t="n">
        <v>557</v>
      </c>
      <c r="AN24" s="53" t="n">
        <v>13</v>
      </c>
      <c r="AO24" s="53" t="n">
        <v>383</v>
      </c>
      <c r="AP24" s="53" t="n">
        <v>676</v>
      </c>
      <c r="AQ24" s="53" t="n">
        <v>645</v>
      </c>
      <c r="AR24" s="53" t="n">
        <v>18</v>
      </c>
      <c r="AS24" s="53" t="n">
        <v>325</v>
      </c>
      <c r="AT24" s="53" t="n">
        <v>663</v>
      </c>
      <c r="AU24" s="53" t="n">
        <v>691</v>
      </c>
      <c r="AV24" s="53" t="n">
        <v>39</v>
      </c>
      <c r="AW24" s="53" t="n">
        <v>384</v>
      </c>
      <c r="AX24" s="53" t="n">
        <v>775</v>
      </c>
      <c r="AY24" s="53" t="n">
        <v>803</v>
      </c>
      <c r="AZ24" s="53" t="n">
        <v>70</v>
      </c>
      <c r="BA24" s="53" t="n">
        <v>370</v>
      </c>
      <c r="BB24" s="53" t="n">
        <v>993</v>
      </c>
      <c r="BC24" s="53" t="n">
        <v>965</v>
      </c>
      <c r="BD24" s="53" t="n">
        <v>0</v>
      </c>
      <c r="BE24" s="53" t="n">
        <v>448</v>
      </c>
      <c r="BF24" s="53" t="n">
        <v>264</v>
      </c>
      <c r="BG24" s="53" t="n">
        <v>254</v>
      </c>
      <c r="BH24" s="53" t="n">
        <v>0</v>
      </c>
      <c r="BI24" s="53" t="n">
        <v>136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3" t="n">
        <v>0</v>
      </c>
      <c r="BS24" s="53" t="n">
        <v>0</v>
      </c>
      <c r="BT24" s="53" t="n">
        <v>0</v>
      </c>
      <c r="BU24" s="53" t="n">
        <v>1</v>
      </c>
      <c r="BV24" s="53" t="n">
        <v>0</v>
      </c>
      <c r="BW24" s="53" t="n">
        <v>0</v>
      </c>
      <c r="BX24" s="53" t="n">
        <v>0</v>
      </c>
      <c r="BY24" s="53" t="n">
        <v>0</v>
      </c>
      <c r="BZ24" s="53" t="n">
        <v>183</v>
      </c>
      <c r="CA24" s="53" t="n">
        <v>174</v>
      </c>
      <c r="CB24" s="53" t="n">
        <v>0</v>
      </c>
      <c r="CC24" s="53" t="n">
        <v>106</v>
      </c>
      <c r="CD24" s="53" t="n">
        <v>161</v>
      </c>
      <c r="CE24" s="53" t="n">
        <v>161</v>
      </c>
      <c r="CF24" s="53" t="n">
        <v>0</v>
      </c>
      <c r="CG24" s="53" t="n">
        <v>17</v>
      </c>
      <c r="CH24" s="53" t="n">
        <v>35</v>
      </c>
      <c r="CI24" s="53" t="n">
        <v>11</v>
      </c>
      <c r="CJ24" s="53" t="n">
        <v>0</v>
      </c>
      <c r="CK24" s="53" t="n">
        <v>3</v>
      </c>
      <c r="CL24" s="53" t="n">
        <v>94</v>
      </c>
      <c r="CM24" s="53" t="n">
        <v>70</v>
      </c>
      <c r="CN24" s="53" t="n">
        <v>0</v>
      </c>
      <c r="CO24" s="53" t="n">
        <v>2</v>
      </c>
      <c r="CP24" s="53" t="n">
        <v>24</v>
      </c>
      <c r="CQ24" s="53" t="n">
        <v>15</v>
      </c>
      <c r="CR24" s="53" t="n">
        <v>0</v>
      </c>
      <c r="CS24" s="53" t="n">
        <v>19</v>
      </c>
      <c r="CT24" s="53" t="n">
        <v>0</v>
      </c>
      <c r="CU24" s="53" t="n">
        <v>0</v>
      </c>
      <c r="CV24" s="53" t="n">
        <v>0</v>
      </c>
      <c r="CW24" s="53" t="n">
        <v>0</v>
      </c>
      <c r="CX24" s="53" t="n">
        <v>0</v>
      </c>
      <c r="CY24" s="53" t="n">
        <v>0</v>
      </c>
      <c r="CZ24" s="53" t="n">
        <v>0</v>
      </c>
      <c r="DA24" s="53" t="n">
        <v>0</v>
      </c>
      <c r="DB24" s="53" t="n">
        <v>638</v>
      </c>
      <c r="DC24" s="53" t="n">
        <v>601</v>
      </c>
      <c r="DD24" s="53" t="n">
        <v>3</v>
      </c>
      <c r="DE24" s="53" t="n">
        <v>308</v>
      </c>
      <c r="DF24" s="53" t="n">
        <v>100</v>
      </c>
      <c r="DG24" s="53" t="n">
        <v>92</v>
      </c>
      <c r="DH24" s="53" t="n">
        <v>1</v>
      </c>
      <c r="DI24" s="53" t="n">
        <v>20</v>
      </c>
      <c r="DJ24" s="53" t="n">
        <v>14</v>
      </c>
      <c r="DK24" s="53" t="n">
        <v>14</v>
      </c>
      <c r="DL24" s="53" t="n">
        <v>0</v>
      </c>
      <c r="DM24" s="53" t="n">
        <v>15</v>
      </c>
      <c r="DN24" s="53" t="n">
        <v>11</v>
      </c>
      <c r="DO24" s="53" t="n">
        <v>11</v>
      </c>
      <c r="DP24" s="53" t="n">
        <v>0</v>
      </c>
      <c r="DQ24" s="53" t="n">
        <v>11</v>
      </c>
      <c r="DR24" s="53" t="n">
        <v>0</v>
      </c>
      <c r="DS24" s="53" t="n">
        <v>0</v>
      </c>
      <c r="DT24" s="53" t="n">
        <v>0</v>
      </c>
      <c r="DU24" s="53" t="n">
        <v>0</v>
      </c>
      <c r="DV24" s="53" t="n">
        <v>290</v>
      </c>
      <c r="DW24" s="53" t="n">
        <v>207</v>
      </c>
      <c r="DX24" s="53" t="n">
        <v>0</v>
      </c>
      <c r="DY24" s="53" t="n">
        <v>47</v>
      </c>
      <c r="DZ24" s="53" t="n">
        <v>61</v>
      </c>
      <c r="EA24" s="53" t="n">
        <v>60</v>
      </c>
      <c r="EB24" s="53" t="n">
        <v>0</v>
      </c>
      <c r="EC24" s="53" t="n">
        <v>14</v>
      </c>
      <c r="ED24" s="53" t="n">
        <v>0</v>
      </c>
      <c r="EE24" s="53" t="n">
        <v>0</v>
      </c>
      <c r="EF24" s="53" t="n">
        <v>0</v>
      </c>
      <c r="EG24" s="53" t="n">
        <v>0</v>
      </c>
      <c r="EH24" s="53" t="n">
        <v>1071</v>
      </c>
      <c r="EI24" s="53" t="n">
        <v>1052</v>
      </c>
      <c r="EJ24" s="53" t="n">
        <v>0</v>
      </c>
      <c r="EK24" s="53" t="n">
        <v>387</v>
      </c>
      <c r="EL24" s="53" t="n">
        <v>1101</v>
      </c>
      <c r="EM24" s="53" t="n">
        <v>993</v>
      </c>
      <c r="EN24" s="53" t="n">
        <v>0</v>
      </c>
      <c r="EO24" s="53" t="n">
        <v>344</v>
      </c>
      <c r="EP24" s="53" t="n">
        <v>440</v>
      </c>
      <c r="EQ24" s="53" t="n">
        <v>480</v>
      </c>
      <c r="ER24" s="53" t="n">
        <v>0</v>
      </c>
      <c r="ES24" s="53" t="n">
        <v>117</v>
      </c>
      <c r="ET24" s="53" t="n">
        <v>703</v>
      </c>
      <c r="EU24" s="53" t="n">
        <v>718</v>
      </c>
      <c r="EV24" s="53" t="n">
        <v>0</v>
      </c>
      <c r="EW24" s="53" t="n">
        <v>0</v>
      </c>
      <c r="EX24" s="53" t="n">
        <v>688</v>
      </c>
      <c r="EY24" s="53" t="n">
        <v>690</v>
      </c>
      <c r="EZ24" s="53" t="n">
        <v>0</v>
      </c>
      <c r="FA24" s="53" t="n">
        <v>0</v>
      </c>
      <c r="FB24" s="53" t="n">
        <v>102</v>
      </c>
      <c r="FC24" s="53" t="n">
        <v>0</v>
      </c>
      <c r="FD24" s="53" t="n">
        <v>0</v>
      </c>
      <c r="FE24" s="53" t="n">
        <v>0</v>
      </c>
      <c r="FF24" s="53" t="n">
        <v>38</v>
      </c>
      <c r="FG24" s="53" t="n">
        <v>4</v>
      </c>
      <c r="FH24" s="53" t="n">
        <v>0</v>
      </c>
      <c r="FI24" s="53" t="n">
        <v>0</v>
      </c>
      <c r="FJ24" s="53" t="n">
        <v>711</v>
      </c>
      <c r="FK24" s="53" t="n">
        <v>266</v>
      </c>
      <c r="FL24" s="53" t="n">
        <v>0</v>
      </c>
      <c r="FM24" s="53" t="n">
        <v>0</v>
      </c>
      <c r="FN24" s="53" t="n">
        <v>303</v>
      </c>
      <c r="FO24" s="53" t="n">
        <v>168</v>
      </c>
      <c r="FP24" s="53" t="n">
        <v>0</v>
      </c>
      <c r="FQ24" s="53" t="n">
        <v>0</v>
      </c>
      <c r="FR24" s="54" t="n">
        <f aca="false">(K24+M24)/B24</f>
        <v>0.880367703779892</v>
      </c>
      <c r="FS24" s="55" t="n">
        <f aca="false">(L24+M24)/B24</f>
        <v>0.80644124453587</v>
      </c>
      <c r="FT24" s="56" t="n">
        <f aca="false">N24/B24</f>
        <v>0.357739778863461</v>
      </c>
      <c r="FU24" s="57" t="n">
        <f aca="false">K24/G24</f>
        <v>0.998378418220682</v>
      </c>
      <c r="FV24" s="58" t="n">
        <f aca="false">L24/H24</f>
        <v>0.9429440852035</v>
      </c>
      <c r="FW24" s="57" t="n">
        <f aca="false">M24/I24</f>
        <v>1</v>
      </c>
      <c r="FX24" s="59" t="n">
        <f aca="false">N24/J24</f>
        <v>1.08310626702997</v>
      </c>
      <c r="FY24" s="60" t="n">
        <f aca="false">(T24+Y24+AD24+ED24+V24+AA24+AF24+EF24)/F24</f>
        <v>1.04957805907173</v>
      </c>
      <c r="FZ24" s="61" t="n">
        <f aca="false">(U24+Z24+AE24+EE24+V24+AA24+AF24+EF24)/F24</f>
        <v>1.042194092827</v>
      </c>
      <c r="GA24" s="62" t="n">
        <f aca="false">(W24+AB24+AG24+EG24)/F24</f>
        <v>0.828059071729958</v>
      </c>
      <c r="GB24" s="60" t="n">
        <f aca="false">(P24+AH24+AL24+AP24+AT24+AX24+BB24+BF24+BJ24+BN24+BR24+BZ24+CD24+CH24+CL24+CP24+CT24+CX24+DB24+DF24+DJ24+DN24+DR24+DV24+DZ24+EH24+EL24+EP24+R24+AJ24+AN24+AR24+AV24+AZ24+BD24+BH24+BL24+BP24+BT24+CB24+CF24+CJ24+CN24+CR24+CV24+CZ24+DD24+DH24+DL24+DP24+DT24+DX24+EB24+EJ24+EN24+ER24)/E24</f>
        <v>0.953925202156334</v>
      </c>
      <c r="GC24" s="61" t="n">
        <f aca="false">(Q24+AI24+AM24+AQ24+AU24+AY24+BC24+BG24+BK24+BO24+BS24+CA24+CE24+CI24+CM24+CQ24+CU24+CY24+DC24+DG24+DK24+DO24+DS24+DW24+EA24+EI24+EM24+EQ24+R24+AJ24+AN24+AR24+AV24+AZ24+BD24+BH24+BL24+BP24+BT24+CB24+CF24+CJ24+CN24+CR24+CV24+CZ24+DD24+DH24+DL24+DP24+DT24+DX24+EB24+EJ24+EN24+ER24)/E24</f>
        <v>0.918442553908356</v>
      </c>
      <c r="GD24" s="62" t="n">
        <f aca="false">(S24+AK24+AO24+AS24+AW24+BA24+BE24+BI24+BM24+BQ24+BU24+CC24+CG24+CK24+CO24+CS24+CW24+DA24+DE24+DI24+DM24+DQ24+DU24+DY24+EC24+EK24+EO24+ES24)/E24</f>
        <v>0.420632580862534</v>
      </c>
      <c r="GE24" s="60" t="n">
        <f aca="false">(ET24+EX24)/D24</f>
        <v>0.991588252067294</v>
      </c>
      <c r="GF24" s="61" t="n">
        <f aca="false">(EU24+EY24)/D24</f>
        <v>1.00370687197035</v>
      </c>
      <c r="GG24" s="63" t="n">
        <f aca="false">(EW24+FA24)/D24</f>
        <v>0</v>
      </c>
      <c r="GH24" s="64" t="n">
        <f aca="false">(FB24+FF24+FJ24+FN24)/C24</f>
        <v>0.71561453553268</v>
      </c>
      <c r="GI24" s="65"/>
      <c r="GJ24" s="65"/>
      <c r="GK24" s="65"/>
      <c r="GL24" s="65"/>
      <c r="GM24" s="65"/>
    </row>
    <row r="25" s="66" customFormat="true" ht="13.8" hidden="false" customHeight="false" outlineLevel="0" collapsed="false">
      <c r="A25" s="44" t="s">
        <v>105</v>
      </c>
      <c r="B25" s="45" t="n">
        <v>11601</v>
      </c>
      <c r="C25" s="46" t="n">
        <v>1242.6</v>
      </c>
      <c r="D25" s="47" t="n">
        <v>1068.6</v>
      </c>
      <c r="E25" s="48" t="n">
        <v>7013.8</v>
      </c>
      <c r="F25" s="49" t="n">
        <v>1352</v>
      </c>
      <c r="G25" s="68" t="n">
        <v>10190</v>
      </c>
      <c r="H25" s="68" t="n">
        <v>10227</v>
      </c>
      <c r="I25" s="67" t="n">
        <v>120</v>
      </c>
      <c r="J25" s="67" t="n">
        <v>4425</v>
      </c>
      <c r="K25" s="51" t="n">
        <f aca="false">P25+T25+Y25+AD25+AH25+AL25+AP25+AT25+AX25+BB25+BF25+BJ25+BN25+BR25+BV25+BZ25+CD25+CH25+CL25+CP25+CT25+CX25+DB25+DF25+DF25+DJ25+DN25+DR25+DV25+DZ25+ED25+EH25+EL25+EP25+ET25+EX25+FB25+FF25+FJ25+FN25</f>
        <v>9928</v>
      </c>
      <c r="L25" s="51" t="n">
        <f aca="false">Q25+U25+Z25+AE25+AI25+AM25+AQ25+AU25+AY25+BC25+BG25+BK25+BO25+BS25+BW25+CA25+CE25+CM25+CQ25+CU25+CY25+DC25+DG25+DK25+DO25+DS25+DW25+EA25+CI25+EI25+EM25+EQ25+EU25+EY25+EE25+FC25+FG25+FK25+FO25</f>
        <v>8869</v>
      </c>
      <c r="M25" s="51" t="n">
        <v>115</v>
      </c>
      <c r="N25" s="52" t="n">
        <f aca="false">S25+W25+AB25+AG25+DE25+EG25+AK25+AO25+AS25+AW25+BA25+BE25+BI25+BM25+BQ25+BU25+BY25+CC25+CG25+CO25+CS25+CW25+DA25+DI25+DM25+DQ25+DU25+DY25+EC25+EK25+EO25+ES25+EW25+FA25+CK25+FE25+FI25+FM25+FQ25</f>
        <v>4936</v>
      </c>
      <c r="O25" s="52" t="n">
        <f aca="false">X25+AC25</f>
        <v>170</v>
      </c>
      <c r="P25" s="53" t="n">
        <v>174</v>
      </c>
      <c r="Q25" s="53" t="n">
        <v>148</v>
      </c>
      <c r="R25" s="53" t="n">
        <v>0</v>
      </c>
      <c r="S25" s="53" t="n">
        <v>99</v>
      </c>
      <c r="T25" s="53" t="n">
        <v>258</v>
      </c>
      <c r="U25" s="53" t="n">
        <v>251</v>
      </c>
      <c r="V25" s="53" t="n">
        <v>0</v>
      </c>
      <c r="W25" s="53" t="n">
        <v>209</v>
      </c>
      <c r="X25" s="53" t="n">
        <v>61</v>
      </c>
      <c r="Y25" s="53" t="n">
        <v>528</v>
      </c>
      <c r="Z25" s="53" t="n">
        <v>523</v>
      </c>
      <c r="AA25" s="53" t="n">
        <v>1</v>
      </c>
      <c r="AB25" s="53" t="n">
        <v>447</v>
      </c>
      <c r="AC25" s="53" t="n">
        <v>109</v>
      </c>
      <c r="AD25" s="53" t="n">
        <v>769</v>
      </c>
      <c r="AE25" s="53" t="n">
        <v>770</v>
      </c>
      <c r="AF25" s="53" t="n">
        <v>0</v>
      </c>
      <c r="AG25" s="53" t="n">
        <v>659</v>
      </c>
      <c r="AH25" s="53" t="n">
        <v>506</v>
      </c>
      <c r="AI25" s="53" t="n">
        <v>492</v>
      </c>
      <c r="AJ25" s="53" t="n">
        <v>3</v>
      </c>
      <c r="AK25" s="53" t="n">
        <v>426</v>
      </c>
      <c r="AL25" s="53" t="n">
        <v>548</v>
      </c>
      <c r="AM25" s="53" t="n">
        <v>558</v>
      </c>
      <c r="AN25" s="53" t="n">
        <v>25</v>
      </c>
      <c r="AO25" s="53" t="n">
        <v>436</v>
      </c>
      <c r="AP25" s="53" t="n">
        <v>626</v>
      </c>
      <c r="AQ25" s="53" t="n">
        <v>614</v>
      </c>
      <c r="AR25" s="53" t="n">
        <v>40</v>
      </c>
      <c r="AS25" s="53" t="n">
        <v>531</v>
      </c>
      <c r="AT25" s="53" t="n">
        <v>672</v>
      </c>
      <c r="AU25" s="53" t="n">
        <v>657</v>
      </c>
      <c r="AV25" s="53" t="n">
        <v>39</v>
      </c>
      <c r="AW25" s="53" t="n">
        <v>490</v>
      </c>
      <c r="AX25" s="53" t="n">
        <v>721</v>
      </c>
      <c r="AY25" s="53" t="n">
        <v>754</v>
      </c>
      <c r="AZ25" s="53" t="n">
        <v>2</v>
      </c>
      <c r="BA25" s="53" t="n">
        <v>473</v>
      </c>
      <c r="BB25" s="53" t="n">
        <v>615</v>
      </c>
      <c r="BC25" s="53" t="n">
        <v>636</v>
      </c>
      <c r="BD25" s="53" t="n">
        <v>0</v>
      </c>
      <c r="BE25" s="53" t="n">
        <v>359</v>
      </c>
      <c r="BF25" s="53" t="n">
        <v>232</v>
      </c>
      <c r="BG25" s="53" t="n">
        <v>146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3" t="n">
        <v>0</v>
      </c>
      <c r="BS25" s="53" t="n">
        <v>0</v>
      </c>
      <c r="BT25" s="53" t="n">
        <v>0</v>
      </c>
      <c r="BU25" s="53" t="n">
        <v>0</v>
      </c>
      <c r="BV25" s="53" t="n">
        <v>0</v>
      </c>
      <c r="BW25" s="53" t="n">
        <v>0</v>
      </c>
      <c r="BX25" s="53" t="n">
        <v>0</v>
      </c>
      <c r="BY25" s="53" t="n">
        <v>0</v>
      </c>
      <c r="BZ25" s="53" t="n">
        <v>0</v>
      </c>
      <c r="CA25" s="53" t="n">
        <v>0</v>
      </c>
      <c r="CB25" s="53" t="n">
        <v>0</v>
      </c>
      <c r="CC25" s="53" t="n">
        <v>0</v>
      </c>
      <c r="CD25" s="53" t="n">
        <v>12</v>
      </c>
      <c r="CE25" s="53" t="n">
        <v>5</v>
      </c>
      <c r="CF25" s="53" t="n">
        <v>0</v>
      </c>
      <c r="CG25" s="53" t="n">
        <v>0</v>
      </c>
      <c r="CH25" s="53" t="n">
        <v>1</v>
      </c>
      <c r="CI25" s="53" t="n">
        <v>10</v>
      </c>
      <c r="CJ25" s="53" t="n">
        <v>0</v>
      </c>
      <c r="CK25" s="53" t="n">
        <v>0</v>
      </c>
      <c r="CL25" s="53" t="n">
        <v>50</v>
      </c>
      <c r="CM25" s="53" t="n">
        <v>31</v>
      </c>
      <c r="CN25" s="53" t="n">
        <v>0</v>
      </c>
      <c r="CO25" s="53" t="n">
        <v>5</v>
      </c>
      <c r="CP25" s="53" t="n">
        <v>13</v>
      </c>
      <c r="CQ25" s="53" t="n">
        <v>5</v>
      </c>
      <c r="CR25" s="53" t="n">
        <v>0</v>
      </c>
      <c r="CS25" s="53" t="n">
        <v>1</v>
      </c>
      <c r="CT25" s="53" t="n">
        <v>0</v>
      </c>
      <c r="CU25" s="53" t="n">
        <v>0</v>
      </c>
      <c r="CV25" s="53" t="n">
        <v>0</v>
      </c>
      <c r="CW25" s="53" t="n">
        <v>0</v>
      </c>
      <c r="CX25" s="53" t="n">
        <v>0</v>
      </c>
      <c r="CY25" s="53" t="n">
        <v>0</v>
      </c>
      <c r="CZ25" s="53" t="n">
        <v>0</v>
      </c>
      <c r="DA25" s="53" t="n">
        <v>0</v>
      </c>
      <c r="DB25" s="53" t="n">
        <v>276</v>
      </c>
      <c r="DC25" s="53" t="n">
        <v>44</v>
      </c>
      <c r="DD25" s="53" t="n">
        <v>5</v>
      </c>
      <c r="DE25" s="53" t="n">
        <v>2</v>
      </c>
      <c r="DF25" s="53" t="n">
        <v>6</v>
      </c>
      <c r="DG25" s="53" t="n">
        <v>1</v>
      </c>
      <c r="DH25" s="53" t="n">
        <v>0</v>
      </c>
      <c r="DI25" s="53" t="n">
        <v>0</v>
      </c>
      <c r="DJ25" s="53" t="n">
        <v>15</v>
      </c>
      <c r="DK25" s="53" t="n">
        <v>13</v>
      </c>
      <c r="DL25" s="53" t="n">
        <v>0</v>
      </c>
      <c r="DM25" s="53" t="n">
        <v>1</v>
      </c>
      <c r="DN25" s="53" t="n">
        <v>15</v>
      </c>
      <c r="DO25" s="53" t="n">
        <v>0</v>
      </c>
      <c r="DP25" s="53" t="n">
        <v>0</v>
      </c>
      <c r="DQ25" s="53" t="n">
        <v>0</v>
      </c>
      <c r="DR25" s="53" t="n">
        <v>0</v>
      </c>
      <c r="DS25" s="53" t="n">
        <v>0</v>
      </c>
      <c r="DT25" s="53" t="n">
        <v>0</v>
      </c>
      <c r="DU25" s="53" t="n">
        <v>0</v>
      </c>
      <c r="DV25" s="53" t="n">
        <v>53</v>
      </c>
      <c r="DW25" s="53" t="n">
        <v>25</v>
      </c>
      <c r="DX25" s="53" t="n">
        <v>0</v>
      </c>
      <c r="DY25" s="53" t="n">
        <v>0</v>
      </c>
      <c r="DZ25" s="53" t="n">
        <v>14</v>
      </c>
      <c r="EA25" s="53" t="n">
        <v>0</v>
      </c>
      <c r="EB25" s="53" t="n">
        <v>0</v>
      </c>
      <c r="EC25" s="53" t="n">
        <v>0</v>
      </c>
      <c r="ED25" s="53" t="n">
        <v>0</v>
      </c>
      <c r="EE25" s="53" t="n">
        <v>0</v>
      </c>
      <c r="EF25" s="53" t="n">
        <v>0</v>
      </c>
      <c r="EG25" s="53" t="n">
        <v>0</v>
      </c>
      <c r="EH25" s="53" t="n">
        <v>608</v>
      </c>
      <c r="EI25" s="53" t="n">
        <v>644</v>
      </c>
      <c r="EJ25" s="53" t="n">
        <v>0</v>
      </c>
      <c r="EK25" s="53" t="n">
        <v>337</v>
      </c>
      <c r="EL25" s="53" t="n">
        <v>806</v>
      </c>
      <c r="EM25" s="53" t="n">
        <v>761</v>
      </c>
      <c r="EN25" s="53" t="n">
        <v>0</v>
      </c>
      <c r="EO25" s="53" t="n">
        <v>356</v>
      </c>
      <c r="EP25" s="53" t="n">
        <v>367</v>
      </c>
      <c r="EQ25" s="53" t="n">
        <v>341</v>
      </c>
      <c r="ER25" s="53" t="n">
        <v>0</v>
      </c>
      <c r="ES25" s="53" t="n">
        <v>102</v>
      </c>
      <c r="ET25" s="53" t="n">
        <v>400</v>
      </c>
      <c r="EU25" s="53" t="n">
        <v>344</v>
      </c>
      <c r="EV25" s="53" t="n">
        <v>0</v>
      </c>
      <c r="EW25" s="53" t="n">
        <v>3</v>
      </c>
      <c r="EX25" s="53" t="n">
        <v>724</v>
      </c>
      <c r="EY25" s="53" t="n">
        <v>707</v>
      </c>
      <c r="EZ25" s="53" t="n">
        <v>0</v>
      </c>
      <c r="FA25" s="53" t="n">
        <v>0</v>
      </c>
      <c r="FB25" s="53" t="n">
        <v>7</v>
      </c>
      <c r="FC25" s="53" t="n">
        <v>0</v>
      </c>
      <c r="FD25" s="53" t="n">
        <v>0</v>
      </c>
      <c r="FE25" s="53" t="n">
        <v>0</v>
      </c>
      <c r="FF25" s="53" t="n">
        <v>1</v>
      </c>
      <c r="FG25" s="53" t="n">
        <v>0</v>
      </c>
      <c r="FH25" s="53" t="n">
        <v>0</v>
      </c>
      <c r="FI25" s="53" t="n">
        <v>0</v>
      </c>
      <c r="FJ25" s="53" t="n">
        <v>600</v>
      </c>
      <c r="FK25" s="53" t="n">
        <v>211</v>
      </c>
      <c r="FL25" s="53" t="n">
        <v>0</v>
      </c>
      <c r="FM25" s="53" t="n">
        <v>0</v>
      </c>
      <c r="FN25" s="53" t="n">
        <v>305</v>
      </c>
      <c r="FO25" s="53" t="n">
        <v>178</v>
      </c>
      <c r="FP25" s="53" t="n">
        <v>0</v>
      </c>
      <c r="FQ25" s="53" t="n">
        <v>0</v>
      </c>
      <c r="FR25" s="54" t="n">
        <f aca="false">(K25+M25)/B25</f>
        <v>0.865701232652357</v>
      </c>
      <c r="FS25" s="55" t="n">
        <f aca="false">(L25+M25)/B25</f>
        <v>0.774415998620809</v>
      </c>
      <c r="FT25" s="56" t="n">
        <f aca="false">N25/B25</f>
        <v>0.425480562020516</v>
      </c>
      <c r="FU25" s="57" t="n">
        <f aca="false">K25/G25</f>
        <v>0.974288518155054</v>
      </c>
      <c r="FV25" s="58" t="n">
        <f aca="false">L25/H25</f>
        <v>0.867214236824093</v>
      </c>
      <c r="FW25" s="57" t="n">
        <f aca="false">M25/I25</f>
        <v>0.958333333333333</v>
      </c>
      <c r="FX25" s="59" t="n">
        <f aca="false">N25/J25</f>
        <v>1.1154802259887</v>
      </c>
      <c r="FY25" s="60" t="n">
        <f aca="false">(T25+Y25+AD25+ED25+V25+AA25+AF25+EF25)/F25</f>
        <v>1.1508875739645</v>
      </c>
      <c r="FZ25" s="61" t="n">
        <f aca="false">(U25+Z25+AE25+EE25+V25+AA25+AF25+EF25)/F25</f>
        <v>1.14275147928994</v>
      </c>
      <c r="GA25" s="62" t="n">
        <f aca="false">(W25+AB25+AG25+EG25)/F25</f>
        <v>0.972633136094675</v>
      </c>
      <c r="GB25" s="60" t="n">
        <f aca="false">(P25+AH25+AL25+AP25+AT25+AX25+BB25+BF25+BJ25+BN25+BR25+BZ25+CD25+CH25+CL25+CP25+CT25+CX25+DB25+DF25+DJ25+DN25+DR25+DV25+DZ25+EH25+EL25+EP25+R25+AJ25+AN25+AR25+AV25+AZ25+BD25+BH25+BL25+BP25+BT25+CB25+CF25+CJ25+CN25+CR25+CV25+CZ25+DD25+DH25+DL25+DP25+DT25+DX25+EB25+EJ25+EN25+ER25)/E25</f>
        <v>0.918760158544584</v>
      </c>
      <c r="GC25" s="61" t="n">
        <f aca="false">(Q25+AI25+AM25+AQ25+AU25+AY25+BC25+BG25+BK25+BO25+BS25+CA25+CE25+CI25+CM25+CQ25+CU25+CY25+DC25+DG25+DK25+DO25+DS25+DW25+EA25+EI25+EM25+EQ25+R25+AJ25+AN25+AR25+AV25+AZ25+BD25+BH25+BL25+BP25+BT25+CB25+CF25+CJ25+CN25+CR25+CV25+CZ25+DD25+DH25+DL25+DP25+DT25+DX25+EB25+EJ25+EN25+ER25)/E25</f>
        <v>0.855313809917591</v>
      </c>
      <c r="GD25" s="62" t="n">
        <f aca="false">(S25+AK25+AO25+AS25+AW25+BA25+BE25+BI25+BM25+BQ25+BU25+CC25+CG25+CK25+CO25+CS25+CW25+DA25+DE25+DI25+DM25+DQ25+DU25+DY25+EC25+EK25+EO25+ES25)/E25</f>
        <v>0.515840200747099</v>
      </c>
      <c r="GE25" s="60" t="n">
        <f aca="false">(ET25+EX25)/D25</f>
        <v>1.05184353359536</v>
      </c>
      <c r="GF25" s="61" t="n">
        <f aca="false">(EU25+EY25)/D25</f>
        <v>0.983529852142991</v>
      </c>
      <c r="GG25" s="63" t="n">
        <f aca="false">(EW25+FA25)/D25</f>
        <v>0.00280741156653565</v>
      </c>
      <c r="GH25" s="64" t="n">
        <f aca="false">(FB25+FF25+FJ25+FN25)/C25</f>
        <v>0.734749718332529</v>
      </c>
      <c r="GI25" s="65"/>
      <c r="GJ25" s="65"/>
      <c r="GK25" s="65"/>
      <c r="GL25" s="65"/>
      <c r="GM25" s="65"/>
    </row>
    <row r="26" s="66" customFormat="true" ht="13.8" hidden="false" customHeight="false" outlineLevel="0" collapsed="false">
      <c r="A26" s="44" t="s">
        <v>106</v>
      </c>
      <c r="B26" s="45" t="n">
        <v>3384</v>
      </c>
      <c r="C26" s="46" t="n">
        <v>353.2</v>
      </c>
      <c r="D26" s="47" t="n">
        <v>318</v>
      </c>
      <c r="E26" s="48" t="n">
        <v>2099.8</v>
      </c>
      <c r="F26" s="49" t="n">
        <v>363</v>
      </c>
      <c r="G26" s="50" t="n">
        <v>3002</v>
      </c>
      <c r="H26" s="50" t="n">
        <v>2755</v>
      </c>
      <c r="I26" s="50" t="n">
        <v>35</v>
      </c>
      <c r="J26" s="50" t="n">
        <v>1680</v>
      </c>
      <c r="K26" s="51" t="n">
        <f aca="false">P26+T26+Y26+AD26+AH26+AL26+AP26+AT26+AX26+BB26+BF26+BJ26+BN26+BR26+BV26+BZ26+CD26+CH26+CL26+CP26+CT26+CX26+DB26+DF26+DF26+DJ26+DN26+DR26+DV26+DZ26+ED26+EH26+EL26+EP26+ET26+EX26+FB26+FF26+FJ26+FN26</f>
        <v>2707</v>
      </c>
      <c r="L26" s="51" t="n">
        <f aca="false">Q26+U26+Z26+AE26+AI26+AM26+AQ26+AU26+AY26+BC26+BG26+BK26+BO26+BS26+BW26+CA26+CE26+CM26+CQ26+CU26+CY26+DC26+DG26+DK26+DO26+DS26+DW26+EA26+CI26+EI26+EM26+EQ26+EU26+EY26+EE26+FC26+FG26+FK26+FO26</f>
        <v>2602</v>
      </c>
      <c r="M26" s="51" t="n">
        <v>35</v>
      </c>
      <c r="N26" s="52" t="n">
        <f aca="false">S26+W26+AB26+AG26+DE26+EG26+AK26+AO26+AS26+AW26+BA26+BE26+BI26+BM26+BQ26+BU26+BY26+CC26+CG26+CO26+CS26+CW26+DA26+DI26+DM26+DQ26+DU26+DY26+EC26+EK26+EO26+ES26+EW26+FA26+CK26+FE26+FI26+FM26+FQ26</f>
        <v>1723</v>
      </c>
      <c r="O26" s="52" t="n">
        <f aca="false">X26+AC26</f>
        <v>113</v>
      </c>
      <c r="P26" s="53" t="n">
        <v>136</v>
      </c>
      <c r="Q26" s="53" t="n">
        <v>138</v>
      </c>
      <c r="R26" s="53" t="n">
        <v>0</v>
      </c>
      <c r="S26" s="53" t="n">
        <v>128</v>
      </c>
      <c r="T26" s="53" t="n">
        <v>53</v>
      </c>
      <c r="U26" s="53" t="n">
        <v>51</v>
      </c>
      <c r="V26" s="53" t="n">
        <v>0</v>
      </c>
      <c r="W26" s="53" t="n">
        <v>48</v>
      </c>
      <c r="X26" s="53" t="n">
        <v>39</v>
      </c>
      <c r="Y26" s="53" t="n">
        <v>107</v>
      </c>
      <c r="Z26" s="53" t="n">
        <v>111</v>
      </c>
      <c r="AA26" s="53" t="n">
        <v>0</v>
      </c>
      <c r="AB26" s="53" t="n">
        <v>104</v>
      </c>
      <c r="AC26" s="53" t="n">
        <v>74</v>
      </c>
      <c r="AD26" s="53" t="n">
        <v>219</v>
      </c>
      <c r="AE26" s="53" t="n">
        <v>217</v>
      </c>
      <c r="AF26" s="53" t="n">
        <v>0</v>
      </c>
      <c r="AG26" s="53" t="n">
        <v>206</v>
      </c>
      <c r="AH26" s="53" t="n">
        <v>95</v>
      </c>
      <c r="AI26" s="53" t="n">
        <v>88</v>
      </c>
      <c r="AJ26" s="53" t="n">
        <v>0</v>
      </c>
      <c r="AK26" s="53" t="n">
        <v>83</v>
      </c>
      <c r="AL26" s="53" t="n">
        <v>126</v>
      </c>
      <c r="AM26" s="53" t="n">
        <v>120</v>
      </c>
      <c r="AN26" s="53" t="n">
        <v>0</v>
      </c>
      <c r="AO26" s="53" t="n">
        <v>107</v>
      </c>
      <c r="AP26" s="53" t="n">
        <v>128</v>
      </c>
      <c r="AQ26" s="53" t="n">
        <v>126</v>
      </c>
      <c r="AR26" s="53" t="n">
        <v>3</v>
      </c>
      <c r="AS26" s="53" t="n">
        <v>111</v>
      </c>
      <c r="AT26" s="53" t="n">
        <v>137</v>
      </c>
      <c r="AU26" s="53" t="n">
        <v>133</v>
      </c>
      <c r="AV26" s="53" t="n">
        <v>37</v>
      </c>
      <c r="AW26" s="53" t="n">
        <v>113</v>
      </c>
      <c r="AX26" s="53" t="n">
        <v>151</v>
      </c>
      <c r="AY26" s="53" t="n">
        <v>149</v>
      </c>
      <c r="AZ26" s="53" t="n">
        <v>0</v>
      </c>
      <c r="BA26" s="53" t="n">
        <v>114</v>
      </c>
      <c r="BB26" s="53" t="n">
        <v>124</v>
      </c>
      <c r="BC26" s="53" t="n">
        <v>129</v>
      </c>
      <c r="BD26" s="53" t="n">
        <v>0</v>
      </c>
      <c r="BE26" s="53" t="n">
        <v>87</v>
      </c>
      <c r="BF26" s="53" t="n">
        <v>78</v>
      </c>
      <c r="BG26" s="53" t="n">
        <v>78</v>
      </c>
      <c r="BH26" s="53" t="n">
        <v>0</v>
      </c>
      <c r="BI26" s="53" t="n">
        <v>63</v>
      </c>
      <c r="BJ26" s="53" t="n">
        <v>0</v>
      </c>
      <c r="BK26" s="53" t="n">
        <v>0</v>
      </c>
      <c r="BL26" s="53" t="n">
        <v>0</v>
      </c>
      <c r="BM26" s="53" t="n">
        <v>0</v>
      </c>
      <c r="BN26" s="53" t="n">
        <v>0</v>
      </c>
      <c r="BO26" s="53" t="n">
        <v>0</v>
      </c>
      <c r="BP26" s="53" t="n">
        <v>0</v>
      </c>
      <c r="BQ26" s="53" t="n">
        <v>0</v>
      </c>
      <c r="BR26" s="53" t="n">
        <v>0</v>
      </c>
      <c r="BS26" s="53" t="n">
        <v>0</v>
      </c>
      <c r="BT26" s="53" t="n">
        <v>0</v>
      </c>
      <c r="BU26" s="53" t="n">
        <v>0</v>
      </c>
      <c r="BV26" s="53" t="n">
        <v>0</v>
      </c>
      <c r="BW26" s="53" t="n">
        <v>0</v>
      </c>
      <c r="BX26" s="53" t="n">
        <v>0</v>
      </c>
      <c r="BY26" s="53" t="n">
        <v>0</v>
      </c>
      <c r="BZ26" s="53" t="n">
        <v>0</v>
      </c>
      <c r="CA26" s="53" t="n">
        <v>0</v>
      </c>
      <c r="CB26" s="53" t="n">
        <v>0</v>
      </c>
      <c r="CC26" s="53" t="n">
        <v>0</v>
      </c>
      <c r="CD26" s="53" t="n">
        <v>60</v>
      </c>
      <c r="CE26" s="53" t="n">
        <v>60</v>
      </c>
      <c r="CF26" s="53" t="n">
        <v>0</v>
      </c>
      <c r="CG26" s="53" t="n">
        <v>52</v>
      </c>
      <c r="CH26" s="53" t="n">
        <v>18</v>
      </c>
      <c r="CI26" s="53" t="n">
        <v>18</v>
      </c>
      <c r="CJ26" s="53" t="n">
        <v>0</v>
      </c>
      <c r="CK26" s="53" t="n">
        <v>10</v>
      </c>
      <c r="CL26" s="53" t="n">
        <v>17</v>
      </c>
      <c r="CM26" s="53" t="n">
        <v>14</v>
      </c>
      <c r="CN26" s="53" t="n">
        <v>0</v>
      </c>
      <c r="CO26" s="53" t="n">
        <v>8</v>
      </c>
      <c r="CP26" s="53" t="n">
        <v>7</v>
      </c>
      <c r="CQ26" s="53" t="n">
        <v>7</v>
      </c>
      <c r="CR26" s="53" t="n">
        <v>0</v>
      </c>
      <c r="CS26" s="53" t="n">
        <v>5</v>
      </c>
      <c r="CT26" s="53" t="n">
        <v>0</v>
      </c>
      <c r="CU26" s="53" t="n">
        <v>0</v>
      </c>
      <c r="CV26" s="53" t="n">
        <v>0</v>
      </c>
      <c r="CW26" s="53" t="n">
        <v>0</v>
      </c>
      <c r="CX26" s="53" t="n">
        <v>0</v>
      </c>
      <c r="CY26" s="53" t="n">
        <v>0</v>
      </c>
      <c r="CZ26" s="53" t="n">
        <v>0</v>
      </c>
      <c r="DA26" s="53" t="n">
        <v>0</v>
      </c>
      <c r="DB26" s="53" t="n">
        <v>157</v>
      </c>
      <c r="DC26" s="53" t="n">
        <v>154</v>
      </c>
      <c r="DD26" s="53" t="n">
        <v>0</v>
      </c>
      <c r="DE26" s="53" t="n">
        <v>147</v>
      </c>
      <c r="DF26" s="53" t="n">
        <v>7</v>
      </c>
      <c r="DG26" s="53" t="n">
        <v>7</v>
      </c>
      <c r="DH26" s="53" t="n">
        <v>2</v>
      </c>
      <c r="DI26" s="53" t="n">
        <v>9</v>
      </c>
      <c r="DJ26" s="53" t="n">
        <v>27</v>
      </c>
      <c r="DK26" s="53" t="n">
        <v>27</v>
      </c>
      <c r="DL26" s="53" t="n">
        <v>0</v>
      </c>
      <c r="DM26" s="53" t="n">
        <v>19</v>
      </c>
      <c r="DN26" s="53" t="n">
        <v>0</v>
      </c>
      <c r="DO26" s="53" t="n">
        <v>0</v>
      </c>
      <c r="DP26" s="53" t="n">
        <v>0</v>
      </c>
      <c r="DQ26" s="53" t="n">
        <v>0</v>
      </c>
      <c r="DR26" s="53" t="n">
        <v>0</v>
      </c>
      <c r="DS26" s="53" t="n">
        <v>0</v>
      </c>
      <c r="DT26" s="53" t="n">
        <v>0</v>
      </c>
      <c r="DU26" s="53" t="n">
        <v>0</v>
      </c>
      <c r="DV26" s="53" t="n">
        <v>0</v>
      </c>
      <c r="DW26" s="53" t="n">
        <v>0</v>
      </c>
      <c r="DX26" s="53" t="n">
        <v>0</v>
      </c>
      <c r="DY26" s="53" t="n">
        <v>0</v>
      </c>
      <c r="DZ26" s="53" t="n">
        <v>35</v>
      </c>
      <c r="EA26" s="53" t="n">
        <v>34</v>
      </c>
      <c r="EB26" s="53" t="n">
        <v>1</v>
      </c>
      <c r="EC26" s="53" t="n">
        <v>34</v>
      </c>
      <c r="ED26" s="53" t="n">
        <v>0</v>
      </c>
      <c r="EE26" s="53" t="n">
        <v>0</v>
      </c>
      <c r="EF26" s="53" t="n">
        <v>0</v>
      </c>
      <c r="EG26" s="53" t="n">
        <v>1</v>
      </c>
      <c r="EH26" s="53" t="n">
        <v>185</v>
      </c>
      <c r="EI26" s="53" t="n">
        <v>183</v>
      </c>
      <c r="EJ26" s="53" t="n">
        <v>0</v>
      </c>
      <c r="EK26" s="53" t="n">
        <v>113</v>
      </c>
      <c r="EL26" s="53" t="n">
        <v>187</v>
      </c>
      <c r="EM26" s="53" t="n">
        <v>181</v>
      </c>
      <c r="EN26" s="53" t="n">
        <v>0</v>
      </c>
      <c r="EO26" s="53" t="n">
        <v>116</v>
      </c>
      <c r="EP26" s="53" t="n">
        <v>67</v>
      </c>
      <c r="EQ26" s="53" t="n">
        <v>61</v>
      </c>
      <c r="ER26" s="53" t="n">
        <v>0</v>
      </c>
      <c r="ES26" s="53" t="n">
        <v>45</v>
      </c>
      <c r="ET26" s="53" t="n">
        <v>136</v>
      </c>
      <c r="EU26" s="53" t="n">
        <v>128</v>
      </c>
      <c r="EV26" s="53" t="n">
        <v>0</v>
      </c>
      <c r="EW26" s="53" t="n">
        <v>0</v>
      </c>
      <c r="EX26" s="53" t="n">
        <v>143</v>
      </c>
      <c r="EY26" s="53" t="n">
        <v>139</v>
      </c>
      <c r="EZ26" s="53" t="n">
        <v>0</v>
      </c>
      <c r="FA26" s="53" t="n">
        <v>0</v>
      </c>
      <c r="FB26" s="53" t="n">
        <v>3</v>
      </c>
      <c r="FC26" s="53" t="n">
        <v>0</v>
      </c>
      <c r="FD26" s="53" t="n">
        <v>0</v>
      </c>
      <c r="FE26" s="53" t="n">
        <v>0</v>
      </c>
      <c r="FF26" s="53" t="n">
        <v>3</v>
      </c>
      <c r="FG26" s="53" t="n">
        <v>2</v>
      </c>
      <c r="FH26" s="53" t="n">
        <v>0</v>
      </c>
      <c r="FI26" s="53" t="n">
        <v>0</v>
      </c>
      <c r="FJ26" s="53" t="n">
        <v>213</v>
      </c>
      <c r="FK26" s="53" t="n">
        <v>172</v>
      </c>
      <c r="FL26" s="53" t="n">
        <v>0</v>
      </c>
      <c r="FM26" s="53" t="n">
        <v>0</v>
      </c>
      <c r="FN26" s="53" t="n">
        <v>81</v>
      </c>
      <c r="FO26" s="53" t="n">
        <v>75</v>
      </c>
      <c r="FP26" s="53" t="n">
        <v>0</v>
      </c>
      <c r="FQ26" s="53" t="n">
        <v>0</v>
      </c>
      <c r="FR26" s="54" t="n">
        <f aca="false">(K26+M26)/B26</f>
        <v>0.810283687943262</v>
      </c>
      <c r="FS26" s="55" t="n">
        <f aca="false">(L26+M26)/B26</f>
        <v>0.779255319148936</v>
      </c>
      <c r="FT26" s="56" t="n">
        <f aca="false">N26/B26</f>
        <v>0.509160756501182</v>
      </c>
      <c r="FU26" s="57" t="n">
        <f aca="false">K26/G26</f>
        <v>0.901732178547635</v>
      </c>
      <c r="FV26" s="58" t="n">
        <f aca="false">L26/H26</f>
        <v>0.944464609800363</v>
      </c>
      <c r="FW26" s="57" t="n">
        <f aca="false">M26/I26</f>
        <v>1</v>
      </c>
      <c r="FX26" s="59" t="n">
        <f aca="false">N26/J26</f>
        <v>1.02559523809524</v>
      </c>
      <c r="FY26" s="60" t="n">
        <f aca="false">(T26+Y26+AD26+ED26+V26+AA26+AF26+EF26)/F26</f>
        <v>1.04407713498623</v>
      </c>
      <c r="FZ26" s="61" t="n">
        <f aca="false">(U26+Z26+AE26+EE26+V26+AA26+AF26+EF26)/F26</f>
        <v>1.04407713498623</v>
      </c>
      <c r="GA26" s="62" t="n">
        <f aca="false">(W26+AB26+AG26+EG26)/F26</f>
        <v>0.988980716253444</v>
      </c>
      <c r="GB26" s="60" t="n">
        <f aca="false">(P26+AH26+AL26+AP26+AT26+AX26+BB26+BF26+BJ26+BN26+BR26+BZ26+CD26+CH26+CL26+CP26+CT26+CX26+DB26+DF26+DJ26+DN26+DR26+DV26+DZ26+EH26+EL26+EP26+R26+AJ26+AN26+AR26+AV26+AZ26+BD26+BH26+BL26+BP26+BT26+CB26+CF26+CJ26+CN26+CR26+CV26+CZ26+DD26+DH26+DL26+DP26+DT26+DX26+EB26+EJ26+EN26+ER26)/E26</f>
        <v>0.850080960091437</v>
      </c>
      <c r="GC26" s="61" t="n">
        <f aca="false">(Q26+AI26+AM26+AQ26+AU26+AY26+BC26+BG26+BK26+BO26+BS26+CA26+CE26+CI26+CM26+CQ26+CU26+CY26+DC26+DG26+DK26+DO26+DS26+DW26+EA26+EI26+EM26+EQ26+R26+AJ26+AN26+AR26+AV26+AZ26+BD26+BH26+BL26+BP26+BT26+CB26+CF26+CJ26+CN26+CR26+CV26+CZ26+DD26+DH26+DL26+DP26+DT26+DX26+EB26+EJ26+EN26+ER26)/E26</f>
        <v>0.833412705971997</v>
      </c>
      <c r="GD26" s="62" t="n">
        <f aca="false">(S26+AK26+AO26+AS26+AW26+BA26+BE26+BI26+BM26+BQ26+BU26+CC26+CG26+CK26+CO26+CS26+CW26+DA26+DE26+DI26+DM26+DQ26+DU26+DY26+EC26+EK26+EO26+ES26)/E26</f>
        <v>0.649585674826174</v>
      </c>
      <c r="GE26" s="60" t="n">
        <f aca="false">(ET26+EX26)/D26</f>
        <v>0.877358490566038</v>
      </c>
      <c r="GF26" s="61" t="n">
        <f aca="false">(EU26+EY26)/D26</f>
        <v>0.839622641509434</v>
      </c>
      <c r="GG26" s="63" t="n">
        <f aca="false">(EW26+FA26)/D26</f>
        <v>0</v>
      </c>
      <c r="GH26" s="64" t="n">
        <f aca="false">(FB26+FF26+FJ26+FN26)/C26</f>
        <v>0.849377123442809</v>
      </c>
      <c r="GI26" s="65"/>
      <c r="GJ26" s="65"/>
      <c r="GK26" s="65"/>
      <c r="GL26" s="65"/>
      <c r="GM26" s="65"/>
    </row>
    <row r="27" s="66" customFormat="true" ht="13.8" hidden="false" customHeight="false" outlineLevel="0" collapsed="false">
      <c r="A27" s="44" t="s">
        <v>107</v>
      </c>
      <c r="B27" s="45" t="n">
        <v>5824</v>
      </c>
      <c r="C27" s="46" t="n">
        <v>585.4</v>
      </c>
      <c r="D27" s="47" t="n">
        <v>489.6</v>
      </c>
      <c r="E27" s="48" t="n">
        <v>3435</v>
      </c>
      <c r="F27" s="49" t="n">
        <v>900</v>
      </c>
      <c r="G27" s="50" t="n">
        <v>5317</v>
      </c>
      <c r="H27" s="50" t="n">
        <v>5191</v>
      </c>
      <c r="I27" s="50" t="n">
        <v>65</v>
      </c>
      <c r="J27" s="50" t="n">
        <v>2828</v>
      </c>
      <c r="K27" s="51" t="n">
        <f aca="false">P27+T27+Y27+AD27+AH27+AL27+AP27+AT27+AX27+BB27+BF27+BJ27+BN27+BR27+BV27+BZ27+CD27+CH27+CL27+CP27+CT27+CX27+DB27+DF27+DF27+DJ27+DN27+DR27+DV27+DZ27+ED27+EH27+EL27+EP27+ET27+EX27+FB27+FF27+FJ27+FN27</f>
        <v>5635</v>
      </c>
      <c r="L27" s="51" t="n">
        <f aca="false">Q27+U27+Z27+AE27+AI27+AM27+AQ27+AU27+AY27+BC27+BG27+BK27+BO27+BS27+BW27+CA27+CE27+CM27+CQ27+CU27+CY27+DC27+DG27+DK27+DO27+DS27+DW27+EA27+CI27+EI27+EM27+EQ27+EU27+EY27+EE27+FC27+FG27+FK27+FO27</f>
        <v>4983</v>
      </c>
      <c r="M27" s="51" t="n">
        <v>71</v>
      </c>
      <c r="N27" s="52" t="n">
        <f aca="false">S27+W27+AB27+AG27+DE27+EG27+AK27+AO27+AS27+AW27+BA27+BE27+BI27+BM27+BQ27+BU27+BY27+CC27+CG27+CO27+CS27+CW27+DA27+DI27+DM27+DQ27+DU27+DY27+EC27+EK27+EO27+ES27+EW27+FA27+CK27+FE27+FI27+FM27+FQ27</f>
        <v>1933</v>
      </c>
      <c r="O27" s="52" t="n">
        <f aca="false">X27+AC27</f>
        <v>0</v>
      </c>
      <c r="P27" s="53" t="n">
        <v>156</v>
      </c>
      <c r="Q27" s="53" t="n">
        <v>134</v>
      </c>
      <c r="R27" s="53" t="n">
        <v>5</v>
      </c>
      <c r="S27" s="53" t="n">
        <v>92</v>
      </c>
      <c r="T27" s="53" t="n">
        <v>172</v>
      </c>
      <c r="U27" s="53" t="n">
        <v>172</v>
      </c>
      <c r="V27" s="53" t="n">
        <v>0</v>
      </c>
      <c r="W27" s="53" t="n">
        <v>153</v>
      </c>
      <c r="X27" s="53" t="n">
        <v>0</v>
      </c>
      <c r="Y27" s="53" t="n">
        <v>288</v>
      </c>
      <c r="Z27" s="53" t="n">
        <v>293</v>
      </c>
      <c r="AA27" s="53" t="n">
        <v>0</v>
      </c>
      <c r="AB27" s="53" t="n">
        <v>280</v>
      </c>
      <c r="AC27" s="53" t="n">
        <v>0</v>
      </c>
      <c r="AD27" s="53" t="n">
        <v>490</v>
      </c>
      <c r="AE27" s="53" t="n">
        <v>511</v>
      </c>
      <c r="AF27" s="53" t="n">
        <v>0</v>
      </c>
      <c r="AG27" s="53" t="n">
        <v>386</v>
      </c>
      <c r="AH27" s="53" t="n">
        <v>167</v>
      </c>
      <c r="AI27" s="53" t="n">
        <v>225</v>
      </c>
      <c r="AJ27" s="53" t="n">
        <v>3</v>
      </c>
      <c r="AK27" s="53" t="n">
        <v>179</v>
      </c>
      <c r="AL27" s="53" t="n">
        <v>225</v>
      </c>
      <c r="AM27" s="53" t="n">
        <v>262</v>
      </c>
      <c r="AN27" s="53" t="n">
        <v>4</v>
      </c>
      <c r="AO27" s="53" t="n">
        <v>170</v>
      </c>
      <c r="AP27" s="53" t="n">
        <v>228</v>
      </c>
      <c r="AQ27" s="53" t="n">
        <v>228</v>
      </c>
      <c r="AR27" s="53" t="n">
        <v>48</v>
      </c>
      <c r="AS27" s="53" t="n">
        <v>190</v>
      </c>
      <c r="AT27" s="53" t="n">
        <v>310</v>
      </c>
      <c r="AU27" s="53" t="n">
        <v>334</v>
      </c>
      <c r="AV27" s="53" t="n">
        <v>7</v>
      </c>
      <c r="AW27" s="53" t="n">
        <v>126</v>
      </c>
      <c r="AX27" s="53" t="n">
        <v>325</v>
      </c>
      <c r="AY27" s="53" t="n">
        <v>341</v>
      </c>
      <c r="AZ27" s="53" t="n">
        <v>0</v>
      </c>
      <c r="BA27" s="53" t="n">
        <v>113</v>
      </c>
      <c r="BB27" s="53" t="n">
        <v>315</v>
      </c>
      <c r="BC27" s="53" t="n">
        <v>334</v>
      </c>
      <c r="BD27" s="53" t="n">
        <v>0</v>
      </c>
      <c r="BE27" s="53" t="n">
        <v>63</v>
      </c>
      <c r="BF27" s="53" t="n">
        <v>107</v>
      </c>
      <c r="BG27" s="53" t="n">
        <v>37</v>
      </c>
      <c r="BH27" s="53" t="n">
        <v>0</v>
      </c>
      <c r="BI27" s="53" t="n">
        <v>3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1</v>
      </c>
      <c r="BQ27" s="53" t="n">
        <v>0</v>
      </c>
      <c r="BR27" s="53" t="n">
        <v>0</v>
      </c>
      <c r="BS27" s="53" t="n">
        <v>0</v>
      </c>
      <c r="BT27" s="53" t="n">
        <v>0</v>
      </c>
      <c r="BU27" s="53" t="n">
        <v>0</v>
      </c>
      <c r="BV27" s="53" t="n">
        <v>0</v>
      </c>
      <c r="BW27" s="53" t="n">
        <v>0</v>
      </c>
      <c r="BX27" s="53" t="n">
        <v>0</v>
      </c>
      <c r="BY27" s="53" t="n">
        <v>0</v>
      </c>
      <c r="BZ27" s="53" t="n">
        <v>0</v>
      </c>
      <c r="CA27" s="53" t="n">
        <v>2</v>
      </c>
      <c r="CB27" s="53" t="n">
        <v>0</v>
      </c>
      <c r="CC27" s="53" t="n">
        <v>0</v>
      </c>
      <c r="CD27" s="53" t="n">
        <v>83</v>
      </c>
      <c r="CE27" s="53" t="n">
        <v>41</v>
      </c>
      <c r="CF27" s="53" t="n">
        <v>0</v>
      </c>
      <c r="CG27" s="53" t="n">
        <v>1</v>
      </c>
      <c r="CH27" s="53" t="n">
        <v>5</v>
      </c>
      <c r="CI27" s="53" t="n">
        <v>2</v>
      </c>
      <c r="CJ27" s="53" t="n">
        <v>0</v>
      </c>
      <c r="CK27" s="53" t="n">
        <v>0</v>
      </c>
      <c r="CL27" s="53" t="n">
        <v>53</v>
      </c>
      <c r="CM27" s="53" t="n">
        <v>37</v>
      </c>
      <c r="CN27" s="53" t="n">
        <v>0</v>
      </c>
      <c r="CO27" s="53" t="n">
        <v>3</v>
      </c>
      <c r="CP27" s="53" t="n">
        <v>11</v>
      </c>
      <c r="CQ27" s="53" t="n">
        <v>4</v>
      </c>
      <c r="CR27" s="53" t="n">
        <v>0</v>
      </c>
      <c r="CS27" s="53" t="n">
        <v>0</v>
      </c>
      <c r="CT27" s="53" t="n">
        <v>0</v>
      </c>
      <c r="CU27" s="53" t="n">
        <v>0</v>
      </c>
      <c r="CV27" s="53" t="n">
        <v>0</v>
      </c>
      <c r="CW27" s="53" t="n">
        <v>0</v>
      </c>
      <c r="CX27" s="53" t="n">
        <v>0</v>
      </c>
      <c r="CY27" s="53" t="n">
        <v>0</v>
      </c>
      <c r="CZ27" s="53" t="n">
        <v>0</v>
      </c>
      <c r="DA27" s="53" t="n">
        <v>0</v>
      </c>
      <c r="DB27" s="53" t="n">
        <v>466</v>
      </c>
      <c r="DC27" s="53" t="n">
        <v>357</v>
      </c>
      <c r="DD27" s="53" t="n">
        <v>3</v>
      </c>
      <c r="DE27" s="53" t="n">
        <v>4</v>
      </c>
      <c r="DF27" s="53" t="n">
        <v>11</v>
      </c>
      <c r="DG27" s="53" t="n">
        <v>3</v>
      </c>
      <c r="DH27" s="53" t="n">
        <v>0</v>
      </c>
      <c r="DI27" s="53" t="n">
        <v>0</v>
      </c>
      <c r="DJ27" s="53" t="n">
        <v>14</v>
      </c>
      <c r="DK27" s="53" t="n">
        <v>17</v>
      </c>
      <c r="DL27" s="53" t="n">
        <v>0</v>
      </c>
      <c r="DM27" s="53" t="n">
        <v>7</v>
      </c>
      <c r="DN27" s="53" t="n">
        <v>3</v>
      </c>
      <c r="DO27" s="53" t="n">
        <v>2</v>
      </c>
      <c r="DP27" s="53" t="n">
        <v>0</v>
      </c>
      <c r="DQ27" s="53" t="n">
        <v>0</v>
      </c>
      <c r="DR27" s="53" t="n">
        <v>0</v>
      </c>
      <c r="DS27" s="53" t="n">
        <v>0</v>
      </c>
      <c r="DT27" s="53" t="n">
        <v>0</v>
      </c>
      <c r="DU27" s="53" t="n">
        <v>0</v>
      </c>
      <c r="DV27" s="53" t="n">
        <v>4</v>
      </c>
      <c r="DW27" s="53" t="n">
        <v>1</v>
      </c>
      <c r="DX27" s="53" t="n">
        <v>0</v>
      </c>
      <c r="DY27" s="53" t="n">
        <v>0</v>
      </c>
      <c r="DZ27" s="53" t="n">
        <v>26</v>
      </c>
      <c r="EA27" s="53" t="n">
        <v>17</v>
      </c>
      <c r="EB27" s="53" t="n">
        <v>0</v>
      </c>
      <c r="EC27" s="53" t="n">
        <v>1</v>
      </c>
      <c r="ED27" s="53" t="n">
        <v>0</v>
      </c>
      <c r="EE27" s="53" t="n">
        <v>0</v>
      </c>
      <c r="EF27" s="53" t="n">
        <v>0</v>
      </c>
      <c r="EG27" s="53" t="n">
        <v>0</v>
      </c>
      <c r="EH27" s="53" t="n">
        <v>305</v>
      </c>
      <c r="EI27" s="53" t="n">
        <v>331</v>
      </c>
      <c r="EJ27" s="53" t="n">
        <v>0</v>
      </c>
      <c r="EK27" s="53" t="n">
        <v>76</v>
      </c>
      <c r="EL27" s="53" t="n">
        <v>347</v>
      </c>
      <c r="EM27" s="53" t="n">
        <v>348</v>
      </c>
      <c r="EN27" s="53" t="n">
        <v>0</v>
      </c>
      <c r="EO27" s="53" t="n">
        <v>58</v>
      </c>
      <c r="EP27" s="53" t="n">
        <v>179</v>
      </c>
      <c r="EQ27" s="53" t="n">
        <v>154</v>
      </c>
      <c r="ER27" s="53" t="n">
        <v>0</v>
      </c>
      <c r="ES27" s="53" t="n">
        <v>28</v>
      </c>
      <c r="ET27" s="53" t="n">
        <v>480</v>
      </c>
      <c r="EU27" s="53" t="n">
        <v>248</v>
      </c>
      <c r="EV27" s="53" t="n">
        <v>0</v>
      </c>
      <c r="EW27" s="53" t="n">
        <v>0</v>
      </c>
      <c r="EX27" s="53" t="n">
        <v>299</v>
      </c>
      <c r="EY27" s="53" t="n">
        <v>239</v>
      </c>
      <c r="EZ27" s="53" t="n">
        <v>0</v>
      </c>
      <c r="FA27" s="53" t="n">
        <v>0</v>
      </c>
      <c r="FB27" s="53" t="n">
        <v>10</v>
      </c>
      <c r="FC27" s="53" t="n">
        <v>0</v>
      </c>
      <c r="FD27" s="53" t="n">
        <v>0</v>
      </c>
      <c r="FE27" s="53" t="n">
        <v>0</v>
      </c>
      <c r="FF27" s="53" t="n">
        <v>4</v>
      </c>
      <c r="FG27" s="53" t="n">
        <v>2</v>
      </c>
      <c r="FH27" s="53" t="n">
        <v>0</v>
      </c>
      <c r="FI27" s="53" t="n">
        <v>0</v>
      </c>
      <c r="FJ27" s="53" t="n">
        <v>382</v>
      </c>
      <c r="FK27" s="53" t="n">
        <v>210</v>
      </c>
      <c r="FL27" s="53" t="n">
        <v>0</v>
      </c>
      <c r="FM27" s="53" t="n">
        <v>0</v>
      </c>
      <c r="FN27" s="53" t="n">
        <v>159</v>
      </c>
      <c r="FO27" s="53" t="n">
        <v>97</v>
      </c>
      <c r="FP27" s="53" t="n">
        <v>0</v>
      </c>
      <c r="FQ27" s="53" t="n">
        <v>0</v>
      </c>
      <c r="FR27" s="54" t="n">
        <f aca="false">(K27+M27)/B27</f>
        <v>0.979739010989011</v>
      </c>
      <c r="FS27" s="55" t="n">
        <f aca="false">(L27+M27)/B27</f>
        <v>0.867788461538462</v>
      </c>
      <c r="FT27" s="56" t="n">
        <f aca="false">N27/B27</f>
        <v>0.331902472527472</v>
      </c>
      <c r="FU27" s="57" t="n">
        <f aca="false">K27/G27</f>
        <v>1.05980816249765</v>
      </c>
      <c r="FV27" s="58" t="n">
        <f aca="false">L27/H27</f>
        <v>0.959930649200539</v>
      </c>
      <c r="FW27" s="57" t="n">
        <f aca="false">M27/I27</f>
        <v>1.09230769230769</v>
      </c>
      <c r="FX27" s="59" t="n">
        <f aca="false">N27/J27</f>
        <v>0.683521923620934</v>
      </c>
      <c r="FY27" s="60" t="n">
        <f aca="false">(T27+Y27+AD27+ED27+V27+AA27+AF27+EF27)/F27</f>
        <v>1.05555555555556</v>
      </c>
      <c r="FZ27" s="61" t="n">
        <f aca="false">(U27+Z27+AE27+EE27+V27+AA27+AF27+EF27)/F27</f>
        <v>1.08444444444444</v>
      </c>
      <c r="GA27" s="62" t="n">
        <f aca="false">(W27+AB27+AG27+EG27)/F27</f>
        <v>0.91</v>
      </c>
      <c r="GB27" s="60" t="n">
        <f aca="false">(P27+AH27+AL27+AP27+AT27+AX27+BB27+BF27+BJ27+BN27+BR27+BZ27+CD27+CH27+CL27+CP27+CT27+CX27+DB27+DF27+DJ27+DN27+DR27+DV27+DZ27+EH27+EL27+EP27+R27+AJ27+AN27+AR27+AV27+AZ27+BD27+BH27+BL27+BP27+BT27+CB27+CF27+CJ27+CN27+CR27+CV27+CZ27+DD27+DH27+DL27+DP27+DT27+DX27+EB27+EJ27+EN27+ER27)/E27</f>
        <v>0.993013100436681</v>
      </c>
      <c r="GC27" s="61" t="n">
        <f aca="false">(Q27+AI27+AM27+AQ27+AU27+AY27+BC27+BG27+BK27+BO27+BS27+CA27+CE27+CI27+CM27+CQ27+CU27+CY27+DC27+DG27+DK27+DO27+DS27+DW27+EA27+EI27+EM27+EQ27+R27+AJ27+AN27+AR27+AV27+AZ27+BD27+BH27+BL27+BP27+BT27+CB27+CF27+CJ27+CN27+CR27+CV27+CZ27+DD27+DH27+DL27+DP27+DT27+DX27+EB27+EJ27+EN27+ER27)/E27</f>
        <v>0.955458515283843</v>
      </c>
      <c r="GD27" s="62" t="n">
        <f aca="false">(S27+AK27+AO27+AS27+AW27+BA27+BE27+BI27+BM27+BQ27+BU27+CC27+CG27+CK27+CO27+CS27+CW27+DA27+DE27+DI27+DM27+DQ27+DU27+DY27+EC27+EK27+EO27+ES27)/E27</f>
        <v>0.324308588064047</v>
      </c>
      <c r="GE27" s="60" t="n">
        <f aca="false">(ET27+EX27)/D27</f>
        <v>1.59109477124183</v>
      </c>
      <c r="GF27" s="61" t="n">
        <f aca="false">(EU27+EY27)/D27</f>
        <v>0.99468954248366</v>
      </c>
      <c r="GG27" s="63" t="n">
        <f aca="false">(EW27+FA27)/D27</f>
        <v>0</v>
      </c>
      <c r="GH27" s="64" t="n">
        <f aca="false">(FB27+FF27+FJ27+FN27)/C27</f>
        <v>0.948069695934404</v>
      </c>
      <c r="GI27" s="65"/>
      <c r="GJ27" s="65"/>
      <c r="GK27" s="65"/>
      <c r="GL27" s="65"/>
      <c r="GM27" s="65"/>
    </row>
    <row r="28" s="66" customFormat="true" ht="13.8" hidden="false" customHeight="false" outlineLevel="0" collapsed="false">
      <c r="A28" s="44" t="s">
        <v>108</v>
      </c>
      <c r="B28" s="45" t="n">
        <v>8521</v>
      </c>
      <c r="C28" s="46" t="n">
        <v>1093.6</v>
      </c>
      <c r="D28" s="47" t="n">
        <v>848.4</v>
      </c>
      <c r="E28" s="48" t="n">
        <v>4870</v>
      </c>
      <c r="F28" s="49" t="n">
        <v>897</v>
      </c>
      <c r="G28" s="50" t="n">
        <v>7602</v>
      </c>
      <c r="H28" s="50" t="n">
        <v>7167</v>
      </c>
      <c r="I28" s="50" t="n">
        <v>80</v>
      </c>
      <c r="J28" s="50" t="n">
        <v>2891</v>
      </c>
      <c r="K28" s="51" t="n">
        <f aca="false">P28+T28+Y28+AD28+AH28+AL28+AP28+AT28+AX28+BB28+BF28+BJ28+BN28+BR28+BV28+BZ28+CD28+CH28+CL28+CP28+CT28+CX28+DB28+DF28+DF28+DJ28+DN28+DR28+DV28+DZ28+ED28+EH28+EL28+EP28+ET28+EX28+FB28+FF28+FJ28+FN28</f>
        <v>7128</v>
      </c>
      <c r="L28" s="51" t="n">
        <f aca="false">Q28+U28+Z28+AE28+AI28+AM28+AQ28+AU28+AY28+BC28+BG28+BK28+BO28+BS28+BW28+CA28+CE28+CM28+CQ28+CU28+CY28+DC28+DG28+DK28+DO28+DS28+DW28+EA28+CI28+EI28+EM28+EQ28+EU28+EY28+EE28+FC28+FG28+FK28+FO28</f>
        <v>6048</v>
      </c>
      <c r="M28" s="51" t="n">
        <v>80</v>
      </c>
      <c r="N28" s="52" t="n">
        <f aca="false">S28+W28+AB28+AG28+DE28+EG28+AK28+AO28+AS28+AW28+BA28+BE28+BI28+BM28+BQ28+BU28+BY28+CC28+CG28+CO28+CS28+CW28+DA28+DI28+DM28+DQ28+DU28+DY28+EC28+EK28+EO28+ES28+EW28+FA28+CK28+FE28+FI28+FM28+FQ28</f>
        <v>2946</v>
      </c>
      <c r="O28" s="52" t="n">
        <f aca="false">X28+AC28</f>
        <v>140</v>
      </c>
      <c r="P28" s="53" t="n">
        <v>161</v>
      </c>
      <c r="Q28" s="53" t="n">
        <v>144</v>
      </c>
      <c r="R28" s="53" t="n">
        <v>0</v>
      </c>
      <c r="S28" s="53" t="n">
        <v>103</v>
      </c>
      <c r="T28" s="53" t="n">
        <v>196</v>
      </c>
      <c r="U28" s="53" t="n">
        <v>187</v>
      </c>
      <c r="V28" s="53" t="n">
        <v>0</v>
      </c>
      <c r="W28" s="53" t="n">
        <v>151</v>
      </c>
      <c r="X28" s="53" t="n">
        <v>57</v>
      </c>
      <c r="Y28" s="53" t="n">
        <v>296</v>
      </c>
      <c r="Z28" s="53" t="n">
        <v>289</v>
      </c>
      <c r="AA28" s="53" t="n">
        <v>0</v>
      </c>
      <c r="AB28" s="53" t="n">
        <v>268</v>
      </c>
      <c r="AC28" s="53" t="n">
        <v>83</v>
      </c>
      <c r="AD28" s="53" t="n">
        <v>552</v>
      </c>
      <c r="AE28" s="53" t="n">
        <v>511</v>
      </c>
      <c r="AF28" s="53" t="n">
        <v>0</v>
      </c>
      <c r="AG28" s="53" t="n">
        <v>400</v>
      </c>
      <c r="AH28" s="53" t="n">
        <v>230</v>
      </c>
      <c r="AI28" s="53" t="n">
        <v>184</v>
      </c>
      <c r="AJ28" s="53" t="n">
        <v>0</v>
      </c>
      <c r="AK28" s="53" t="n">
        <v>209</v>
      </c>
      <c r="AL28" s="53" t="n">
        <v>261</v>
      </c>
      <c r="AM28" s="53" t="n">
        <v>241</v>
      </c>
      <c r="AN28" s="53" t="n">
        <v>4</v>
      </c>
      <c r="AO28" s="53" t="n">
        <v>206</v>
      </c>
      <c r="AP28" s="53" t="n">
        <v>293</v>
      </c>
      <c r="AQ28" s="53" t="n">
        <v>264</v>
      </c>
      <c r="AR28" s="53" t="n">
        <v>14</v>
      </c>
      <c r="AS28" s="53" t="n">
        <v>183</v>
      </c>
      <c r="AT28" s="53" t="n">
        <v>334</v>
      </c>
      <c r="AU28" s="53" t="n">
        <v>332</v>
      </c>
      <c r="AV28" s="53" t="n">
        <v>59</v>
      </c>
      <c r="AW28" s="53" t="n">
        <v>203</v>
      </c>
      <c r="AX28" s="53" t="n">
        <v>402</v>
      </c>
      <c r="AY28" s="53" t="n">
        <v>387</v>
      </c>
      <c r="AZ28" s="53" t="n">
        <v>4</v>
      </c>
      <c r="BA28" s="53" t="n">
        <v>198</v>
      </c>
      <c r="BB28" s="53" t="n">
        <v>417</v>
      </c>
      <c r="BC28" s="53" t="n">
        <v>375</v>
      </c>
      <c r="BD28" s="53" t="n">
        <v>1</v>
      </c>
      <c r="BE28" s="53" t="n">
        <v>195</v>
      </c>
      <c r="BF28" s="53" t="n">
        <v>191</v>
      </c>
      <c r="BG28" s="53" t="n">
        <v>165</v>
      </c>
      <c r="BH28" s="53" t="n">
        <v>0</v>
      </c>
      <c r="BI28" s="53" t="n">
        <v>63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3" t="n">
        <v>0</v>
      </c>
      <c r="BS28" s="53" t="n">
        <v>1</v>
      </c>
      <c r="BT28" s="53" t="n">
        <v>0</v>
      </c>
      <c r="BU28" s="53" t="n">
        <v>0</v>
      </c>
      <c r="BV28" s="53" t="n">
        <v>0</v>
      </c>
      <c r="BW28" s="53" t="n">
        <v>0</v>
      </c>
      <c r="BX28" s="53" t="n">
        <v>0</v>
      </c>
      <c r="BY28" s="53" t="n">
        <v>0</v>
      </c>
      <c r="BZ28" s="53" t="n">
        <v>346</v>
      </c>
      <c r="CA28" s="53" t="n">
        <v>356</v>
      </c>
      <c r="CB28" s="53" t="n">
        <v>0</v>
      </c>
      <c r="CC28" s="53" t="n">
        <v>233</v>
      </c>
      <c r="CD28" s="53" t="n">
        <v>81</v>
      </c>
      <c r="CE28" s="53" t="n">
        <v>58</v>
      </c>
      <c r="CF28" s="53" t="n">
        <v>0</v>
      </c>
      <c r="CG28" s="53" t="n">
        <v>14</v>
      </c>
      <c r="CH28" s="53" t="n">
        <v>17</v>
      </c>
      <c r="CI28" s="53" t="n">
        <v>1</v>
      </c>
      <c r="CJ28" s="53" t="n">
        <v>0</v>
      </c>
      <c r="CK28" s="53" t="n">
        <v>0</v>
      </c>
      <c r="CL28" s="53" t="n">
        <v>57</v>
      </c>
      <c r="CM28" s="53" t="n">
        <v>37</v>
      </c>
      <c r="CN28" s="53" t="n">
        <v>0</v>
      </c>
      <c r="CO28" s="53" t="n">
        <v>5</v>
      </c>
      <c r="CP28" s="53" t="n">
        <v>17</v>
      </c>
      <c r="CQ28" s="53" t="n">
        <v>13</v>
      </c>
      <c r="CR28" s="53" t="n">
        <v>0</v>
      </c>
      <c r="CS28" s="53" t="n">
        <v>0</v>
      </c>
      <c r="CT28" s="53" t="n">
        <v>0</v>
      </c>
      <c r="CU28" s="53" t="n">
        <v>0</v>
      </c>
      <c r="CV28" s="53" t="n">
        <v>0</v>
      </c>
      <c r="CW28" s="53" t="n">
        <v>0</v>
      </c>
      <c r="CX28" s="53" t="n">
        <v>0</v>
      </c>
      <c r="CY28" s="53" t="n">
        <v>0</v>
      </c>
      <c r="CZ28" s="53" t="n">
        <v>0</v>
      </c>
      <c r="DA28" s="53" t="n">
        <v>0</v>
      </c>
      <c r="DB28" s="53" t="n">
        <v>412</v>
      </c>
      <c r="DC28" s="53" t="n">
        <v>352</v>
      </c>
      <c r="DD28" s="53" t="n">
        <v>0</v>
      </c>
      <c r="DE28" s="53" t="n">
        <v>95</v>
      </c>
      <c r="DF28" s="53" t="n">
        <v>7</v>
      </c>
      <c r="DG28" s="53" t="n">
        <v>6</v>
      </c>
      <c r="DH28" s="53" t="n">
        <v>0</v>
      </c>
      <c r="DI28" s="53" t="n">
        <v>0</v>
      </c>
      <c r="DJ28" s="53" t="n">
        <v>13</v>
      </c>
      <c r="DK28" s="53" t="n">
        <v>12</v>
      </c>
      <c r="DL28" s="53" t="n">
        <v>0</v>
      </c>
      <c r="DM28" s="53" t="n">
        <v>8</v>
      </c>
      <c r="DN28" s="53" t="n">
        <v>5</v>
      </c>
      <c r="DO28" s="53" t="n">
        <v>6</v>
      </c>
      <c r="DP28" s="53" t="n">
        <v>0</v>
      </c>
      <c r="DQ28" s="53" t="n">
        <v>2</v>
      </c>
      <c r="DR28" s="53" t="n">
        <v>0</v>
      </c>
      <c r="DS28" s="53" t="n">
        <v>1</v>
      </c>
      <c r="DT28" s="53" t="n">
        <v>0</v>
      </c>
      <c r="DU28" s="53" t="n">
        <v>0</v>
      </c>
      <c r="DV28" s="53" t="n">
        <v>0</v>
      </c>
      <c r="DW28" s="53" t="n">
        <v>0</v>
      </c>
      <c r="DX28" s="53" t="n">
        <v>0</v>
      </c>
      <c r="DY28" s="53" t="n">
        <v>0</v>
      </c>
      <c r="DZ28" s="53" t="n">
        <v>15</v>
      </c>
      <c r="EA28" s="53" t="n">
        <v>12</v>
      </c>
      <c r="EB28" s="53" t="n">
        <v>0</v>
      </c>
      <c r="EC28" s="53" t="n">
        <v>2</v>
      </c>
      <c r="ED28" s="53" t="n">
        <v>0</v>
      </c>
      <c r="EE28" s="53" t="n">
        <v>0</v>
      </c>
      <c r="EF28" s="53" t="n">
        <v>0</v>
      </c>
      <c r="EG28" s="53" t="n">
        <v>1</v>
      </c>
      <c r="EH28" s="53" t="n">
        <v>479</v>
      </c>
      <c r="EI28" s="53" t="n">
        <v>448</v>
      </c>
      <c r="EJ28" s="53" t="n">
        <v>0</v>
      </c>
      <c r="EK28" s="53" t="n">
        <v>169</v>
      </c>
      <c r="EL28" s="53" t="n">
        <v>550</v>
      </c>
      <c r="EM28" s="53" t="n">
        <v>495</v>
      </c>
      <c r="EN28" s="53" t="n">
        <v>1</v>
      </c>
      <c r="EO28" s="53" t="n">
        <v>162</v>
      </c>
      <c r="EP28" s="53" t="n">
        <v>286</v>
      </c>
      <c r="EQ28" s="53" t="n">
        <v>223</v>
      </c>
      <c r="ER28" s="53" t="n">
        <v>0</v>
      </c>
      <c r="ES28" s="53" t="n">
        <v>76</v>
      </c>
      <c r="ET28" s="53" t="n">
        <v>404</v>
      </c>
      <c r="EU28" s="53" t="n">
        <v>311</v>
      </c>
      <c r="EV28" s="53" t="n">
        <v>0</v>
      </c>
      <c r="EW28" s="53" t="n">
        <v>0</v>
      </c>
      <c r="EX28" s="53" t="n">
        <v>415</v>
      </c>
      <c r="EY28" s="53" t="n">
        <v>309</v>
      </c>
      <c r="EZ28" s="53" t="n">
        <v>0</v>
      </c>
      <c r="FA28" s="53" t="n">
        <v>0</v>
      </c>
      <c r="FB28" s="53" t="n">
        <v>9</v>
      </c>
      <c r="FC28" s="53" t="n">
        <v>1</v>
      </c>
      <c r="FD28" s="53" t="n">
        <v>0</v>
      </c>
      <c r="FE28" s="53" t="n">
        <v>0</v>
      </c>
      <c r="FF28" s="53" t="n">
        <v>11</v>
      </c>
      <c r="FG28" s="53" t="n">
        <v>10</v>
      </c>
      <c r="FH28" s="53" t="n">
        <v>0</v>
      </c>
      <c r="FI28" s="53" t="n">
        <v>0</v>
      </c>
      <c r="FJ28" s="53" t="n">
        <v>432</v>
      </c>
      <c r="FK28" s="53" t="n">
        <v>194</v>
      </c>
      <c r="FL28" s="53" t="n">
        <v>0</v>
      </c>
      <c r="FM28" s="53" t="n">
        <v>0</v>
      </c>
      <c r="FN28" s="53" t="n">
        <v>232</v>
      </c>
      <c r="FO28" s="53" t="n">
        <v>123</v>
      </c>
      <c r="FP28" s="53" t="n">
        <v>0</v>
      </c>
      <c r="FQ28" s="53" t="n">
        <v>0</v>
      </c>
      <c r="FR28" s="54" t="n">
        <f aca="false">(K28+M28)/B28</f>
        <v>0.845910104447835</v>
      </c>
      <c r="FS28" s="55" t="n">
        <f aca="false">(L28+M28)/B28</f>
        <v>0.719164417321911</v>
      </c>
      <c r="FT28" s="56" t="n">
        <f aca="false">N28/B28</f>
        <v>0.345734068771271</v>
      </c>
      <c r="FU28" s="57" t="n">
        <f aca="false">K28/G28</f>
        <v>0.937647987371744</v>
      </c>
      <c r="FV28" s="58" t="n">
        <f aca="false">L28/H28</f>
        <v>0.843867727082461</v>
      </c>
      <c r="FW28" s="57" t="n">
        <f aca="false">M28/I28</f>
        <v>1</v>
      </c>
      <c r="FX28" s="59" t="n">
        <f aca="false">N28/J28</f>
        <v>1.01902455897613</v>
      </c>
      <c r="FY28" s="60" t="n">
        <f aca="false">(T28+Y28+AD28+ED28+V28+AA28+AF28+EF28)/F28</f>
        <v>1.16387959866221</v>
      </c>
      <c r="FZ28" s="61" t="n">
        <f aca="false">(U28+Z28+AE28+EE28+V28+AA28+AF28+EF28)/F28</f>
        <v>1.10033444816054</v>
      </c>
      <c r="GA28" s="62" t="n">
        <f aca="false">(W28+AB28+AG28+EG28)/F28</f>
        <v>0.914158305462653</v>
      </c>
      <c r="GB28" s="60" t="n">
        <f aca="false">(P28+AH28+AL28+AP28+AT28+AX28+BB28+BF28+BJ28+BN28+BR28+BZ28+CD28+CH28+CL28+CP28+CT28+CX28+DB28+DF28+DJ28+DN28+DR28+DV28+DZ28+EH28+EL28+EP28+R28+AJ28+AN28+AR28+AV28+AZ28+BD28+BH28+BL28+BP28+BT28+CB28+CF28+CJ28+CN28+CR28+CV28+CZ28+DD28+DH28+DL28+DP28+DT28+DX28+EB28+EJ28+EN28+ER28)/E28</f>
        <v>0.956262833675565</v>
      </c>
      <c r="GC28" s="61" t="n">
        <f aca="false">(Q28+AI28+AM28+AQ28+AU28+AY28+BC28+BG28+BK28+BO28+BS28+CA28+CE28+CI28+CM28+CQ28+CU28+CY28+DC28+DG28+DK28+DO28+DS28+DW28+EA28+EI28+EM28+EQ28+R28+AJ28+AN28+AR28+AV28+AZ28+BD28+BH28+BL28+BP28+BT28+CB28+CF28+CJ28+CN28+CR28+CV28+CZ28+DD28+DH28+DL28+DP28+DT28+DX28+EB28+EJ28+EN28+ER28)/E28</f>
        <v>0.861601642710472</v>
      </c>
      <c r="GD28" s="62" t="n">
        <f aca="false">(S28+AK28+AO28+AS28+AW28+BA28+BE28+BI28+BM28+BQ28+BU28+CC28+CG28+CK28+CO28+CS28+CW28+DA28+DE28+DI28+DM28+DQ28+DU28+DY28+EC28+EK28+EO28+ES28)/E28</f>
        <v>0.436550308008214</v>
      </c>
      <c r="GE28" s="60" t="n">
        <f aca="false">(ET28+EX28)/D28</f>
        <v>0.965346534653465</v>
      </c>
      <c r="GF28" s="61" t="n">
        <f aca="false">(EU28+EY28)/D28</f>
        <v>0.730787364450731</v>
      </c>
      <c r="GG28" s="63" t="n">
        <f aca="false">(EW28+FA28)/D28</f>
        <v>0</v>
      </c>
      <c r="GH28" s="64" t="n">
        <f aca="false">(FB28+FF28+FJ28+FN28)/C28</f>
        <v>0.62545720555962</v>
      </c>
      <c r="GI28" s="65"/>
      <c r="GJ28" s="65"/>
      <c r="GK28" s="65"/>
      <c r="GL28" s="65"/>
      <c r="GM28" s="65"/>
    </row>
    <row r="29" s="66" customFormat="true" ht="13.8" hidden="false" customHeight="false" outlineLevel="0" collapsed="false">
      <c r="A29" s="44" t="s">
        <v>109</v>
      </c>
      <c r="B29" s="45" t="n">
        <v>18149</v>
      </c>
      <c r="C29" s="46" t="n">
        <v>2415.4</v>
      </c>
      <c r="D29" s="47" t="n">
        <v>1992.6</v>
      </c>
      <c r="E29" s="48" t="n">
        <v>10376</v>
      </c>
      <c r="F29" s="49" t="n">
        <v>1524</v>
      </c>
      <c r="G29" s="68" t="n">
        <v>15515</v>
      </c>
      <c r="H29" s="68" t="n">
        <v>15234</v>
      </c>
      <c r="I29" s="67" t="n">
        <v>145</v>
      </c>
      <c r="J29" s="67" t="n">
        <v>4763</v>
      </c>
      <c r="K29" s="51" t="n">
        <f aca="false">P29+T29+Y29+AD29+AH29+AL29+AP29+AT29+AX29+BB29+BF29+BJ29+BN29+BR29+BV29+BZ29+CD29+CH29+CL29+CP29+CT29+CX29+DB29+DF29+DF29+DJ29+DN29+DR29+DV29+DZ29+ED29+EH29+EL29+EP29+ET29+EX29+FB29+FF29+FJ29+FN29</f>
        <v>14677</v>
      </c>
      <c r="L29" s="51" t="n">
        <f aca="false">Q29+U29+Z29+AE29+AI29+AM29+AQ29+AU29+AY29+BC29+BG29+BK29+BO29+BS29+BW29+CA29+CE29+CM29+CQ29+CU29+CY29+DC29+DG29+DK29+DO29+DS29+DW29+EA29+CI29+EI29+EM29+EQ29+EU29+EY29+EE29+FC29+FG29+FK29+FO29</f>
        <v>13698</v>
      </c>
      <c r="M29" s="51" t="n">
        <v>147</v>
      </c>
      <c r="N29" s="52" t="n">
        <f aca="false">S29+W29+AB29+AG29+DE29+EG29+AK29+AO29+AS29+AW29+BA29+BE29+BI29+BM29+BQ29+BU29+BY29+CC29+CG29+CO29+CS29+CW29+DA29+DI29+DM29+DQ29+DU29+DY29+EC29+EK29+EO29+ES29+EW29+FA29+CK29+FE29+FI29+FM29+FQ29</f>
        <v>5449</v>
      </c>
      <c r="O29" s="52" t="n">
        <f aca="false">X29+AC29</f>
        <v>143</v>
      </c>
      <c r="P29" s="53" t="n">
        <v>288</v>
      </c>
      <c r="Q29" s="53" t="n">
        <v>230</v>
      </c>
      <c r="R29" s="53" t="n">
        <v>0</v>
      </c>
      <c r="S29" s="53" t="n">
        <v>132</v>
      </c>
      <c r="T29" s="53" t="n">
        <v>298</v>
      </c>
      <c r="U29" s="53" t="n">
        <v>259</v>
      </c>
      <c r="V29" s="53" t="n">
        <v>0</v>
      </c>
      <c r="W29" s="53" t="n">
        <v>237</v>
      </c>
      <c r="X29" s="53" t="n">
        <v>47</v>
      </c>
      <c r="Y29" s="53" t="n">
        <v>462</v>
      </c>
      <c r="Z29" s="53" t="n">
        <v>462</v>
      </c>
      <c r="AA29" s="53" t="n">
        <v>2</v>
      </c>
      <c r="AB29" s="53" t="n">
        <v>474</v>
      </c>
      <c r="AC29" s="53" t="n">
        <v>96</v>
      </c>
      <c r="AD29" s="53" t="n">
        <v>833</v>
      </c>
      <c r="AE29" s="53" t="n">
        <v>891</v>
      </c>
      <c r="AF29" s="53" t="n">
        <v>3</v>
      </c>
      <c r="AG29" s="53" t="n">
        <v>773</v>
      </c>
      <c r="AH29" s="53" t="n">
        <v>535</v>
      </c>
      <c r="AI29" s="53" t="n">
        <v>637</v>
      </c>
      <c r="AJ29" s="53" t="n">
        <v>5</v>
      </c>
      <c r="AK29" s="53" t="n">
        <v>493</v>
      </c>
      <c r="AL29" s="53" t="n">
        <v>615</v>
      </c>
      <c r="AM29" s="53" t="n">
        <v>757</v>
      </c>
      <c r="AN29" s="53" t="n">
        <v>13</v>
      </c>
      <c r="AO29" s="53" t="n">
        <v>531</v>
      </c>
      <c r="AP29" s="53" t="n">
        <v>683</v>
      </c>
      <c r="AQ29" s="53" t="n">
        <v>882</v>
      </c>
      <c r="AR29" s="53" t="n">
        <v>14</v>
      </c>
      <c r="AS29" s="53" t="n">
        <v>515</v>
      </c>
      <c r="AT29" s="53" t="n">
        <v>799</v>
      </c>
      <c r="AU29" s="53" t="n">
        <v>1015</v>
      </c>
      <c r="AV29" s="53" t="n">
        <v>29</v>
      </c>
      <c r="AW29" s="53" t="n">
        <v>511</v>
      </c>
      <c r="AX29" s="53" t="n">
        <v>792</v>
      </c>
      <c r="AY29" s="53" t="n">
        <v>1093</v>
      </c>
      <c r="AZ29" s="53" t="n">
        <v>83</v>
      </c>
      <c r="BA29" s="53" t="n">
        <v>457</v>
      </c>
      <c r="BB29" s="53" t="n">
        <v>904</v>
      </c>
      <c r="BC29" s="53" t="n">
        <v>1065</v>
      </c>
      <c r="BD29" s="53" t="n">
        <v>3</v>
      </c>
      <c r="BE29" s="53" t="n">
        <v>392</v>
      </c>
      <c r="BF29" s="53" t="n">
        <v>380</v>
      </c>
      <c r="BG29" s="53" t="n">
        <v>230</v>
      </c>
      <c r="BH29" s="53" t="n">
        <v>0</v>
      </c>
      <c r="BI29" s="53" t="n">
        <v>22</v>
      </c>
      <c r="BJ29" s="53" t="n">
        <v>0</v>
      </c>
      <c r="BK29" s="53" t="n">
        <v>0</v>
      </c>
      <c r="BL29" s="53" t="n">
        <v>0</v>
      </c>
      <c r="BM29" s="53" t="n">
        <v>0</v>
      </c>
      <c r="BN29" s="53" t="n">
        <v>0</v>
      </c>
      <c r="BO29" s="53" t="n">
        <v>0</v>
      </c>
      <c r="BP29" s="53" t="n">
        <v>0</v>
      </c>
      <c r="BQ29" s="53" t="n">
        <v>0</v>
      </c>
      <c r="BR29" s="53" t="n">
        <v>0</v>
      </c>
      <c r="BS29" s="53" t="n">
        <v>0</v>
      </c>
      <c r="BT29" s="53" t="n">
        <v>0</v>
      </c>
      <c r="BU29" s="53" t="n">
        <v>0</v>
      </c>
      <c r="BV29" s="53" t="n">
        <v>0</v>
      </c>
      <c r="BW29" s="53" t="n">
        <v>0</v>
      </c>
      <c r="BX29" s="53" t="n">
        <v>0</v>
      </c>
      <c r="BY29" s="53" t="n">
        <v>0</v>
      </c>
      <c r="BZ29" s="53" t="n">
        <v>140</v>
      </c>
      <c r="CA29" s="53" t="n">
        <v>140</v>
      </c>
      <c r="CB29" s="53" t="n">
        <v>0</v>
      </c>
      <c r="CC29" s="53" t="n">
        <v>0</v>
      </c>
      <c r="CD29" s="53" t="n">
        <v>46</v>
      </c>
      <c r="CE29" s="53" t="n">
        <v>2</v>
      </c>
      <c r="CF29" s="53" t="n">
        <v>0</v>
      </c>
      <c r="CG29" s="53" t="n">
        <v>0</v>
      </c>
      <c r="CH29" s="53" t="n">
        <v>12</v>
      </c>
      <c r="CI29" s="53" t="n">
        <v>0</v>
      </c>
      <c r="CJ29" s="53" t="n">
        <v>0</v>
      </c>
      <c r="CK29" s="53" t="n">
        <v>0</v>
      </c>
      <c r="CL29" s="53" t="n">
        <v>61</v>
      </c>
      <c r="CM29" s="53" t="n">
        <v>12</v>
      </c>
      <c r="CN29" s="53" t="n">
        <v>0</v>
      </c>
      <c r="CO29" s="53" t="n">
        <v>0</v>
      </c>
      <c r="CP29" s="53" t="n">
        <v>20</v>
      </c>
      <c r="CQ29" s="53" t="n">
        <v>3</v>
      </c>
      <c r="CR29" s="53" t="n">
        <v>0</v>
      </c>
      <c r="CS29" s="53" t="n">
        <v>0</v>
      </c>
      <c r="CT29" s="53" t="n">
        <v>0</v>
      </c>
      <c r="CU29" s="53" t="n">
        <v>0</v>
      </c>
      <c r="CV29" s="53" t="n">
        <v>0</v>
      </c>
      <c r="CW29" s="53" t="n">
        <v>0</v>
      </c>
      <c r="CX29" s="53" t="n">
        <v>0</v>
      </c>
      <c r="CY29" s="53" t="n">
        <v>0</v>
      </c>
      <c r="CZ29" s="53" t="n">
        <v>0</v>
      </c>
      <c r="DA29" s="53" t="n">
        <v>0</v>
      </c>
      <c r="DB29" s="53" t="n">
        <v>462</v>
      </c>
      <c r="DC29" s="53" t="n">
        <v>68</v>
      </c>
      <c r="DD29" s="53" t="n">
        <v>0</v>
      </c>
      <c r="DE29" s="53" t="n">
        <v>1</v>
      </c>
      <c r="DF29" s="53" t="n">
        <v>1</v>
      </c>
      <c r="DG29" s="53" t="n">
        <v>0</v>
      </c>
      <c r="DH29" s="53" t="n">
        <v>0</v>
      </c>
      <c r="DI29" s="53" t="n">
        <v>0</v>
      </c>
      <c r="DJ29" s="53" t="n">
        <v>57</v>
      </c>
      <c r="DK29" s="53" t="n">
        <v>42</v>
      </c>
      <c r="DL29" s="53" t="n">
        <v>0</v>
      </c>
      <c r="DM29" s="53" t="n">
        <v>0</v>
      </c>
      <c r="DN29" s="53" t="n">
        <v>5</v>
      </c>
      <c r="DO29" s="53" t="n">
        <v>0</v>
      </c>
      <c r="DP29" s="53" t="n">
        <v>0</v>
      </c>
      <c r="DQ29" s="53" t="n">
        <v>0</v>
      </c>
      <c r="DR29" s="53" t="n">
        <v>4</v>
      </c>
      <c r="DS29" s="53" t="n">
        <v>0</v>
      </c>
      <c r="DT29" s="53" t="n">
        <v>0</v>
      </c>
      <c r="DU29" s="53" t="n">
        <v>0</v>
      </c>
      <c r="DV29" s="53" t="n">
        <v>5</v>
      </c>
      <c r="DW29" s="53" t="n">
        <v>0</v>
      </c>
      <c r="DX29" s="53" t="n">
        <v>0</v>
      </c>
      <c r="DY29" s="53" t="n">
        <v>0</v>
      </c>
      <c r="DZ29" s="53" t="n">
        <v>28</v>
      </c>
      <c r="EA29" s="53" t="n">
        <v>0</v>
      </c>
      <c r="EB29" s="53" t="n">
        <v>0</v>
      </c>
      <c r="EC29" s="53" t="n">
        <v>0</v>
      </c>
      <c r="ED29" s="53" t="n">
        <v>0</v>
      </c>
      <c r="EE29" s="53" t="n">
        <v>0</v>
      </c>
      <c r="EF29" s="53" t="n">
        <v>0</v>
      </c>
      <c r="EG29" s="53" t="n">
        <v>0</v>
      </c>
      <c r="EH29" s="53" t="n">
        <v>682</v>
      </c>
      <c r="EI29" s="53" t="n">
        <v>933</v>
      </c>
      <c r="EJ29" s="53" t="n">
        <v>0</v>
      </c>
      <c r="EK29" s="53" t="n">
        <v>327</v>
      </c>
      <c r="EL29" s="53" t="n">
        <v>1494</v>
      </c>
      <c r="EM29" s="53" t="n">
        <v>1276</v>
      </c>
      <c r="EN29" s="53" t="n">
        <v>0</v>
      </c>
      <c r="EO29" s="53" t="n">
        <v>377</v>
      </c>
      <c r="EP29" s="53" t="n">
        <v>1007</v>
      </c>
      <c r="EQ29" s="53" t="n">
        <v>640</v>
      </c>
      <c r="ER29" s="53" t="n">
        <v>0</v>
      </c>
      <c r="ES29" s="53" t="n">
        <v>207</v>
      </c>
      <c r="ET29" s="53" t="n">
        <v>968</v>
      </c>
      <c r="EU29" s="53" t="n">
        <v>1061</v>
      </c>
      <c r="EV29" s="53" t="n">
        <v>0</v>
      </c>
      <c r="EW29" s="53" t="n">
        <v>0</v>
      </c>
      <c r="EX29" s="53" t="n">
        <v>1052</v>
      </c>
      <c r="EY29" s="53" t="n">
        <v>1024</v>
      </c>
      <c r="EZ29" s="53" t="n">
        <v>0</v>
      </c>
      <c r="FA29" s="53" t="n">
        <v>0</v>
      </c>
      <c r="FB29" s="53" t="n">
        <v>0</v>
      </c>
      <c r="FC29" s="53" t="n">
        <v>0</v>
      </c>
      <c r="FD29" s="53" t="n">
        <v>0</v>
      </c>
      <c r="FE29" s="53" t="n">
        <v>0</v>
      </c>
      <c r="FF29" s="53" t="n">
        <v>0</v>
      </c>
      <c r="FG29" s="53" t="n">
        <v>0</v>
      </c>
      <c r="FH29" s="53" t="n">
        <v>0</v>
      </c>
      <c r="FI29" s="53" t="n">
        <v>0</v>
      </c>
      <c r="FJ29" s="53" t="n">
        <v>1338</v>
      </c>
      <c r="FK29" s="53" t="n">
        <v>561</v>
      </c>
      <c r="FL29" s="53" t="n">
        <v>0</v>
      </c>
      <c r="FM29" s="53" t="n">
        <v>0</v>
      </c>
      <c r="FN29" s="53" t="n">
        <v>705</v>
      </c>
      <c r="FO29" s="53" t="n">
        <v>415</v>
      </c>
      <c r="FP29" s="53" t="n">
        <v>0</v>
      </c>
      <c r="FQ29" s="53" t="n">
        <v>0</v>
      </c>
      <c r="FR29" s="54" t="n">
        <f aca="false">(K29+M29)/B29</f>
        <v>0.816794313736294</v>
      </c>
      <c r="FS29" s="55" t="n">
        <f aca="false">(L29+M29)/B29</f>
        <v>0.762851947765717</v>
      </c>
      <c r="FT29" s="56" t="n">
        <f aca="false">N29/B29</f>
        <v>0.300236927654416</v>
      </c>
      <c r="FU29" s="57" t="n">
        <f aca="false">K29/G29</f>
        <v>0.945987753786658</v>
      </c>
      <c r="FV29" s="58" t="n">
        <f aca="false">L29/H29</f>
        <v>0.899172902717605</v>
      </c>
      <c r="FW29" s="57" t="n">
        <f aca="false">M29/I29</f>
        <v>1.01379310344828</v>
      </c>
      <c r="FX29" s="59" t="n">
        <f aca="false">N29/J29</f>
        <v>1.14402687381902</v>
      </c>
      <c r="FY29" s="60" t="n">
        <f aca="false">(T29+Y29+AD29+ED29+V29+AA29+AF29+EF29)/F29</f>
        <v>1.04855643044619</v>
      </c>
      <c r="FZ29" s="61" t="n">
        <f aca="false">(U29+Z29+AE29+EE29+V29+AA29+AF29+EF29)/F29</f>
        <v>1.06102362204724</v>
      </c>
      <c r="GA29" s="62" t="n">
        <f aca="false">(W29+AB29+AG29+EG29)/F29</f>
        <v>0.973753280839895</v>
      </c>
      <c r="GB29" s="60" t="n">
        <f aca="false">(P29+AH29+AL29+AP29+AT29+AX29+BB29+BF29+BJ29+BN29+BR29+BZ29+CD29+CH29+CL29+CP29+CT29+CX29+DB29+DF29+DJ29+DN29+DR29+DV29+DZ29+EH29+EL29+EP29+R29+AJ29+AN29+AR29+AV29+AZ29+BD29+BH29+BL29+BP29+BT29+CB29+CF29+CJ29+CN29+CR29+CV29+CZ29+DD29+DH29+DL29+DP29+DT29+DX29+EB29+EJ29+EN29+ER29)/E29</f>
        <v>0.883481110254433</v>
      </c>
      <c r="GC29" s="61" t="n">
        <f aca="false">(Q29+AI29+AM29+AQ29+AU29+AY29+BC29+BG29+BK29+BO29+BS29+CA29+CE29+CI29+CM29+CQ29+CU29+CY29+DC29+DG29+DK29+DO29+DS29+DW29+EA29+EI29+EM29+EQ29+R29+AJ29+AN29+AR29+AV29+AZ29+BD29+BH29+BL29+BP29+BT29+CB29+CF29+CJ29+CN29+CR29+CV29+CZ29+DD29+DH29+DL29+DP29+DT29+DX29+EB29+EJ29+EN29+ER29)/E29</f>
        <v>0.88396299151889</v>
      </c>
      <c r="GD29" s="62" t="n">
        <f aca="false">(S29+AK29+AO29+AS29+AW29+BA29+BE29+BI29+BM29+BQ29+BU29+CC29+CG29+CK29+CO29+CS29+CW29+DA29+DE29+DI29+DM29+DQ29+DU29+DY29+EC29+EK29+EO29+ES29)/E29</f>
        <v>0.382131842713955</v>
      </c>
      <c r="GE29" s="60" t="n">
        <f aca="false">(ET29+EX29)/D29</f>
        <v>1.01375087824952</v>
      </c>
      <c r="GF29" s="61" t="n">
        <f aca="false">(EU29+EY29)/D29</f>
        <v>1.04637157482686</v>
      </c>
      <c r="GG29" s="63" t="n">
        <f aca="false">(EW29+FA29)/D29</f>
        <v>0</v>
      </c>
      <c r="GH29" s="64" t="n">
        <f aca="false">(FB29+FF29+FJ29+FN29)/C29</f>
        <v>0.845822638072369</v>
      </c>
      <c r="GI29" s="65"/>
      <c r="GJ29" s="65"/>
      <c r="GK29" s="65"/>
      <c r="GL29" s="65"/>
      <c r="GM29" s="65"/>
    </row>
    <row r="30" s="66" customFormat="true" ht="13.8" hidden="false" customHeight="false" outlineLevel="0" collapsed="false">
      <c r="A30" s="44" t="s">
        <v>110</v>
      </c>
      <c r="B30" s="45" t="n">
        <v>96142</v>
      </c>
      <c r="C30" s="46" t="n">
        <v>9855</v>
      </c>
      <c r="D30" s="47" t="n">
        <v>9175.2</v>
      </c>
      <c r="E30" s="48" t="n">
        <v>59486.8</v>
      </c>
      <c r="F30" s="49" t="n">
        <v>10762</v>
      </c>
      <c r="G30" s="50" t="n">
        <v>84026</v>
      </c>
      <c r="H30" s="50" t="n">
        <v>76959</v>
      </c>
      <c r="I30" s="50" t="n">
        <v>2400</v>
      </c>
      <c r="J30" s="50" t="n">
        <v>45910</v>
      </c>
      <c r="K30" s="51" t="n">
        <f aca="false">P30+T30+Y30+AD30+AH30+AL30+AP30+AT30+AX30+BB30+BF30+BJ30+BN30+BR30+BV30+BZ30+CD30+CH30+CL30+CP30+CT30+CX30+DB30+DF30+DF30+DJ30+DN30+DR30+DV30+DZ30+ED30+EH30+EL30+EP30+ET30+EX30+FB30+FF30+FJ30+FN30</f>
        <v>86695</v>
      </c>
      <c r="L30" s="51" t="n">
        <f aca="false">Q30+U30+Z30+AE30+AI30+AM30+AQ30+AU30+AY30+BC30+BG30+BK30+BO30+BS30+BW30+CA30+CE30+CM30+CQ30+CU30+CY30+DC30+DG30+DK30+DO30+DS30+DW30+EA30+CI30+EI30+EM30+EQ30+EU30+EY30+EE30+FC30+FG30+FK30+FO30</f>
        <v>75852</v>
      </c>
      <c r="M30" s="51" t="n">
        <v>2519</v>
      </c>
      <c r="N30" s="52" t="n">
        <f aca="false">S30+W30+AB30+AG30+DE30+EG30+AK30+AO30+AS30+AW30+BA30+BE30+BI30+BM30+BQ30+BU30+BY30+CC30+CG30+CO30+CS30+CW30+DA30+DI30+DM30+DQ30+DU30+DY30+EC30+EK30+EO30+ES30+EW30+FA30+CK30+FE30+FI30+FM30+FQ30</f>
        <v>42539</v>
      </c>
      <c r="O30" s="52" t="n">
        <f aca="false">X30+AC30</f>
        <v>1377</v>
      </c>
      <c r="P30" s="53" t="n">
        <v>3289</v>
      </c>
      <c r="Q30" s="53" t="n">
        <v>3141</v>
      </c>
      <c r="R30" s="53" t="n">
        <v>17</v>
      </c>
      <c r="S30" s="53" t="n">
        <v>2416</v>
      </c>
      <c r="T30" s="53" t="n">
        <v>1971</v>
      </c>
      <c r="U30" s="53" t="n">
        <v>1755</v>
      </c>
      <c r="V30" s="53" t="n">
        <v>0</v>
      </c>
      <c r="W30" s="53" t="n">
        <v>1778</v>
      </c>
      <c r="X30" s="53" t="n">
        <v>471</v>
      </c>
      <c r="Y30" s="53" t="n">
        <v>3511</v>
      </c>
      <c r="Z30" s="53" t="n">
        <v>3595</v>
      </c>
      <c r="AA30" s="53" t="n">
        <v>28</v>
      </c>
      <c r="AB30" s="53" t="n">
        <v>3331</v>
      </c>
      <c r="AC30" s="53" t="n">
        <v>906</v>
      </c>
      <c r="AD30" s="53" t="n">
        <v>6682</v>
      </c>
      <c r="AE30" s="53" t="n">
        <v>6261</v>
      </c>
      <c r="AF30" s="53" t="n">
        <v>13</v>
      </c>
      <c r="AG30" s="53" t="n">
        <v>5336</v>
      </c>
      <c r="AH30" s="53" t="n">
        <v>3087</v>
      </c>
      <c r="AI30" s="53" t="n">
        <v>3061</v>
      </c>
      <c r="AJ30" s="53" t="n">
        <v>90</v>
      </c>
      <c r="AK30" s="53" t="n">
        <v>2701</v>
      </c>
      <c r="AL30" s="53" t="n">
        <v>3548</v>
      </c>
      <c r="AM30" s="53" t="n">
        <v>3450</v>
      </c>
      <c r="AN30" s="53" t="n">
        <v>413</v>
      </c>
      <c r="AO30" s="53" t="n">
        <v>2942</v>
      </c>
      <c r="AP30" s="53" t="n">
        <v>3360</v>
      </c>
      <c r="AQ30" s="53" t="n">
        <v>3303</v>
      </c>
      <c r="AR30" s="53" t="n">
        <v>1173</v>
      </c>
      <c r="AS30" s="53" t="n">
        <v>3057</v>
      </c>
      <c r="AT30" s="53" t="n">
        <v>4739</v>
      </c>
      <c r="AU30" s="53" t="n">
        <v>4520</v>
      </c>
      <c r="AV30" s="53" t="n">
        <v>601</v>
      </c>
      <c r="AW30" s="53" t="n">
        <v>3315</v>
      </c>
      <c r="AX30" s="53" t="n">
        <v>5533</v>
      </c>
      <c r="AY30" s="53" t="n">
        <v>5351</v>
      </c>
      <c r="AZ30" s="53" t="n">
        <v>1</v>
      </c>
      <c r="BA30" s="53" t="n">
        <v>2950</v>
      </c>
      <c r="BB30" s="53" t="n">
        <v>5481</v>
      </c>
      <c r="BC30" s="53" t="n">
        <v>5229</v>
      </c>
      <c r="BD30" s="53" t="n">
        <v>1</v>
      </c>
      <c r="BE30" s="53" t="n">
        <v>2653</v>
      </c>
      <c r="BF30" s="53" t="n">
        <v>1197</v>
      </c>
      <c r="BG30" s="53" t="n">
        <v>1521</v>
      </c>
      <c r="BH30" s="53" t="n">
        <v>14</v>
      </c>
      <c r="BI30" s="53" t="n">
        <v>1171</v>
      </c>
      <c r="BJ30" s="53" t="n">
        <v>772</v>
      </c>
      <c r="BK30" s="53" t="n">
        <v>425</v>
      </c>
      <c r="BL30" s="53" t="n">
        <v>2</v>
      </c>
      <c r="BM30" s="53" t="n">
        <v>181</v>
      </c>
      <c r="BN30" s="53" t="n">
        <v>20</v>
      </c>
      <c r="BO30" s="53" t="n">
        <v>10</v>
      </c>
      <c r="BP30" s="53" t="n">
        <v>7</v>
      </c>
      <c r="BQ30" s="53" t="n">
        <v>0</v>
      </c>
      <c r="BR30" s="53" t="n">
        <v>0</v>
      </c>
      <c r="BS30" s="53" t="n">
        <v>9</v>
      </c>
      <c r="BT30" s="53" t="n">
        <v>0</v>
      </c>
      <c r="BU30" s="53" t="n">
        <v>5</v>
      </c>
      <c r="BV30" s="53" t="n">
        <v>0</v>
      </c>
      <c r="BW30" s="53" t="n">
        <v>0</v>
      </c>
      <c r="BX30" s="53" t="n">
        <v>0</v>
      </c>
      <c r="BY30" s="53" t="n">
        <v>0</v>
      </c>
      <c r="BZ30" s="53" t="n">
        <v>0</v>
      </c>
      <c r="CA30" s="53" t="n">
        <v>0</v>
      </c>
      <c r="CB30" s="53" t="n">
        <v>0</v>
      </c>
      <c r="CC30" s="53" t="n">
        <v>0</v>
      </c>
      <c r="CD30" s="53" t="n">
        <v>357</v>
      </c>
      <c r="CE30" s="53" t="n">
        <v>302</v>
      </c>
      <c r="CF30" s="53" t="n">
        <v>13</v>
      </c>
      <c r="CG30" s="53" t="n">
        <v>247</v>
      </c>
      <c r="CH30" s="53" t="n">
        <v>89</v>
      </c>
      <c r="CI30" s="53" t="n">
        <v>51</v>
      </c>
      <c r="CJ30" s="53" t="n">
        <v>0</v>
      </c>
      <c r="CK30" s="53" t="n">
        <v>11</v>
      </c>
      <c r="CL30" s="53" t="n">
        <v>605</v>
      </c>
      <c r="CM30" s="53" t="n">
        <v>471</v>
      </c>
      <c r="CN30" s="53" t="n">
        <v>0</v>
      </c>
      <c r="CO30" s="53" t="n">
        <v>151</v>
      </c>
      <c r="CP30" s="53" t="n">
        <v>95</v>
      </c>
      <c r="CQ30" s="53" t="n">
        <v>75</v>
      </c>
      <c r="CR30" s="53" t="n">
        <v>0</v>
      </c>
      <c r="CS30" s="53" t="n">
        <v>27</v>
      </c>
      <c r="CT30" s="53" t="n">
        <v>0</v>
      </c>
      <c r="CU30" s="53" t="n">
        <v>0</v>
      </c>
      <c r="CV30" s="53" t="n">
        <v>0</v>
      </c>
      <c r="CW30" s="53" t="n">
        <v>0</v>
      </c>
      <c r="CX30" s="53" t="n">
        <v>0</v>
      </c>
      <c r="CY30" s="53" t="n">
        <v>0</v>
      </c>
      <c r="CZ30" s="53" t="n">
        <v>0</v>
      </c>
      <c r="DA30" s="53" t="n">
        <v>0</v>
      </c>
      <c r="DB30" s="53" t="n">
        <v>4690</v>
      </c>
      <c r="DC30" s="53" t="n">
        <v>4470</v>
      </c>
      <c r="DD30" s="53" t="n">
        <v>39</v>
      </c>
      <c r="DE30" s="53" t="n">
        <v>2682</v>
      </c>
      <c r="DF30" s="53" t="n">
        <v>1998</v>
      </c>
      <c r="DG30" s="53" t="n">
        <v>1714</v>
      </c>
      <c r="DH30" s="53" t="n">
        <v>22</v>
      </c>
      <c r="DI30" s="53" t="n">
        <v>721</v>
      </c>
      <c r="DJ30" s="53" t="n">
        <v>248</v>
      </c>
      <c r="DK30" s="53" t="n">
        <v>246</v>
      </c>
      <c r="DL30" s="53" t="n">
        <v>0</v>
      </c>
      <c r="DM30" s="53" t="n">
        <v>178</v>
      </c>
      <c r="DN30" s="53" t="n">
        <v>78</v>
      </c>
      <c r="DO30" s="53" t="n">
        <v>79</v>
      </c>
      <c r="DP30" s="53" t="n">
        <v>3</v>
      </c>
      <c r="DQ30" s="53" t="n">
        <v>46</v>
      </c>
      <c r="DR30" s="53" t="n">
        <v>0</v>
      </c>
      <c r="DS30" s="53" t="n">
        <v>1</v>
      </c>
      <c r="DT30" s="53" t="n">
        <v>0</v>
      </c>
      <c r="DU30" s="53" t="n">
        <v>0</v>
      </c>
      <c r="DV30" s="53" t="n">
        <v>1396</v>
      </c>
      <c r="DW30" s="53" t="n">
        <v>1046</v>
      </c>
      <c r="DX30" s="53" t="n">
        <v>0</v>
      </c>
      <c r="DY30" s="53" t="n">
        <v>449</v>
      </c>
      <c r="DZ30" s="53" t="n">
        <v>274</v>
      </c>
      <c r="EA30" s="53" t="n">
        <v>234</v>
      </c>
      <c r="EB30" s="53" t="n">
        <v>9</v>
      </c>
      <c r="EC30" s="53" t="n">
        <v>105</v>
      </c>
      <c r="ED30" s="53" t="n">
        <v>253</v>
      </c>
      <c r="EE30" s="53" t="n">
        <v>257</v>
      </c>
      <c r="EF30" s="53" t="n">
        <v>9</v>
      </c>
      <c r="EG30" s="53" t="n">
        <v>248</v>
      </c>
      <c r="EH30" s="53" t="n">
        <v>6130</v>
      </c>
      <c r="EI30" s="53" t="n">
        <v>5819</v>
      </c>
      <c r="EJ30" s="53" t="n">
        <v>0</v>
      </c>
      <c r="EK30" s="53" t="n">
        <v>2623</v>
      </c>
      <c r="EL30" s="53" t="n">
        <v>6550</v>
      </c>
      <c r="EM30" s="53" t="n">
        <v>5983</v>
      </c>
      <c r="EN30" s="53" t="n">
        <v>0</v>
      </c>
      <c r="EO30" s="53" t="n">
        <v>2414</v>
      </c>
      <c r="EP30" s="53" t="n">
        <v>2569</v>
      </c>
      <c r="EQ30" s="53" t="n">
        <v>2407</v>
      </c>
      <c r="ER30" s="53" t="n">
        <v>0</v>
      </c>
      <c r="ES30" s="53" t="n">
        <v>769</v>
      </c>
      <c r="ET30" s="53" t="n">
        <v>4326</v>
      </c>
      <c r="EU30" s="53" t="n">
        <v>3622</v>
      </c>
      <c r="EV30" s="53" t="n">
        <v>0</v>
      </c>
      <c r="EW30" s="53" t="n">
        <v>5</v>
      </c>
      <c r="EX30" s="53" t="n">
        <v>4303</v>
      </c>
      <c r="EY30" s="53" t="n">
        <v>3843</v>
      </c>
      <c r="EZ30" s="53" t="n">
        <v>0</v>
      </c>
      <c r="FA30" s="53" t="n">
        <v>27</v>
      </c>
      <c r="FB30" s="53" t="n">
        <v>98</v>
      </c>
      <c r="FC30" s="53" t="n">
        <v>9</v>
      </c>
      <c r="FD30" s="53" t="n">
        <v>0</v>
      </c>
      <c r="FE30" s="53" t="n">
        <v>0</v>
      </c>
      <c r="FF30" s="53" t="n">
        <v>14</v>
      </c>
      <c r="FG30" s="53" t="n">
        <v>2</v>
      </c>
      <c r="FH30" s="53" t="n">
        <v>0</v>
      </c>
      <c r="FI30" s="53" t="n">
        <v>0</v>
      </c>
      <c r="FJ30" s="53" t="n">
        <v>5157</v>
      </c>
      <c r="FK30" s="53" t="n">
        <v>2300</v>
      </c>
      <c r="FL30" s="53" t="n">
        <v>0</v>
      </c>
      <c r="FM30" s="53" t="n">
        <v>0</v>
      </c>
      <c r="FN30" s="53" t="n">
        <v>2277</v>
      </c>
      <c r="FO30" s="53" t="n">
        <v>1290</v>
      </c>
      <c r="FP30" s="53" t="n">
        <v>0</v>
      </c>
      <c r="FQ30" s="53" t="n">
        <v>0</v>
      </c>
      <c r="FR30" s="54" t="n">
        <f aca="false">(K30+M30)/B30</f>
        <v>0.927939922198415</v>
      </c>
      <c r="FS30" s="55" t="n">
        <f aca="false">(L30+M30)/B30</f>
        <v>0.815158827567556</v>
      </c>
      <c r="FT30" s="56" t="n">
        <f aca="false">N30/B30</f>
        <v>0.442460111085686</v>
      </c>
      <c r="FU30" s="57" t="n">
        <f aca="false">K30/G30</f>
        <v>1.03176397781639</v>
      </c>
      <c r="FV30" s="58" t="n">
        <f aca="false">L30/H30</f>
        <v>0.985615717459946</v>
      </c>
      <c r="FW30" s="57" t="n">
        <f aca="false">M30/I30</f>
        <v>1.04958333333333</v>
      </c>
      <c r="FX30" s="59" t="n">
        <f aca="false">N30/J30</f>
        <v>0.926573731213243</v>
      </c>
      <c r="FY30" s="60" t="n">
        <f aca="false">(T30+Y30+AD30+ED30+V30+AA30+AF30+EF30)/F30</f>
        <v>1.15842780152388</v>
      </c>
      <c r="FZ30" s="61" t="n">
        <f aca="false">(U30+Z30+AE30+EE30+V30+AA30+AF30+EF30)/F30</f>
        <v>1.10741497862851</v>
      </c>
      <c r="GA30" s="62" t="n">
        <f aca="false">(W30+AB30+AG30+EG30)/F30</f>
        <v>0.993588552313696</v>
      </c>
      <c r="GB30" s="60" t="n">
        <f aca="false">(P30+AH30+AL30+AP30+AT30+AX30+BB30+BF30+BJ30+BN30+BR30+BZ30+CD30+CH30+CL30+CP30+CT30+CX30+DB30+DF30+DJ30+DN30+DR30+DV30+DZ30+EH30+EL30+EP30+R30+AJ30+AN30+AR30+AV30+AZ30+BD30+BH30+BL30+BP30+BT30+CB30+CF30+CJ30+CN30+CR30+CV30+CZ30+DD30+DH30+DL30+DP30+DT30+DX30+EB30+EJ30+EN30+ER30)/E30</f>
        <v>0.98357955042127</v>
      </c>
      <c r="GC30" s="61" t="n">
        <f aca="false">(Q30+AI30+AM30+AQ30+AU30+AY30+BC30+BG30+BK30+BO30+BS30+CA30+CE30+CI30+CM30+CQ30+CU30+CY30+DC30+DG30+DK30+DO30+DS30+DW30+EA30+EI30+EM30+EQ30+R30+AJ30+AN30+AR30+AV30+AZ30+BD30+BH30+BL30+BP30+BT30+CB30+CF30+CJ30+CN30+CR30+CV30+CZ30+DD30+DH30+DL30+DP30+DT30+DX30+EB30+EJ30+EN30+ER30)/E30</f>
        <v>0.93000463968477</v>
      </c>
      <c r="GD30" s="62" t="n">
        <f aca="false">(S30+AK30+AO30+AS30+AW30+BA30+BE30+BI30+BM30+BQ30+BU30+CC30+CG30+CK30+CO30+CS30+CW30+DA30+DE30+DI30+DM30+DQ30+DU30+DY30+EC30+EK30+EO30+ES30)/E30</f>
        <v>0.534807722049261</v>
      </c>
      <c r="GE30" s="60" t="n">
        <f aca="false">(ET30+EX30)/D30</f>
        <v>0.940469962507629</v>
      </c>
      <c r="GF30" s="61" t="n">
        <f aca="false">(EU30+EY30)/D30</f>
        <v>0.813606242915686</v>
      </c>
      <c r="GG30" s="63" t="n">
        <f aca="false">(EW30+FA30)/D30</f>
        <v>0.00348766239428023</v>
      </c>
      <c r="GH30" s="64" t="n">
        <f aca="false">(FB30+FF30+FJ30+FN30)/C30</f>
        <v>0.76570268899036</v>
      </c>
      <c r="GI30" s="65"/>
      <c r="GJ30" s="65"/>
      <c r="GK30" s="65"/>
      <c r="GL30" s="65"/>
      <c r="GM30" s="65"/>
    </row>
    <row r="31" s="66" customFormat="true" ht="13.8" hidden="false" customHeight="false" outlineLevel="0" collapsed="false">
      <c r="A31" s="44" t="s">
        <v>111</v>
      </c>
      <c r="B31" s="45" t="n">
        <v>42166</v>
      </c>
      <c r="C31" s="46" t="n">
        <v>4993</v>
      </c>
      <c r="D31" s="47" t="n">
        <v>4291.8</v>
      </c>
      <c r="E31" s="48" t="n">
        <v>24727.2</v>
      </c>
      <c r="F31" s="49" t="n">
        <v>4477</v>
      </c>
      <c r="G31" s="68" t="n">
        <v>36845</v>
      </c>
      <c r="H31" s="68" t="n">
        <v>35797</v>
      </c>
      <c r="I31" s="67" t="n">
        <v>370</v>
      </c>
      <c r="J31" s="67" t="n">
        <v>9197</v>
      </c>
      <c r="K31" s="51" t="n">
        <f aca="false">P31+T31+Y31+AD31+AH31+AL31+AP31+AT31+AX31+BB31+BF31+BJ31+BN31+BR31+BV31+BZ31+CD31+CH31+CL31+CP31+CT31+CX31+DB31+DF31+DF31+DJ31+DN31+DR31+DV31+DZ31+ED31+EH31+EL31+EP31+ET31+EX31+FB31+FF31+FJ31+FN31</f>
        <v>33526</v>
      </c>
      <c r="L31" s="51" t="n">
        <f aca="false">Q31+U31+Z31+AE31+AI31+AM31+AQ31+AU31+AY31+BC31+BG31+BK31+BO31+BS31+BW31+CA31+CE31+CM31+CQ31+CU31+CY31+DC31+DG31+DK31+DO31+DS31+DW31+EA31+CI31+EI31+EM31+EQ31+EU31+EY31+EE31+FC31+FG31+FK31+FO31</f>
        <v>28654</v>
      </c>
      <c r="M31" s="51" t="n">
        <v>370</v>
      </c>
      <c r="N31" s="52" t="n">
        <f aca="false">S31+W31+AB31+AG31+DE31+EG31+AK31+AO31+AS31+AW31+BA31+BE31+BI31+BM31+BQ31+BU31+BY31+CC31+CG31+CO31+CS31+CW31+DA31+DI31+DM31+DQ31+DU31+DY31+EC31+EK31+EO31+ES31+EW31+FA31+CK31+FE31+FI31+FM31+FQ31</f>
        <v>10443</v>
      </c>
      <c r="O31" s="52" t="n">
        <f aca="false">X31+AC31</f>
        <v>150</v>
      </c>
      <c r="P31" s="53" t="n">
        <v>843</v>
      </c>
      <c r="Q31" s="53" t="n">
        <v>793</v>
      </c>
      <c r="R31" s="53" t="n">
        <v>2</v>
      </c>
      <c r="S31" s="53" t="n">
        <v>477</v>
      </c>
      <c r="T31" s="53" t="n">
        <v>723</v>
      </c>
      <c r="U31" s="53" t="n">
        <v>674</v>
      </c>
      <c r="V31" s="53" t="n">
        <v>0</v>
      </c>
      <c r="W31" s="53" t="n">
        <v>564</v>
      </c>
      <c r="X31" s="53" t="n">
        <v>43</v>
      </c>
      <c r="Y31" s="53" t="n">
        <v>1491</v>
      </c>
      <c r="Z31" s="53" t="n">
        <v>1455</v>
      </c>
      <c r="AA31" s="53" t="n">
        <v>0</v>
      </c>
      <c r="AB31" s="53" t="n">
        <v>1139</v>
      </c>
      <c r="AC31" s="53" t="n">
        <v>107</v>
      </c>
      <c r="AD31" s="53" t="n">
        <v>2455</v>
      </c>
      <c r="AE31" s="53" t="n">
        <v>2467</v>
      </c>
      <c r="AF31" s="53" t="n">
        <v>7</v>
      </c>
      <c r="AG31" s="53" t="n">
        <v>1725</v>
      </c>
      <c r="AH31" s="53" t="n">
        <v>984</v>
      </c>
      <c r="AI31" s="53" t="n">
        <v>968</v>
      </c>
      <c r="AJ31" s="53" t="n">
        <v>19</v>
      </c>
      <c r="AK31" s="53" t="n">
        <v>779</v>
      </c>
      <c r="AL31" s="53" t="n">
        <v>1296</v>
      </c>
      <c r="AM31" s="53" t="n">
        <v>1215</v>
      </c>
      <c r="AN31" s="53" t="n">
        <v>17</v>
      </c>
      <c r="AO31" s="53" t="n">
        <v>782</v>
      </c>
      <c r="AP31" s="53" t="n">
        <v>1495</v>
      </c>
      <c r="AQ31" s="53" t="n">
        <v>1409</v>
      </c>
      <c r="AR31" s="53" t="n">
        <v>36</v>
      </c>
      <c r="AS31" s="53" t="n">
        <v>768</v>
      </c>
      <c r="AT31" s="53" t="n">
        <v>1996</v>
      </c>
      <c r="AU31" s="53" t="n">
        <v>1780</v>
      </c>
      <c r="AV31" s="53" t="n">
        <v>57</v>
      </c>
      <c r="AW31" s="53" t="n">
        <v>855</v>
      </c>
      <c r="AX31" s="53" t="n">
        <v>2100</v>
      </c>
      <c r="AY31" s="53" t="n">
        <v>1918</v>
      </c>
      <c r="AZ31" s="53" t="n">
        <v>128</v>
      </c>
      <c r="BA31" s="53" t="n">
        <v>782</v>
      </c>
      <c r="BB31" s="53" t="n">
        <v>2079</v>
      </c>
      <c r="BC31" s="53" t="n">
        <v>1869</v>
      </c>
      <c r="BD31" s="53" t="n">
        <v>48</v>
      </c>
      <c r="BE31" s="53" t="n">
        <v>646</v>
      </c>
      <c r="BF31" s="53" t="n">
        <v>625</v>
      </c>
      <c r="BG31" s="53" t="n">
        <v>587</v>
      </c>
      <c r="BH31" s="53" t="n">
        <v>2</v>
      </c>
      <c r="BI31" s="53" t="n">
        <v>87</v>
      </c>
      <c r="BJ31" s="53" t="n">
        <v>8</v>
      </c>
      <c r="BK31" s="53" t="n">
        <v>4</v>
      </c>
      <c r="BL31" s="53" t="n">
        <v>0</v>
      </c>
      <c r="BM31" s="53" t="n">
        <v>0</v>
      </c>
      <c r="BN31" s="53" t="n">
        <v>2</v>
      </c>
      <c r="BO31" s="53" t="n">
        <v>0</v>
      </c>
      <c r="BP31" s="53" t="n">
        <v>30</v>
      </c>
      <c r="BQ31" s="53" t="n">
        <v>0</v>
      </c>
      <c r="BR31" s="53" t="n">
        <v>0</v>
      </c>
      <c r="BS31" s="53" t="n">
        <v>0</v>
      </c>
      <c r="BT31" s="53" t="n">
        <v>0</v>
      </c>
      <c r="BU31" s="53" t="n">
        <v>0</v>
      </c>
      <c r="BV31" s="53" t="n">
        <v>0</v>
      </c>
      <c r="BW31" s="53" t="n">
        <v>0</v>
      </c>
      <c r="BX31" s="53" t="n">
        <v>0</v>
      </c>
      <c r="BY31" s="53" t="n">
        <v>0</v>
      </c>
      <c r="BZ31" s="53" t="n">
        <v>0</v>
      </c>
      <c r="CA31" s="53" t="n">
        <v>0</v>
      </c>
      <c r="CB31" s="53" t="n">
        <v>0</v>
      </c>
      <c r="CC31" s="53" t="n">
        <v>0</v>
      </c>
      <c r="CD31" s="53" t="n">
        <v>300</v>
      </c>
      <c r="CE31" s="53" t="n">
        <v>300</v>
      </c>
      <c r="CF31" s="53" t="n">
        <v>1</v>
      </c>
      <c r="CG31" s="53" t="n">
        <v>19</v>
      </c>
      <c r="CH31" s="53" t="n">
        <v>15</v>
      </c>
      <c r="CI31" s="53" t="n">
        <v>6</v>
      </c>
      <c r="CJ31" s="53" t="n">
        <v>0</v>
      </c>
      <c r="CK31" s="53" t="n">
        <v>0</v>
      </c>
      <c r="CL31" s="53" t="n">
        <v>271</v>
      </c>
      <c r="CM31" s="53" t="n">
        <v>241</v>
      </c>
      <c r="CN31" s="53" t="n">
        <v>0</v>
      </c>
      <c r="CO31" s="53" t="n">
        <v>34</v>
      </c>
      <c r="CP31" s="53" t="n">
        <v>56</v>
      </c>
      <c r="CQ31" s="53" t="n">
        <v>46</v>
      </c>
      <c r="CR31" s="53" t="n">
        <v>0</v>
      </c>
      <c r="CS31" s="53" t="n">
        <v>5</v>
      </c>
      <c r="CT31" s="53" t="n">
        <v>0</v>
      </c>
      <c r="CU31" s="53" t="n">
        <v>0</v>
      </c>
      <c r="CV31" s="53" t="n">
        <v>0</v>
      </c>
      <c r="CW31" s="53" t="n">
        <v>0</v>
      </c>
      <c r="CX31" s="53" t="n">
        <v>0</v>
      </c>
      <c r="CY31" s="53" t="n">
        <v>0</v>
      </c>
      <c r="CZ31" s="53" t="n">
        <v>0</v>
      </c>
      <c r="DA31" s="53" t="n">
        <v>0</v>
      </c>
      <c r="DB31" s="53" t="n">
        <v>2559</v>
      </c>
      <c r="DC31" s="53" t="n">
        <v>2351</v>
      </c>
      <c r="DD31" s="53" t="n">
        <v>8</v>
      </c>
      <c r="DE31" s="53" t="n">
        <v>276</v>
      </c>
      <c r="DF31" s="53" t="n">
        <v>156</v>
      </c>
      <c r="DG31" s="53" t="n">
        <v>64</v>
      </c>
      <c r="DH31" s="53" t="n">
        <v>2</v>
      </c>
      <c r="DI31" s="53" t="n">
        <v>8</v>
      </c>
      <c r="DJ31" s="53" t="n">
        <v>68</v>
      </c>
      <c r="DK31" s="53" t="n">
        <v>48</v>
      </c>
      <c r="DL31" s="53" t="n">
        <v>0</v>
      </c>
      <c r="DM31" s="53" t="n">
        <v>5</v>
      </c>
      <c r="DN31" s="53" t="n">
        <v>72</v>
      </c>
      <c r="DO31" s="53" t="n">
        <v>88</v>
      </c>
      <c r="DP31" s="53" t="n">
        <v>1</v>
      </c>
      <c r="DQ31" s="53" t="n">
        <v>1</v>
      </c>
      <c r="DR31" s="53" t="n">
        <v>0</v>
      </c>
      <c r="DS31" s="53" t="n">
        <v>0</v>
      </c>
      <c r="DT31" s="53" t="n">
        <v>0</v>
      </c>
      <c r="DU31" s="53" t="n">
        <v>0</v>
      </c>
      <c r="DV31" s="53" t="n">
        <v>1151</v>
      </c>
      <c r="DW31" s="53" t="n">
        <v>972</v>
      </c>
      <c r="DX31" s="53" t="n">
        <v>12</v>
      </c>
      <c r="DY31" s="53" t="n">
        <v>262</v>
      </c>
      <c r="DZ31" s="53" t="n">
        <v>19</v>
      </c>
      <c r="EA31" s="53" t="n">
        <v>19</v>
      </c>
      <c r="EB31" s="53" t="n">
        <v>0</v>
      </c>
      <c r="EC31" s="53" t="n">
        <v>0</v>
      </c>
      <c r="ED31" s="53" t="n">
        <v>0</v>
      </c>
      <c r="EE31" s="53" t="n">
        <v>0</v>
      </c>
      <c r="EF31" s="53" t="n">
        <v>0</v>
      </c>
      <c r="EG31" s="53" t="n">
        <v>0</v>
      </c>
      <c r="EH31" s="53" t="n">
        <v>2364</v>
      </c>
      <c r="EI31" s="53" t="n">
        <v>2127</v>
      </c>
      <c r="EJ31" s="53" t="n">
        <v>0</v>
      </c>
      <c r="EK31" s="53" t="n">
        <v>561</v>
      </c>
      <c r="EL31" s="53" t="n">
        <v>2813</v>
      </c>
      <c r="EM31" s="53" t="n">
        <v>2379</v>
      </c>
      <c r="EN31" s="53" t="n">
        <v>0</v>
      </c>
      <c r="EO31" s="53" t="n">
        <v>513</v>
      </c>
      <c r="EP31" s="53" t="n">
        <v>1293</v>
      </c>
      <c r="EQ31" s="53" t="n">
        <v>1082</v>
      </c>
      <c r="ER31" s="53" t="n">
        <v>0</v>
      </c>
      <c r="ES31" s="53" t="n">
        <v>155</v>
      </c>
      <c r="ET31" s="53" t="n">
        <v>2059</v>
      </c>
      <c r="EU31" s="53" t="n">
        <v>1714</v>
      </c>
      <c r="EV31" s="53" t="n">
        <v>0</v>
      </c>
      <c r="EW31" s="53" t="n">
        <v>0</v>
      </c>
      <c r="EX31" s="53" t="n">
        <v>2144</v>
      </c>
      <c r="EY31" s="53" t="n">
        <v>1680</v>
      </c>
      <c r="EZ31" s="53" t="n">
        <v>0</v>
      </c>
      <c r="FA31" s="53" t="n">
        <v>0</v>
      </c>
      <c r="FB31" s="53" t="n">
        <v>9</v>
      </c>
      <c r="FC31" s="53" t="n">
        <v>3</v>
      </c>
      <c r="FD31" s="53" t="n">
        <v>0</v>
      </c>
      <c r="FE31" s="53" t="n">
        <v>0</v>
      </c>
      <c r="FF31" s="53" t="n">
        <v>4</v>
      </c>
      <c r="FG31" s="53" t="n">
        <v>0</v>
      </c>
      <c r="FH31" s="53" t="n">
        <v>0</v>
      </c>
      <c r="FI31" s="53" t="n">
        <v>0</v>
      </c>
      <c r="FJ31" s="53" t="n">
        <v>1285</v>
      </c>
      <c r="FK31" s="53" t="n">
        <v>229</v>
      </c>
      <c r="FL31" s="53" t="n">
        <v>0</v>
      </c>
      <c r="FM31" s="53" t="n">
        <v>0</v>
      </c>
      <c r="FN31" s="53" t="n">
        <v>635</v>
      </c>
      <c r="FO31" s="53" t="n">
        <v>166</v>
      </c>
      <c r="FP31" s="53" t="n">
        <v>0</v>
      </c>
      <c r="FQ31" s="53" t="n">
        <v>0</v>
      </c>
      <c r="FR31" s="54" t="n">
        <f aca="false">(K31+M31)/B31</f>
        <v>0.803870416923588</v>
      </c>
      <c r="FS31" s="55" t="n">
        <f aca="false">(L31+M31)/B31</f>
        <v>0.688327088175307</v>
      </c>
      <c r="FT31" s="56" t="n">
        <f aca="false">N31/B31</f>
        <v>0.247663994687663</v>
      </c>
      <c r="FU31" s="57" t="n">
        <f aca="false">K31/G31</f>
        <v>0.909919934862261</v>
      </c>
      <c r="FV31" s="58" t="n">
        <f aca="false">L31/H31</f>
        <v>0.800458138950191</v>
      </c>
      <c r="FW31" s="57" t="n">
        <f aca="false">M31/I31</f>
        <v>1</v>
      </c>
      <c r="FX31" s="59" t="n">
        <f aca="false">N31/J31</f>
        <v>1.13547896053061</v>
      </c>
      <c r="FY31" s="60" t="n">
        <f aca="false">(T31+Y31+AD31+ED31+V31+AA31+AF31+EF31)/F31</f>
        <v>1.04444940808577</v>
      </c>
      <c r="FZ31" s="61" t="n">
        <f aca="false">(U31+Z31+AE31+EE31+V31+AA31+AF31+EF31)/F31</f>
        <v>1.02814384632566</v>
      </c>
      <c r="GA31" s="62" t="n">
        <f aca="false">(W31+AB31+AG31+EG31)/F31</f>
        <v>0.765691311145857</v>
      </c>
      <c r="GB31" s="60" t="n">
        <f aca="false">(P31+AH31+AL31+AP31+AT31+AX31+BB31+BF31+BJ31+BN31+BR31+BZ31+CD31+CH31+CL31+CP31+CT31+CX31+DB31+DF31+DJ31+DN31+DR31+DV31+DZ31+EH31+EL31+EP31+R31+AJ31+AN31+AR31+AV31+AZ31+BD31+BH31+BL31+BP31+BT31+CB31+CF31+CJ31+CN31+CR31+CV31+CZ31+DD31+DH31+DL31+DP31+DT31+DX31+EB31+EJ31+EN31+ER31)/E31</f>
        <v>0.927238021288298</v>
      </c>
      <c r="GC31" s="61" t="n">
        <f aca="false">(Q31+AI31+AM31+AQ31+AU31+AY31+BC31+BG31+BK31+BO31+BS31+CA31+CE31+CI31+CM31+CQ31+CU31+CY31+DC31+DG31+DK31+DO31+DS31+DW31+EA31+EI31+EM31+EQ31+R31+AJ31+AN31+AR31+AV31+AZ31+BD31+BH31+BL31+BP31+BT31+CB31+CF31+CJ31+CN31+CR31+CV31+CZ31+DD31+DH31+DL31+DP31+DT31+DX31+EB31+EJ31+EN31+ER31)/E31</f>
        <v>0.834263483127891</v>
      </c>
      <c r="GD31" s="62" t="n">
        <f aca="false">(S31+AK31+AO31+AS31+AW31+BA31+BE31+BI31+BM31+BQ31+BU31+CC31+CG31+CK31+CO31+CS31+CW31+DA31+DE31+DI31+DM31+DQ31+DU31+DY31+EC31+EK31+EO31+ES31)/E31</f>
        <v>0.283695687340257</v>
      </c>
      <c r="GE31" s="60" t="n">
        <f aca="false">(ET31+EX31)/D31</f>
        <v>0.979309380679435</v>
      </c>
      <c r="GF31" s="61" t="n">
        <f aca="false">(EU31+EY31)/D31</f>
        <v>0.790810382590055</v>
      </c>
      <c r="GG31" s="63" t="n">
        <f aca="false">(EW31+FA31)/D31</f>
        <v>0</v>
      </c>
      <c r="GH31" s="64" t="n">
        <f aca="false">(FB31+FF31+FJ31+FN31)/C31</f>
        <v>0.387141998798318</v>
      </c>
      <c r="GI31" s="65"/>
      <c r="GJ31" s="65"/>
      <c r="GK31" s="65"/>
      <c r="GL31" s="65"/>
      <c r="GM31" s="65"/>
    </row>
    <row r="32" s="66" customFormat="true" ht="13.8" hidden="false" customHeight="false" outlineLevel="0" collapsed="false">
      <c r="A32" s="44" t="s">
        <v>112</v>
      </c>
      <c r="B32" s="45" t="n">
        <v>4886</v>
      </c>
      <c r="C32" s="46" t="n">
        <v>439.2</v>
      </c>
      <c r="D32" s="47" t="n">
        <v>375.6</v>
      </c>
      <c r="E32" s="48" t="n">
        <v>2944.2</v>
      </c>
      <c r="F32" s="49" t="n">
        <v>825</v>
      </c>
      <c r="G32" s="50" t="n">
        <v>4604</v>
      </c>
      <c r="H32" s="50" t="n">
        <v>4495</v>
      </c>
      <c r="I32" s="50" t="n">
        <v>55</v>
      </c>
      <c r="J32" s="50" t="n">
        <v>1888</v>
      </c>
      <c r="K32" s="51" t="n">
        <f aca="false">P32+T32+Y32+AD32+AH32+AL32+AP32+AT32+AX32+BB32+BF32+BJ32+BN32+BR32+BV32+BZ32+CD32+CH32+CL32+CP32+CT32+CX32+DB32+DF32+DF32+DJ32+DN32+DR32+DV32+DZ32+ED32+EH32+EL32+EP32+ET32+EX32+FB32+FF32+FJ32+FN32</f>
        <v>4477</v>
      </c>
      <c r="L32" s="51" t="n">
        <f aca="false">Q32+U32+Z32+AE32+AI32+AM32+AQ32+AU32+AY32+BC32+BG32+BK32+BO32+BS32+BW32+CA32+CE32+CM32+CQ32+CU32+CY32+DC32+DG32+DK32+DO32+DS32+DW32+EA32+CI32+EI32+EM32+EQ32+EU32+EY32+EE32+FC32+FG32+FK32+FO32</f>
        <v>4042</v>
      </c>
      <c r="M32" s="51" t="n">
        <v>56</v>
      </c>
      <c r="N32" s="52" t="n">
        <f aca="false">S32+W32+AB32+AG32+DE32+EG32+AK32+AO32+AS32+AW32+BA32+BE32+BI32+BM32+BQ32+BU32+BY32+CC32+CG32+CO32+CS32+CW32+DA32+DI32+DM32+DQ32+DU32+DY32+EC32+EK32+EO32+ES32+EW32+FA32+CK32+FE32+FI32+FM32+FQ32</f>
        <v>1975</v>
      </c>
      <c r="O32" s="52" t="n">
        <f aca="false">X32+AC32</f>
        <v>147</v>
      </c>
      <c r="P32" s="53" t="n">
        <v>134</v>
      </c>
      <c r="Q32" s="53" t="n">
        <v>130</v>
      </c>
      <c r="R32" s="53" t="n">
        <v>1</v>
      </c>
      <c r="S32" s="53" t="n">
        <v>124</v>
      </c>
      <c r="T32" s="53" t="n">
        <v>106</v>
      </c>
      <c r="U32" s="53" t="n">
        <v>107</v>
      </c>
      <c r="V32" s="53" t="n">
        <v>0</v>
      </c>
      <c r="W32" s="53" t="n">
        <v>106</v>
      </c>
      <c r="X32" s="53" t="n">
        <v>36</v>
      </c>
      <c r="Y32" s="53" t="n">
        <v>287</v>
      </c>
      <c r="Z32" s="53" t="n">
        <v>287</v>
      </c>
      <c r="AA32" s="53" t="n">
        <v>1</v>
      </c>
      <c r="AB32" s="53" t="n">
        <v>241</v>
      </c>
      <c r="AC32" s="53" t="n">
        <v>111</v>
      </c>
      <c r="AD32" s="53" t="n">
        <v>417</v>
      </c>
      <c r="AE32" s="53" t="n">
        <v>444</v>
      </c>
      <c r="AF32" s="53" t="n">
        <v>2</v>
      </c>
      <c r="AG32" s="53" t="n">
        <v>322</v>
      </c>
      <c r="AH32" s="53" t="n">
        <v>169</v>
      </c>
      <c r="AI32" s="53" t="n">
        <v>176</v>
      </c>
      <c r="AJ32" s="53" t="n">
        <v>0</v>
      </c>
      <c r="AK32" s="53" t="n">
        <v>120</v>
      </c>
      <c r="AL32" s="53" t="n">
        <v>191</v>
      </c>
      <c r="AM32" s="53" t="n">
        <v>221</v>
      </c>
      <c r="AN32" s="53" t="n">
        <v>4</v>
      </c>
      <c r="AO32" s="53" t="n">
        <v>119</v>
      </c>
      <c r="AP32" s="53" t="n">
        <v>238</v>
      </c>
      <c r="AQ32" s="53" t="n">
        <v>246</v>
      </c>
      <c r="AR32" s="53" t="n">
        <v>17</v>
      </c>
      <c r="AS32" s="53" t="n">
        <v>136</v>
      </c>
      <c r="AT32" s="53" t="n">
        <v>251</v>
      </c>
      <c r="AU32" s="53" t="n">
        <v>262</v>
      </c>
      <c r="AV32" s="53" t="n">
        <v>28</v>
      </c>
      <c r="AW32" s="53" t="n">
        <v>101</v>
      </c>
      <c r="AX32" s="53" t="n">
        <v>260</v>
      </c>
      <c r="AY32" s="53" t="n">
        <v>240</v>
      </c>
      <c r="AZ32" s="53" t="n">
        <v>0</v>
      </c>
      <c r="BA32" s="53" t="n">
        <v>114</v>
      </c>
      <c r="BB32" s="53" t="n">
        <v>240</v>
      </c>
      <c r="BC32" s="53" t="n">
        <v>199</v>
      </c>
      <c r="BD32" s="53" t="n">
        <v>0</v>
      </c>
      <c r="BE32" s="53" t="n">
        <v>91</v>
      </c>
      <c r="BF32" s="53" t="n">
        <v>119</v>
      </c>
      <c r="BG32" s="53" t="n">
        <v>109</v>
      </c>
      <c r="BH32" s="53" t="n">
        <v>0</v>
      </c>
      <c r="BI32" s="53" t="n">
        <v>67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3" t="n">
        <v>0</v>
      </c>
      <c r="BS32" s="53" t="n">
        <v>0</v>
      </c>
      <c r="BT32" s="53" t="n">
        <v>0</v>
      </c>
      <c r="BU32" s="53" t="n">
        <v>0</v>
      </c>
      <c r="BV32" s="53" t="n">
        <v>0</v>
      </c>
      <c r="BW32" s="53" t="n">
        <v>0</v>
      </c>
      <c r="BX32" s="53" t="n">
        <v>0</v>
      </c>
      <c r="BY32" s="53" t="n">
        <v>0</v>
      </c>
      <c r="BZ32" s="53" t="n">
        <v>0</v>
      </c>
      <c r="CA32" s="53" t="n">
        <v>0</v>
      </c>
      <c r="CB32" s="53" t="n">
        <v>0</v>
      </c>
      <c r="CC32" s="53" t="n">
        <v>0</v>
      </c>
      <c r="CD32" s="53" t="n">
        <v>66</v>
      </c>
      <c r="CE32" s="53" t="n">
        <v>68</v>
      </c>
      <c r="CF32" s="53" t="n">
        <v>0</v>
      </c>
      <c r="CG32" s="53" t="n">
        <v>40</v>
      </c>
      <c r="CH32" s="53" t="n">
        <v>3</v>
      </c>
      <c r="CI32" s="53" t="n">
        <v>2</v>
      </c>
      <c r="CJ32" s="53" t="n">
        <v>0</v>
      </c>
      <c r="CK32" s="53" t="n">
        <v>1</v>
      </c>
      <c r="CL32" s="53" t="n">
        <v>26</v>
      </c>
      <c r="CM32" s="53" t="n">
        <v>22</v>
      </c>
      <c r="CN32" s="53" t="n">
        <v>0</v>
      </c>
      <c r="CO32" s="53" t="n">
        <v>5</v>
      </c>
      <c r="CP32" s="53" t="n">
        <v>6</v>
      </c>
      <c r="CQ32" s="53" t="n">
        <v>9</v>
      </c>
      <c r="CR32" s="53" t="n">
        <v>0</v>
      </c>
      <c r="CS32" s="53" t="n">
        <v>0</v>
      </c>
      <c r="CT32" s="53" t="n">
        <v>0</v>
      </c>
      <c r="CU32" s="53" t="n">
        <v>0</v>
      </c>
      <c r="CV32" s="53" t="n">
        <v>0</v>
      </c>
      <c r="CW32" s="53" t="n">
        <v>0</v>
      </c>
      <c r="CX32" s="53" t="n">
        <v>0</v>
      </c>
      <c r="CY32" s="53" t="n">
        <v>0</v>
      </c>
      <c r="CZ32" s="53" t="n">
        <v>0</v>
      </c>
      <c r="DA32" s="53" t="n">
        <v>0</v>
      </c>
      <c r="DB32" s="53" t="n">
        <v>304</v>
      </c>
      <c r="DC32" s="53" t="n">
        <v>294</v>
      </c>
      <c r="DD32" s="53" t="n">
        <v>3</v>
      </c>
      <c r="DE32" s="53" t="n">
        <v>202</v>
      </c>
      <c r="DF32" s="53" t="n">
        <v>9</v>
      </c>
      <c r="DG32" s="53" t="n">
        <v>7</v>
      </c>
      <c r="DH32" s="53" t="n">
        <v>0</v>
      </c>
      <c r="DI32" s="53" t="n">
        <v>0</v>
      </c>
      <c r="DJ32" s="53" t="n">
        <v>8</v>
      </c>
      <c r="DK32" s="53" t="n">
        <v>6</v>
      </c>
      <c r="DL32" s="53" t="n">
        <v>0</v>
      </c>
      <c r="DM32" s="53" t="n">
        <v>2</v>
      </c>
      <c r="DN32" s="53" t="n">
        <v>2</v>
      </c>
      <c r="DO32" s="53" t="n">
        <v>2</v>
      </c>
      <c r="DP32" s="53" t="n">
        <v>0</v>
      </c>
      <c r="DQ32" s="53" t="n">
        <v>0</v>
      </c>
      <c r="DR32" s="53" t="n">
        <v>0</v>
      </c>
      <c r="DS32" s="53" t="n">
        <v>0</v>
      </c>
      <c r="DT32" s="53" t="n">
        <v>0</v>
      </c>
      <c r="DU32" s="53" t="n">
        <v>0</v>
      </c>
      <c r="DV32" s="53" t="n">
        <v>2</v>
      </c>
      <c r="DW32" s="53" t="n">
        <v>4</v>
      </c>
      <c r="DX32" s="53" t="n">
        <v>3</v>
      </c>
      <c r="DY32" s="53" t="n">
        <v>0</v>
      </c>
      <c r="DZ32" s="53" t="n">
        <v>0</v>
      </c>
      <c r="EA32" s="53" t="n">
        <v>0</v>
      </c>
      <c r="EB32" s="53" t="n">
        <v>0</v>
      </c>
      <c r="EC32" s="53" t="n">
        <v>0</v>
      </c>
      <c r="ED32" s="53" t="n">
        <v>0</v>
      </c>
      <c r="EE32" s="53" t="n">
        <v>0</v>
      </c>
      <c r="EF32" s="53" t="n">
        <v>0</v>
      </c>
      <c r="EG32" s="53" t="n">
        <v>0</v>
      </c>
      <c r="EH32" s="53" t="n">
        <v>273</v>
      </c>
      <c r="EI32" s="53" t="n">
        <v>241</v>
      </c>
      <c r="EJ32" s="53" t="n">
        <v>0</v>
      </c>
      <c r="EK32" s="53" t="n">
        <v>70</v>
      </c>
      <c r="EL32" s="53" t="n">
        <v>296</v>
      </c>
      <c r="EM32" s="53" t="n">
        <v>267</v>
      </c>
      <c r="EN32" s="53" t="n">
        <v>0</v>
      </c>
      <c r="EO32" s="53" t="n">
        <v>89</v>
      </c>
      <c r="EP32" s="53" t="n">
        <v>139</v>
      </c>
      <c r="EQ32" s="53" t="n">
        <v>123</v>
      </c>
      <c r="ER32" s="53" t="n">
        <v>0</v>
      </c>
      <c r="ES32" s="53" t="n">
        <v>25</v>
      </c>
      <c r="ET32" s="53" t="n">
        <v>234</v>
      </c>
      <c r="EU32" s="53" t="n">
        <v>193</v>
      </c>
      <c r="EV32" s="53" t="n">
        <v>0</v>
      </c>
      <c r="EW32" s="53" t="n">
        <v>0</v>
      </c>
      <c r="EX32" s="53" t="n">
        <v>238</v>
      </c>
      <c r="EY32" s="53" t="n">
        <v>179</v>
      </c>
      <c r="EZ32" s="53" t="n">
        <v>0</v>
      </c>
      <c r="FA32" s="53" t="n">
        <v>0</v>
      </c>
      <c r="FB32" s="53" t="n">
        <v>8</v>
      </c>
      <c r="FC32" s="53" t="n">
        <v>8</v>
      </c>
      <c r="FD32" s="53" t="n">
        <v>0</v>
      </c>
      <c r="FE32" s="53" t="n">
        <v>0</v>
      </c>
      <c r="FF32" s="53" t="n">
        <v>8</v>
      </c>
      <c r="FG32" s="53" t="n">
        <v>0</v>
      </c>
      <c r="FH32" s="53" t="n">
        <v>0</v>
      </c>
      <c r="FI32" s="53" t="n">
        <v>0</v>
      </c>
      <c r="FJ32" s="53" t="n">
        <v>313</v>
      </c>
      <c r="FK32" s="53" t="n">
        <v>142</v>
      </c>
      <c r="FL32" s="53" t="n">
        <v>0</v>
      </c>
      <c r="FM32" s="53" t="n">
        <v>0</v>
      </c>
      <c r="FN32" s="53" t="n">
        <v>121</v>
      </c>
      <c r="FO32" s="53" t="n">
        <v>54</v>
      </c>
      <c r="FP32" s="53" t="n">
        <v>0</v>
      </c>
      <c r="FQ32" s="53" t="n">
        <v>0</v>
      </c>
      <c r="FR32" s="54" t="n">
        <f aca="false">(K32+M32)/B32</f>
        <v>0.927752762996316</v>
      </c>
      <c r="FS32" s="55" t="n">
        <f aca="false">(L32+M32)/B32</f>
        <v>0.838722881702824</v>
      </c>
      <c r="FT32" s="56" t="n">
        <f aca="false">N32/B32</f>
        <v>0.40421612771183</v>
      </c>
      <c r="FU32" s="57" t="n">
        <f aca="false">K32/G32</f>
        <v>0.97241529105126</v>
      </c>
      <c r="FV32" s="58" t="n">
        <f aca="false">L32/H32</f>
        <v>0.899221357063404</v>
      </c>
      <c r="FW32" s="57" t="n">
        <f aca="false">M32/I32</f>
        <v>1.01818181818182</v>
      </c>
      <c r="FX32" s="59" t="n">
        <f aca="false">N32/J32</f>
        <v>1.04608050847458</v>
      </c>
      <c r="FY32" s="60" t="n">
        <f aca="false">(T32+Y32+AD32+ED32+V32+AA32+AF32+EF32)/F32</f>
        <v>0.985454545454545</v>
      </c>
      <c r="FZ32" s="61" t="n">
        <f aca="false">(U32+Z32+AE32+EE32+V32+AA32+AF32+EF32)/F32</f>
        <v>1.01939393939394</v>
      </c>
      <c r="GA32" s="62" t="n">
        <f aca="false">(W32+AB32+AG32+EG32)/F32</f>
        <v>0.810909090909091</v>
      </c>
      <c r="GB32" s="60" t="n">
        <f aca="false">(P32+AH32+AL32+AP32+AT32+AX32+BB32+BF32+BJ32+BN32+BR32+BZ32+CD32+CH32+CL32+CP32+CT32+CX32+DB32+DF32+DJ32+DN32+DR32+DV32+DZ32+EH32+EL32+EP32+R32+AJ32+AN32+AR32+AV32+AZ32+BD32+BH32+BL32+BP32+BT32+CB32+CF32+CJ32+CN32+CR32+CV32+CZ32+DD32+DH32+DL32+DP32+DT32+DX32+EB32+EJ32+EN32+ER32)/E32</f>
        <v>0.948305142313702</v>
      </c>
      <c r="GC32" s="61" t="n">
        <f aca="false">(Q32+AI32+AM32+AQ32+AU32+AY32+BC32+BG32+BK32+BO32+BS32+CA32+CE32+CI32+CM32+CQ32+CU32+CY32+DC32+DG32+DK32+DO32+DS32+DW32+EA32+EI32+EM32+EQ32+R32+AJ32+AN32+AR32+AV32+AZ32+BD32+BH32+BL32+BP32+BT32+CB32+CF32+CJ32+CN32+CR32+CV32+CZ32+DD32+DH32+DL32+DP32+DT32+DX32+EB32+EJ32+EN32+ER32)/E32</f>
        <v>0.911622851708444</v>
      </c>
      <c r="GD32" s="62" t="n">
        <f aca="false">(S32+AK32+AO32+AS32+AW32+BA32+BE32+BI32+BM32+BQ32+BU32+CC32+CG32+CK32+CO32+CS32+CW32+DA32+DE32+DI32+DM32+DQ32+DU32+DY32+EC32+EK32+EO32+ES32)/E32</f>
        <v>0.443583995652469</v>
      </c>
      <c r="GE32" s="60" t="n">
        <f aca="false">(ET32+EX32)/D32</f>
        <v>1.2566560170394</v>
      </c>
      <c r="GF32" s="61" t="n">
        <f aca="false">(EU32+EY32)/D32</f>
        <v>0.990415335463259</v>
      </c>
      <c r="GG32" s="63" t="n">
        <f aca="false">(EW32+FA32)/D32</f>
        <v>0</v>
      </c>
      <c r="GH32" s="64" t="n">
        <f aca="false">(FB32+FF32+FJ32+FN32)/C32</f>
        <v>1.02459016393443</v>
      </c>
      <c r="GI32" s="65"/>
      <c r="GJ32" s="65"/>
      <c r="GK32" s="65"/>
      <c r="GL32" s="65"/>
      <c r="GM32" s="65"/>
    </row>
    <row r="33" s="66" customFormat="true" ht="13.8" hidden="false" customHeight="false" outlineLevel="0" collapsed="false">
      <c r="A33" s="44" t="s">
        <v>113</v>
      </c>
      <c r="B33" s="45" t="n">
        <v>34709</v>
      </c>
      <c r="C33" s="46" t="n">
        <v>3954.6</v>
      </c>
      <c r="D33" s="47" t="n">
        <v>3400.8</v>
      </c>
      <c r="E33" s="48" t="n">
        <v>21076.6</v>
      </c>
      <c r="F33" s="49" t="n">
        <v>3351</v>
      </c>
      <c r="G33" s="50" t="n">
        <v>30646</v>
      </c>
      <c r="H33" s="68" t="n">
        <v>31517</v>
      </c>
      <c r="I33" s="67" t="n">
        <v>330</v>
      </c>
      <c r="J33" s="67" t="n">
        <v>10697</v>
      </c>
      <c r="K33" s="51" t="n">
        <f aca="false">P33+T33+Y33+AD33+AH33+AL33+AP33+AT33+AX33+BB33+BF33+BJ33+BN33+BR33+BV33+BZ33+CD33+CH33+CL33+CP33+CT33+CX33+DB33+DF33+DF33+DJ33+DN33+DR33+DV33+DZ33+ED33+EH33+EL33+EP33+ET33+EX33+FB33+FF33+FJ33+FN33</f>
        <v>30430</v>
      </c>
      <c r="L33" s="51" t="n">
        <f aca="false">Q33+U33+Z33+AE33+AI33+AM33+AQ33+AU33+AY33+BC33+BG33+BK33+BO33+BS33+BW33+CA33+CE33+CM33+CQ33+CU33+CY33+DC33+DG33+DK33+DO33+DS33+DW33+EA33+CI33+EI33+EM33+EQ33+EU33+EY33+EE33+FC33+FG33+FK33+FO33</f>
        <v>27876</v>
      </c>
      <c r="M33" s="51" t="n">
        <v>330</v>
      </c>
      <c r="N33" s="52" t="n">
        <f aca="false">S33+W33+AB33+AG33+DE33+EG33+AK33+AO33+AS33+AW33+BA33+BE33+BI33+BM33+BQ33+BU33+BY33+CC33+CG33+CO33+CS33+CW33+DA33+DI33+DM33+DQ33+DU33+DY33+EC33+EK33+EO33+ES33+EW33+FA33+CK33+FE33+FI33+FM33+FQ33</f>
        <v>13429</v>
      </c>
      <c r="O33" s="52" t="n">
        <f aca="false">X33+AC33</f>
        <v>37</v>
      </c>
      <c r="P33" s="53" t="n">
        <v>742</v>
      </c>
      <c r="Q33" s="53" t="n">
        <v>710</v>
      </c>
      <c r="R33" s="53" t="n">
        <v>0</v>
      </c>
      <c r="S33" s="53" t="n">
        <v>559</v>
      </c>
      <c r="T33" s="53" t="n">
        <v>527</v>
      </c>
      <c r="U33" s="53" t="n">
        <v>561</v>
      </c>
      <c r="V33" s="53" t="n">
        <v>0</v>
      </c>
      <c r="W33" s="53" t="n">
        <v>520</v>
      </c>
      <c r="X33" s="53" t="n">
        <v>7</v>
      </c>
      <c r="Y33" s="53" t="n">
        <v>1443</v>
      </c>
      <c r="Z33" s="53" t="n">
        <v>1295</v>
      </c>
      <c r="AA33" s="53" t="n">
        <v>0</v>
      </c>
      <c r="AB33" s="53" t="n">
        <v>1158</v>
      </c>
      <c r="AC33" s="53" t="n">
        <v>30</v>
      </c>
      <c r="AD33" s="53" t="n">
        <v>1906</v>
      </c>
      <c r="AE33" s="53" t="n">
        <v>2258</v>
      </c>
      <c r="AF33" s="53" t="n">
        <v>0</v>
      </c>
      <c r="AG33" s="53" t="n">
        <v>1650</v>
      </c>
      <c r="AH33" s="53" t="n">
        <v>952</v>
      </c>
      <c r="AI33" s="53" t="n">
        <v>1186</v>
      </c>
      <c r="AJ33" s="53" t="n">
        <v>0</v>
      </c>
      <c r="AK33" s="53" t="n">
        <v>561</v>
      </c>
      <c r="AL33" s="53" t="n">
        <v>1214</v>
      </c>
      <c r="AM33" s="53" t="n">
        <v>1415</v>
      </c>
      <c r="AN33" s="53" t="n">
        <v>0</v>
      </c>
      <c r="AO33" s="53" t="n">
        <v>697</v>
      </c>
      <c r="AP33" s="53" t="n">
        <v>1481</v>
      </c>
      <c r="AQ33" s="53" t="n">
        <v>1549</v>
      </c>
      <c r="AR33" s="53" t="n">
        <v>180</v>
      </c>
      <c r="AS33" s="53" t="n">
        <v>700</v>
      </c>
      <c r="AT33" s="53" t="n">
        <v>1660</v>
      </c>
      <c r="AU33" s="53" t="n">
        <v>1855</v>
      </c>
      <c r="AV33" s="53" t="n">
        <v>100</v>
      </c>
      <c r="AW33" s="53" t="n">
        <v>958</v>
      </c>
      <c r="AX33" s="53" t="n">
        <v>2013</v>
      </c>
      <c r="AY33" s="53" t="n">
        <v>2052</v>
      </c>
      <c r="AZ33" s="53" t="n">
        <v>27</v>
      </c>
      <c r="BA33" s="53" t="n">
        <v>775</v>
      </c>
      <c r="BB33" s="53" t="n">
        <v>2126</v>
      </c>
      <c r="BC33" s="53" t="n">
        <v>2071</v>
      </c>
      <c r="BD33" s="53" t="n">
        <v>25</v>
      </c>
      <c r="BE33" s="53" t="n">
        <v>1961</v>
      </c>
      <c r="BF33" s="53" t="n">
        <v>555</v>
      </c>
      <c r="BG33" s="53" t="n">
        <v>438</v>
      </c>
      <c r="BH33" s="53" t="n">
        <v>0</v>
      </c>
      <c r="BI33" s="53" t="n">
        <v>247</v>
      </c>
      <c r="BJ33" s="53" t="n">
        <v>0</v>
      </c>
      <c r="BK33" s="53" t="n">
        <v>0</v>
      </c>
      <c r="BL33" s="53" t="n">
        <v>0</v>
      </c>
      <c r="BM33" s="53" t="n">
        <v>13</v>
      </c>
      <c r="BN33" s="53" t="n">
        <v>0</v>
      </c>
      <c r="BO33" s="53" t="n">
        <v>1</v>
      </c>
      <c r="BP33" s="53" t="n">
        <v>0</v>
      </c>
      <c r="BQ33" s="53" t="n">
        <v>0</v>
      </c>
      <c r="BR33" s="53" t="n">
        <v>0</v>
      </c>
      <c r="BS33" s="53" t="n">
        <v>2</v>
      </c>
      <c r="BT33" s="53" t="n">
        <v>0</v>
      </c>
      <c r="BU33" s="53" t="n">
        <v>1</v>
      </c>
      <c r="BV33" s="53" t="n">
        <v>0</v>
      </c>
      <c r="BW33" s="53" t="n">
        <v>0</v>
      </c>
      <c r="BX33" s="53" t="n">
        <v>0</v>
      </c>
      <c r="BY33" s="53" t="n">
        <v>0</v>
      </c>
      <c r="BZ33" s="53" t="n">
        <v>0</v>
      </c>
      <c r="CA33" s="53" t="n">
        <v>0</v>
      </c>
      <c r="CB33" s="53" t="n">
        <v>0</v>
      </c>
      <c r="CC33" s="53" t="n">
        <v>3</v>
      </c>
      <c r="CD33" s="53" t="n">
        <v>211</v>
      </c>
      <c r="CE33" s="53" t="n">
        <v>113</v>
      </c>
      <c r="CF33" s="53" t="n">
        <v>0</v>
      </c>
      <c r="CG33" s="53" t="n">
        <v>115</v>
      </c>
      <c r="CH33" s="53" t="n">
        <v>16</v>
      </c>
      <c r="CI33" s="53" t="n">
        <v>3</v>
      </c>
      <c r="CJ33" s="53" t="n">
        <v>0</v>
      </c>
      <c r="CK33" s="53" t="n">
        <v>0</v>
      </c>
      <c r="CL33" s="53" t="n">
        <v>264</v>
      </c>
      <c r="CM33" s="53" t="n">
        <v>193</v>
      </c>
      <c r="CN33" s="53" t="n">
        <v>0</v>
      </c>
      <c r="CO33" s="53" t="n">
        <v>61</v>
      </c>
      <c r="CP33" s="53" t="n">
        <v>57</v>
      </c>
      <c r="CQ33" s="53" t="n">
        <v>13</v>
      </c>
      <c r="CR33" s="53" t="n">
        <v>0</v>
      </c>
      <c r="CS33" s="53" t="n">
        <v>9</v>
      </c>
      <c r="CT33" s="53" t="n">
        <v>0</v>
      </c>
      <c r="CU33" s="53" t="n">
        <v>0</v>
      </c>
      <c r="CV33" s="53" t="n">
        <v>0</v>
      </c>
      <c r="CW33" s="53" t="n">
        <v>0</v>
      </c>
      <c r="CX33" s="53" t="n">
        <v>0</v>
      </c>
      <c r="CY33" s="53" t="n">
        <v>0</v>
      </c>
      <c r="CZ33" s="53" t="n">
        <v>0</v>
      </c>
      <c r="DA33" s="53" t="n">
        <v>0</v>
      </c>
      <c r="DB33" s="53" t="n">
        <v>2161</v>
      </c>
      <c r="DC33" s="53" t="n">
        <v>1445</v>
      </c>
      <c r="DD33" s="53" t="n">
        <v>0</v>
      </c>
      <c r="DE33" s="53" t="n">
        <v>1455</v>
      </c>
      <c r="DF33" s="53" t="n">
        <v>58</v>
      </c>
      <c r="DG33" s="53" t="n">
        <v>34</v>
      </c>
      <c r="DH33" s="53" t="n">
        <v>0</v>
      </c>
      <c r="DI33" s="53" t="n">
        <v>30</v>
      </c>
      <c r="DJ33" s="53" t="n">
        <v>61</v>
      </c>
      <c r="DK33" s="53" t="n">
        <v>47</v>
      </c>
      <c r="DL33" s="53" t="n">
        <v>0</v>
      </c>
      <c r="DM33" s="53" t="n">
        <v>35</v>
      </c>
      <c r="DN33" s="53" t="n">
        <v>52</v>
      </c>
      <c r="DO33" s="53" t="n">
        <v>61</v>
      </c>
      <c r="DP33" s="53" t="n">
        <v>0</v>
      </c>
      <c r="DQ33" s="53" t="n">
        <v>26</v>
      </c>
      <c r="DR33" s="53" t="n">
        <v>0</v>
      </c>
      <c r="DS33" s="53" t="n">
        <v>2</v>
      </c>
      <c r="DT33" s="53" t="n">
        <v>0</v>
      </c>
      <c r="DU33" s="53" t="n">
        <v>0</v>
      </c>
      <c r="DV33" s="53" t="n">
        <v>753</v>
      </c>
      <c r="DW33" s="53" t="n">
        <v>468</v>
      </c>
      <c r="DX33" s="53" t="n">
        <v>0</v>
      </c>
      <c r="DY33" s="53" t="n">
        <v>334</v>
      </c>
      <c r="DZ33" s="53" t="n">
        <v>31</v>
      </c>
      <c r="EA33" s="53" t="n">
        <v>44</v>
      </c>
      <c r="EB33" s="53" t="n">
        <v>0</v>
      </c>
      <c r="EC33" s="53" t="n">
        <v>39</v>
      </c>
      <c r="ED33" s="53" t="n">
        <v>0</v>
      </c>
      <c r="EE33" s="53" t="n">
        <v>0</v>
      </c>
      <c r="EF33" s="53" t="n">
        <v>0</v>
      </c>
      <c r="EG33" s="53" t="n">
        <v>0</v>
      </c>
      <c r="EH33" s="53" t="n">
        <v>2130</v>
      </c>
      <c r="EI33" s="53" t="n">
        <v>2164</v>
      </c>
      <c r="EJ33" s="53" t="n">
        <v>0</v>
      </c>
      <c r="EK33" s="53" t="n">
        <v>660</v>
      </c>
      <c r="EL33" s="53" t="n">
        <v>2177</v>
      </c>
      <c r="EM33" s="53" t="n">
        <v>2183</v>
      </c>
      <c r="EN33" s="53" t="n">
        <v>3</v>
      </c>
      <c r="EO33" s="53" t="n">
        <v>596</v>
      </c>
      <c r="EP33" s="53" t="n">
        <v>1304</v>
      </c>
      <c r="EQ33" s="53" t="n">
        <v>1006</v>
      </c>
      <c r="ER33" s="53" t="n">
        <v>2</v>
      </c>
      <c r="ES33" s="53" t="n">
        <v>261</v>
      </c>
      <c r="ET33" s="53" t="n">
        <v>1712</v>
      </c>
      <c r="EU33" s="53" t="n">
        <v>1863</v>
      </c>
      <c r="EV33" s="53" t="n">
        <v>0</v>
      </c>
      <c r="EW33" s="53" t="n">
        <v>5</v>
      </c>
      <c r="EX33" s="53" t="n">
        <v>1603</v>
      </c>
      <c r="EY33" s="53" t="n">
        <v>1443</v>
      </c>
      <c r="EZ33" s="53" t="n">
        <v>0</v>
      </c>
      <c r="FA33" s="53" t="n">
        <v>0</v>
      </c>
      <c r="FB33" s="53" t="n">
        <v>67</v>
      </c>
      <c r="FC33" s="53" t="n">
        <v>7</v>
      </c>
      <c r="FD33" s="53" t="n">
        <v>0</v>
      </c>
      <c r="FE33" s="53" t="n">
        <v>0</v>
      </c>
      <c r="FF33" s="53" t="n">
        <v>49</v>
      </c>
      <c r="FG33" s="53" t="n">
        <v>5</v>
      </c>
      <c r="FH33" s="53" t="n">
        <v>0</v>
      </c>
      <c r="FI33" s="53" t="n">
        <v>0</v>
      </c>
      <c r="FJ33" s="53" t="n">
        <v>2066</v>
      </c>
      <c r="FK33" s="53" t="n">
        <v>818</v>
      </c>
      <c r="FL33" s="53" t="n">
        <v>0</v>
      </c>
      <c r="FM33" s="53" t="n">
        <v>0</v>
      </c>
      <c r="FN33" s="53" t="n">
        <v>981</v>
      </c>
      <c r="FO33" s="53" t="n">
        <v>571</v>
      </c>
      <c r="FP33" s="53" t="n">
        <v>0</v>
      </c>
      <c r="FQ33" s="53" t="n">
        <v>0</v>
      </c>
      <c r="FR33" s="54" t="n">
        <f aca="false">(K33+M33)/B33</f>
        <v>0.886225474660751</v>
      </c>
      <c r="FS33" s="55" t="n">
        <f aca="false">(L33+M33)/B33</f>
        <v>0.812642254170388</v>
      </c>
      <c r="FT33" s="56" t="n">
        <f aca="false">N33/B33</f>
        <v>0.38690253248437</v>
      </c>
      <c r="FU33" s="57" t="n">
        <f aca="false">K33/G33</f>
        <v>0.992951771846244</v>
      </c>
      <c r="FV33" s="58" t="n">
        <f aca="false">L33/H33</f>
        <v>0.884475045213694</v>
      </c>
      <c r="FW33" s="57" t="n">
        <f aca="false">M33/I33</f>
        <v>1</v>
      </c>
      <c r="FX33" s="59" t="n">
        <f aca="false">N33/J33</f>
        <v>1.25539870991867</v>
      </c>
      <c r="FY33" s="60" t="n">
        <f aca="false">(T33+Y33+AD33+ED33+V33+AA33+AF33+EF33)/F33</f>
        <v>1.15666965085049</v>
      </c>
      <c r="FZ33" s="61" t="n">
        <f aca="false">(U33+Z33+AE33+EE33+V33+AA33+AF33+EF33)/F33</f>
        <v>1.22769322590272</v>
      </c>
      <c r="GA33" s="62" t="n">
        <f aca="false">(W33+AB33+AG33+EG33)/F33</f>
        <v>0.993136377200836</v>
      </c>
      <c r="GB33" s="60" t="n">
        <f aca="false">(P33+AH33+AL33+AP33+AT33+AX33+BB33+BF33+BJ33+BN33+BR33+BZ33+CD33+CH33+CL33+CP33+CT33+CX33+DB33+DF33+DJ33+DN33+DR33+DV33+DZ33+EH33+EL33+EP33+R33+AJ33+AN33+AR33+AV33+AZ33+BD33+BH33+BL33+BP33+BT33+CB33+CF33+CJ33+CN33+CR33+CV33+CZ33+DD33+DH33+DL33+DP33+DT33+DX33+EB33+EJ33+EN33+ER33)/E33</f>
        <v>0.965762978848581</v>
      </c>
      <c r="GC33" s="61" t="n">
        <f aca="false">(Q33+AI33+AM33+AQ33+AU33+AY33+BC33+BG33+BK33+BO33+BS33+CA33+CE33+CI33+CM33+CQ33+CU33+CY33+DC33+DG33+DK33+DO33+DS33+DW33+EA33+EI33+EM33+EQ33+R33+AJ33+AN33+AR33+AV33+AZ33+BD33+BH33+BL33+BP33+BT33+CB33+CF33+CJ33+CN33+CR33+CV33+CZ33+DD33+DH33+DL33+DP33+DT33+DX33+EB33+EJ33+EN33+ER33)/E33</f>
        <v>0.92007249746164</v>
      </c>
      <c r="GD33" s="62" t="n">
        <f aca="false">(S33+AK33+AO33+AS33+AW33+BA33+BE33+BI33+BM33+BQ33+BU33+CC33+CG33+CK33+CO33+CS33+CW33+DA33+DE33+DI33+DM33+DQ33+DU33+DY33+EC33+EK33+EO33+ES33)/E33</f>
        <v>0.479014641830276</v>
      </c>
      <c r="GE33" s="60" t="n">
        <f aca="false">(ET33+EX33)/D33</f>
        <v>0.974770642201835</v>
      </c>
      <c r="GF33" s="61" t="n">
        <f aca="false">(EU33+EY33)/D33</f>
        <v>0.97212420606916</v>
      </c>
      <c r="GG33" s="63" t="n">
        <f aca="false">(EW33+FA33)/D33</f>
        <v>0.00147024229593037</v>
      </c>
      <c r="GH33" s="64" t="n">
        <f aca="false">(FB33+FF33+FJ33+FN33)/C33</f>
        <v>0.799828048348758</v>
      </c>
      <c r="GI33" s="65"/>
      <c r="GJ33" s="65"/>
      <c r="GK33" s="65"/>
      <c r="GL33" s="65"/>
      <c r="GM33" s="65"/>
    </row>
    <row r="34" s="66" customFormat="true" ht="13.8" hidden="false" customHeight="false" outlineLevel="0" collapsed="false">
      <c r="A34" s="44" t="s">
        <v>114</v>
      </c>
      <c r="B34" s="45" t="n">
        <v>18907</v>
      </c>
      <c r="C34" s="46" t="n">
        <v>1914.6</v>
      </c>
      <c r="D34" s="47" t="n">
        <v>1719</v>
      </c>
      <c r="E34" s="48" t="n">
        <v>11696.4</v>
      </c>
      <c r="F34" s="49" t="n">
        <v>2187</v>
      </c>
      <c r="G34" s="68" t="n">
        <v>15882</v>
      </c>
      <c r="H34" s="68" t="n">
        <v>15652</v>
      </c>
      <c r="I34" s="67" t="n">
        <v>175</v>
      </c>
      <c r="J34" s="67" t="n">
        <v>6418</v>
      </c>
      <c r="K34" s="51" t="n">
        <f aca="false">P34+T34+Y34+AD34+AH34+AL34+AP34+AT34+AX34+BB34+BF34+BJ34+BN34+BR34+BV34+BZ34+CD34+CH34+CL34+CP34+CT34+CX34+DB34+DF34+DF34+DJ34+DN34+DR34+DV34+DZ34+ED34+EH34+EL34+EP34+ET34+EX34+FB34+FF34+FJ34+FN34</f>
        <v>14873</v>
      </c>
      <c r="L34" s="51" t="n">
        <f aca="false">Q34+U34+Z34+AE34+AI34+AM34+AQ34+AU34+AY34+BC34+BG34+BK34+BO34+BS34+BW34+CA34+CE34+CM34+CQ34+CU34+CY34+DC34+DG34+DK34+DO34+DS34+DW34+EA34+CI34+EI34+EM34+EQ34+EU34+EY34+EE34+FC34+FG34+FK34+FO34</f>
        <v>13491</v>
      </c>
      <c r="M34" s="51" t="n">
        <v>175</v>
      </c>
      <c r="N34" s="52" t="n">
        <f aca="false">S34+W34+AB34+AG34+DE34+EG34+AK34+AO34+AS34+AW34+BA34+BE34+BI34+BM34+BQ34+BU34+BY34+CC34+CG34+CO34+CS34+CW34+DA34+DI34+DM34+DQ34+DU34+DY34+EC34+EK34+EO34+ES34+EW34+FA34+CK34+FE34+FI34+FM34+FQ34</f>
        <v>8264</v>
      </c>
      <c r="O34" s="52" t="n">
        <f aca="false">X34+AC34</f>
        <v>380</v>
      </c>
      <c r="P34" s="53" t="n">
        <v>361</v>
      </c>
      <c r="Q34" s="53" t="n">
        <v>305</v>
      </c>
      <c r="R34" s="53" t="n">
        <v>2</v>
      </c>
      <c r="S34" s="53" t="n">
        <v>198</v>
      </c>
      <c r="T34" s="53" t="n">
        <v>304</v>
      </c>
      <c r="U34" s="53" t="n">
        <v>298</v>
      </c>
      <c r="V34" s="53" t="n">
        <v>0</v>
      </c>
      <c r="W34" s="53" t="n">
        <v>280</v>
      </c>
      <c r="X34" s="53" t="n">
        <v>129</v>
      </c>
      <c r="Y34" s="53" t="n">
        <v>722</v>
      </c>
      <c r="Z34" s="53" t="n">
        <v>693</v>
      </c>
      <c r="AA34" s="53" t="n">
        <v>2</v>
      </c>
      <c r="AB34" s="53" t="n">
        <v>637</v>
      </c>
      <c r="AC34" s="53" t="n">
        <v>251</v>
      </c>
      <c r="AD34" s="53" t="n">
        <v>1135</v>
      </c>
      <c r="AE34" s="53" t="n">
        <v>1048</v>
      </c>
      <c r="AF34" s="53" t="n">
        <v>0</v>
      </c>
      <c r="AG34" s="53" t="n">
        <v>1023</v>
      </c>
      <c r="AH34" s="53" t="n">
        <v>605</v>
      </c>
      <c r="AI34" s="53" t="n">
        <v>658</v>
      </c>
      <c r="AJ34" s="53" t="n">
        <v>6</v>
      </c>
      <c r="AK34" s="53" t="n">
        <v>852</v>
      </c>
      <c r="AL34" s="53" t="n">
        <v>565</v>
      </c>
      <c r="AM34" s="53" t="n">
        <v>758</v>
      </c>
      <c r="AN34" s="53" t="n">
        <v>15</v>
      </c>
      <c r="AO34" s="53" t="n">
        <v>768</v>
      </c>
      <c r="AP34" s="53" t="n">
        <v>708</v>
      </c>
      <c r="AQ34" s="53" t="n">
        <v>778</v>
      </c>
      <c r="AR34" s="53" t="n">
        <v>22</v>
      </c>
      <c r="AS34" s="53" t="n">
        <v>684</v>
      </c>
      <c r="AT34" s="53" t="n">
        <v>877</v>
      </c>
      <c r="AU34" s="53" t="n">
        <v>866</v>
      </c>
      <c r="AV34" s="53" t="n">
        <v>63</v>
      </c>
      <c r="AW34" s="53" t="n">
        <v>708</v>
      </c>
      <c r="AX34" s="53" t="n">
        <v>949</v>
      </c>
      <c r="AY34" s="53" t="n">
        <v>1056</v>
      </c>
      <c r="AZ34" s="53" t="n">
        <v>60</v>
      </c>
      <c r="BA34" s="53" t="n">
        <v>657</v>
      </c>
      <c r="BB34" s="53" t="n">
        <v>929</v>
      </c>
      <c r="BC34" s="53" t="n">
        <v>923</v>
      </c>
      <c r="BD34" s="53" t="n">
        <v>0</v>
      </c>
      <c r="BE34" s="53" t="n">
        <v>624</v>
      </c>
      <c r="BF34" s="53" t="n">
        <v>376</v>
      </c>
      <c r="BG34" s="53" t="n">
        <v>214</v>
      </c>
      <c r="BH34" s="53" t="n">
        <v>0</v>
      </c>
      <c r="BI34" s="53" t="n">
        <v>250</v>
      </c>
      <c r="BJ34" s="53" t="n">
        <v>2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3" t="n">
        <v>0</v>
      </c>
      <c r="BS34" s="53" t="n">
        <v>0</v>
      </c>
      <c r="BT34" s="53" t="n">
        <v>0</v>
      </c>
      <c r="BU34" s="53" t="n">
        <v>0</v>
      </c>
      <c r="BV34" s="53" t="n">
        <v>0</v>
      </c>
      <c r="BW34" s="53" t="n">
        <v>0</v>
      </c>
      <c r="BX34" s="53" t="n">
        <v>0</v>
      </c>
      <c r="BY34" s="53" t="n">
        <v>0</v>
      </c>
      <c r="BZ34" s="53" t="n">
        <v>335</v>
      </c>
      <c r="CA34" s="53" t="n">
        <v>303</v>
      </c>
      <c r="CB34" s="53" t="n">
        <v>0</v>
      </c>
      <c r="CC34" s="53" t="n">
        <v>175</v>
      </c>
      <c r="CD34" s="53" t="n">
        <v>119</v>
      </c>
      <c r="CE34" s="53" t="n">
        <v>35</v>
      </c>
      <c r="CF34" s="53" t="n">
        <v>0</v>
      </c>
      <c r="CG34" s="53" t="n">
        <v>30</v>
      </c>
      <c r="CH34" s="53" t="n">
        <v>15</v>
      </c>
      <c r="CI34" s="53" t="n">
        <v>9</v>
      </c>
      <c r="CJ34" s="53" t="n">
        <v>0</v>
      </c>
      <c r="CK34" s="53" t="n">
        <v>0</v>
      </c>
      <c r="CL34" s="53" t="n">
        <v>99</v>
      </c>
      <c r="CM34" s="53" t="n">
        <v>75</v>
      </c>
      <c r="CN34" s="53" t="n">
        <v>0</v>
      </c>
      <c r="CO34" s="53" t="n">
        <v>5</v>
      </c>
      <c r="CP34" s="53" t="n">
        <v>24</v>
      </c>
      <c r="CQ34" s="53" t="n">
        <v>23</v>
      </c>
      <c r="CR34" s="53" t="n">
        <v>0</v>
      </c>
      <c r="CS34" s="53" t="n">
        <v>0</v>
      </c>
      <c r="CT34" s="53" t="n">
        <v>0</v>
      </c>
      <c r="CU34" s="53" t="n">
        <v>0</v>
      </c>
      <c r="CV34" s="53" t="n">
        <v>0</v>
      </c>
      <c r="CW34" s="53" t="n">
        <v>0</v>
      </c>
      <c r="CX34" s="53" t="n">
        <v>0</v>
      </c>
      <c r="CY34" s="53" t="n">
        <v>0</v>
      </c>
      <c r="CZ34" s="53" t="n">
        <v>0</v>
      </c>
      <c r="DA34" s="53" t="n">
        <v>0</v>
      </c>
      <c r="DB34" s="53" t="n">
        <v>690</v>
      </c>
      <c r="DC34" s="53" t="n">
        <v>378</v>
      </c>
      <c r="DD34" s="53" t="n">
        <v>13</v>
      </c>
      <c r="DE34" s="53" t="n">
        <v>31</v>
      </c>
      <c r="DF34" s="53" t="n">
        <v>23</v>
      </c>
      <c r="DG34" s="53" t="n">
        <v>5</v>
      </c>
      <c r="DH34" s="53" t="n">
        <v>1</v>
      </c>
      <c r="DI34" s="53" t="n">
        <v>0</v>
      </c>
      <c r="DJ34" s="53" t="n">
        <v>34</v>
      </c>
      <c r="DK34" s="53" t="n">
        <v>22</v>
      </c>
      <c r="DL34" s="53" t="n">
        <v>0</v>
      </c>
      <c r="DM34" s="53" t="n">
        <v>0</v>
      </c>
      <c r="DN34" s="53" t="n">
        <v>1</v>
      </c>
      <c r="DO34" s="53" t="n">
        <v>0</v>
      </c>
      <c r="DP34" s="53" t="n">
        <v>0</v>
      </c>
      <c r="DQ34" s="53" t="n">
        <v>0</v>
      </c>
      <c r="DR34" s="53" t="n">
        <v>0</v>
      </c>
      <c r="DS34" s="53" t="n">
        <v>0</v>
      </c>
      <c r="DT34" s="53" t="n">
        <v>0</v>
      </c>
      <c r="DU34" s="53" t="n">
        <v>0</v>
      </c>
      <c r="DV34" s="53" t="n">
        <v>72</v>
      </c>
      <c r="DW34" s="53" t="n">
        <v>47</v>
      </c>
      <c r="DX34" s="53" t="n">
        <v>0</v>
      </c>
      <c r="DY34" s="53" t="n">
        <v>27</v>
      </c>
      <c r="DZ34" s="53" t="n">
        <v>74</v>
      </c>
      <c r="EA34" s="53" t="n">
        <v>36</v>
      </c>
      <c r="EB34" s="53" t="n">
        <v>0</v>
      </c>
      <c r="EC34" s="53" t="n">
        <v>59</v>
      </c>
      <c r="ED34" s="53" t="n">
        <v>0</v>
      </c>
      <c r="EE34" s="53" t="n">
        <v>0</v>
      </c>
      <c r="EF34" s="53" t="n">
        <v>0</v>
      </c>
      <c r="EG34" s="53" t="n">
        <v>0</v>
      </c>
      <c r="EH34" s="53" t="n">
        <v>957</v>
      </c>
      <c r="EI34" s="53" t="n">
        <v>980</v>
      </c>
      <c r="EJ34" s="53" t="n">
        <v>0</v>
      </c>
      <c r="EK34" s="53" t="n">
        <v>545</v>
      </c>
      <c r="EL34" s="53" t="n">
        <v>1081</v>
      </c>
      <c r="EM34" s="53" t="n">
        <v>1103</v>
      </c>
      <c r="EN34" s="53" t="n">
        <v>0</v>
      </c>
      <c r="EO34" s="53" t="n">
        <v>543</v>
      </c>
      <c r="EP34" s="53" t="n">
        <v>487</v>
      </c>
      <c r="EQ34" s="53" t="n">
        <v>498</v>
      </c>
      <c r="ER34" s="53" t="n">
        <v>0</v>
      </c>
      <c r="ES34" s="53" t="n">
        <v>163</v>
      </c>
      <c r="ET34" s="53" t="n">
        <v>785</v>
      </c>
      <c r="EU34" s="53" t="n">
        <v>794</v>
      </c>
      <c r="EV34" s="53" t="n">
        <v>0</v>
      </c>
      <c r="EW34" s="53" t="n">
        <v>3</v>
      </c>
      <c r="EX34" s="53" t="n">
        <v>835</v>
      </c>
      <c r="EY34" s="53" t="n">
        <v>758</v>
      </c>
      <c r="EZ34" s="53" t="n">
        <v>0</v>
      </c>
      <c r="FA34" s="53" t="n">
        <v>2</v>
      </c>
      <c r="FB34" s="53" t="n">
        <v>20</v>
      </c>
      <c r="FC34" s="53" t="n">
        <v>0</v>
      </c>
      <c r="FD34" s="53" t="n">
        <v>0</v>
      </c>
      <c r="FE34" s="53" t="n">
        <v>0</v>
      </c>
      <c r="FF34" s="53" t="n">
        <v>11</v>
      </c>
      <c r="FG34" s="53" t="n">
        <v>0</v>
      </c>
      <c r="FH34" s="53" t="n">
        <v>0</v>
      </c>
      <c r="FI34" s="53" t="n">
        <v>0</v>
      </c>
      <c r="FJ34" s="53" t="n">
        <v>1121</v>
      </c>
      <c r="FK34" s="53" t="n">
        <v>516</v>
      </c>
      <c r="FL34" s="53" t="n">
        <v>0</v>
      </c>
      <c r="FM34" s="53" t="n">
        <v>0</v>
      </c>
      <c r="FN34" s="53" t="n">
        <v>534</v>
      </c>
      <c r="FO34" s="53" t="n">
        <v>312</v>
      </c>
      <c r="FP34" s="53" t="n">
        <v>0</v>
      </c>
      <c r="FQ34" s="53" t="n">
        <v>0</v>
      </c>
      <c r="FR34" s="54" t="n">
        <f aca="false">(K34+M34)/B34</f>
        <v>0.795895700005289</v>
      </c>
      <c r="FS34" s="55" t="n">
        <f aca="false">(L34+M34)/B34</f>
        <v>0.722801078965462</v>
      </c>
      <c r="FT34" s="56" t="n">
        <f aca="false">N34/B34</f>
        <v>0.437086793251177</v>
      </c>
      <c r="FU34" s="57" t="n">
        <f aca="false">K34/G34</f>
        <v>0.93646895856945</v>
      </c>
      <c r="FV34" s="58" t="n">
        <f aca="false">L34/H34</f>
        <v>0.861934577050856</v>
      </c>
      <c r="FW34" s="57" t="n">
        <f aca="false">M34/I34</f>
        <v>1</v>
      </c>
      <c r="FX34" s="59" t="n">
        <f aca="false">N34/J34</f>
        <v>1.28762854471798</v>
      </c>
      <c r="FY34" s="60" t="n">
        <f aca="false">(T34+Y34+AD34+ED34+V34+AA34+AF34+EF34)/F34</f>
        <v>0.989026063100137</v>
      </c>
      <c r="FZ34" s="61" t="n">
        <f aca="false">(U34+Z34+AE34+EE34+V34+AA34+AF34+EF34)/F34</f>
        <v>0.933241883859168</v>
      </c>
      <c r="GA34" s="62" t="n">
        <f aca="false">(W34+AB34+AG34+EG34)/F34</f>
        <v>0.887059899405578</v>
      </c>
      <c r="GB34" s="60" t="n">
        <f aca="false">(P34+AH34+AL34+AP34+AT34+AX34+BB34+BF34+BJ34+BN34+BR34+BZ34+CD34+CH34+CL34+CP34+CT34+CX34+DB34+DF34+DJ34+DN34+DR34+DV34+DZ34+EH34+EL34+EP34+R34+AJ34+AN34+AR34+AV34+AZ34+BD34+BH34+BL34+BP34+BT34+CB34+CF34+CJ34+CN34+CR34+CV34+CZ34+DD34+DH34+DL34+DP34+DT34+DX34+EB34+EJ34+EN34+ER34)/E34</f>
        <v>0.817772989979823</v>
      </c>
      <c r="GC34" s="61" t="n">
        <f aca="false">(Q34+AI34+AM34+AQ34+AU34+AY34+BC34+BG34+BK34+BO34+BS34+CA34+CE34+CI34+CM34+CQ34+CU34+CY34+DC34+DG34+DK34+DO34+DS34+DW34+EA34+EI34+EM34+EQ34+R34+AJ34+AN34+AR34+AV34+AZ34+BD34+BH34+BL34+BP34+BT34+CB34+CF34+CJ34+CN34+CR34+CV34+CZ34+DD34+DH34+DL34+DP34+DT34+DX34+EB34+EJ34+EN34+ER34)/E34</f>
        <v>0.791183612051571</v>
      </c>
      <c r="GD34" s="62" t="n">
        <f aca="false">(S34+AK34+AO34+AS34+AW34+BA34+BE34+BI34+BM34+BQ34+BU34+CC34+CG34+CK34+CO34+CS34+CW34+DA34+DE34+DI34+DM34+DQ34+DU34+DY34+EC34+EK34+EO34+ES34)/E34</f>
        <v>0.540251701378202</v>
      </c>
      <c r="GE34" s="60" t="n">
        <f aca="false">(ET34+EX34)/D34</f>
        <v>0.942408376963351</v>
      </c>
      <c r="GF34" s="61" t="n">
        <f aca="false">(EU34+EY34)/D34</f>
        <v>0.902850494473531</v>
      </c>
      <c r="GG34" s="63" t="n">
        <f aca="false">(EW34+FA34)/D34</f>
        <v>0.0029086678301338</v>
      </c>
      <c r="GH34" s="64" t="n">
        <f aca="false">(FB34+FF34+FJ34+FN34)/C34</f>
        <v>0.88060169225948</v>
      </c>
      <c r="GI34" s="65"/>
      <c r="GJ34" s="65"/>
      <c r="GK34" s="65"/>
      <c r="GL34" s="65"/>
      <c r="GM34" s="65"/>
    </row>
    <row r="35" s="66" customFormat="true" ht="13.8" hidden="false" customHeight="false" outlineLevel="0" collapsed="false">
      <c r="A35" s="44" t="s">
        <v>115</v>
      </c>
      <c r="B35" s="45" t="n">
        <v>13429</v>
      </c>
      <c r="C35" s="46" t="n">
        <v>1623.4</v>
      </c>
      <c r="D35" s="47" t="n">
        <v>1381.2</v>
      </c>
      <c r="E35" s="48" t="n">
        <v>7822.4</v>
      </c>
      <c r="F35" s="49" t="n">
        <v>1419</v>
      </c>
      <c r="G35" s="68" t="n">
        <v>11742.6124</v>
      </c>
      <c r="H35" s="68" t="n">
        <v>11463</v>
      </c>
      <c r="I35" s="67" t="n">
        <v>135</v>
      </c>
      <c r="J35" s="67" t="n">
        <v>6004</v>
      </c>
      <c r="K35" s="51" t="n">
        <f aca="false">P35+T35+Y35+AD35+AH35+AL35+AP35+AT35+AX35+BB35+BF35+BJ35+BN35+BR35+BV35+BZ35+CD35+CH35+CL35+CP35+CT35+CX35+DB35+DF35+DF35+DJ35+DN35+DR35+DV35+DZ35+ED35+EH35+EL35+EP35+ET35+EX35+FB35+FF35+FJ35+FN35+600</f>
        <v>11962</v>
      </c>
      <c r="L35" s="51" t="n">
        <f aca="false">Q35+U35+Z35+AE35+AI35+AM35+AQ35+AU35+AY35+BC35+BG35+BK35+BO35+BS35+BW35+CA35+CE35+CM35+CQ35+CU35+CY35+DC35+DG35+DK35+DO35+DS35+DW35+EA35+CI35+EI35+EM35+EQ35+EU35+EY35+EE35+FC35+FG35+FK35+FO35</f>
        <v>9206</v>
      </c>
      <c r="M35" s="51" t="n">
        <v>154</v>
      </c>
      <c r="N35" s="52" t="n">
        <f aca="false">S35+W35+AB35+AG35+DE35+EG35+AK35+AO35+AS35+AW35+BA35+BE35+BI35+BM35+BQ35+BU35+BY35+CC35+CG35+CO35+CS35+CW35+DA35+DI35+DM35+DQ35+DU35+DY35+EC35+EK35+EO35+ES35+EW35+FA35+CK35+FE35+FI35+FM35+FQ35</f>
        <v>4957</v>
      </c>
      <c r="O35" s="52" t="n">
        <f aca="false">X35+AC35</f>
        <v>145</v>
      </c>
      <c r="P35" s="53" t="n">
        <v>255</v>
      </c>
      <c r="Q35" s="53" t="n">
        <v>256</v>
      </c>
      <c r="R35" s="53" t="n">
        <v>3</v>
      </c>
      <c r="S35" s="53" t="n">
        <v>146</v>
      </c>
      <c r="T35" s="53" t="n">
        <v>262</v>
      </c>
      <c r="U35" s="53" t="n">
        <v>189</v>
      </c>
      <c r="V35" s="53" t="n">
        <v>0</v>
      </c>
      <c r="W35" s="53" t="n">
        <v>151</v>
      </c>
      <c r="X35" s="53" t="n">
        <v>47</v>
      </c>
      <c r="Y35" s="53" t="n">
        <v>514</v>
      </c>
      <c r="Z35" s="53" t="n">
        <v>489</v>
      </c>
      <c r="AA35" s="53" t="n">
        <v>0</v>
      </c>
      <c r="AB35" s="53" t="n">
        <v>300</v>
      </c>
      <c r="AC35" s="53" t="n">
        <v>98</v>
      </c>
      <c r="AD35" s="53" t="n">
        <v>833</v>
      </c>
      <c r="AE35" s="53" t="n">
        <v>760</v>
      </c>
      <c r="AF35" s="53" t="n">
        <v>0</v>
      </c>
      <c r="AG35" s="53" t="n">
        <v>453</v>
      </c>
      <c r="AH35" s="53" t="n">
        <v>413</v>
      </c>
      <c r="AI35" s="53" t="n">
        <v>330</v>
      </c>
      <c r="AJ35" s="53" t="n">
        <v>5</v>
      </c>
      <c r="AK35" s="53" t="n">
        <v>381</v>
      </c>
      <c r="AL35" s="53" t="n">
        <v>460</v>
      </c>
      <c r="AM35" s="53" t="n">
        <v>422</v>
      </c>
      <c r="AN35" s="53" t="n">
        <v>6</v>
      </c>
      <c r="AO35" s="53" t="n">
        <v>395</v>
      </c>
      <c r="AP35" s="53" t="n">
        <v>548</v>
      </c>
      <c r="AQ35" s="53" t="n">
        <v>477</v>
      </c>
      <c r="AR35" s="53" t="n">
        <v>27</v>
      </c>
      <c r="AS35" s="53" t="n">
        <v>457</v>
      </c>
      <c r="AT35" s="53" t="n">
        <v>637</v>
      </c>
      <c r="AU35" s="53" t="n">
        <v>533</v>
      </c>
      <c r="AV35" s="53" t="n">
        <v>98</v>
      </c>
      <c r="AW35" s="53" t="n">
        <v>499</v>
      </c>
      <c r="AX35" s="53" t="n">
        <v>594</v>
      </c>
      <c r="AY35" s="53" t="n">
        <v>574</v>
      </c>
      <c r="AZ35" s="53" t="n">
        <v>5</v>
      </c>
      <c r="BA35" s="53" t="n">
        <v>497</v>
      </c>
      <c r="BB35" s="53" t="n">
        <v>660</v>
      </c>
      <c r="BC35" s="53" t="n">
        <v>671</v>
      </c>
      <c r="BD35" s="53" t="n">
        <v>0</v>
      </c>
      <c r="BE35" s="53" t="n">
        <v>473</v>
      </c>
      <c r="BF35" s="53" t="n">
        <v>246</v>
      </c>
      <c r="BG35" s="53" t="n">
        <v>219</v>
      </c>
      <c r="BH35" s="53" t="n">
        <v>0</v>
      </c>
      <c r="BI35" s="53" t="n">
        <v>52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3" t="n">
        <v>0</v>
      </c>
      <c r="BS35" s="53" t="n">
        <v>0</v>
      </c>
      <c r="BT35" s="53" t="n">
        <v>0</v>
      </c>
      <c r="BU35" s="53" t="n">
        <v>0</v>
      </c>
      <c r="BV35" s="53" t="n">
        <v>0</v>
      </c>
      <c r="BW35" s="53" t="n">
        <v>0</v>
      </c>
      <c r="BX35" s="53" t="n">
        <v>0</v>
      </c>
      <c r="BY35" s="53" t="n">
        <v>0</v>
      </c>
      <c r="BZ35" s="53" t="n">
        <v>537</v>
      </c>
      <c r="CA35" s="53" t="n">
        <v>542</v>
      </c>
      <c r="CB35" s="53" t="n">
        <v>0</v>
      </c>
      <c r="CC35" s="53" t="n">
        <v>242</v>
      </c>
      <c r="CD35" s="53" t="n">
        <v>118</v>
      </c>
      <c r="CE35" s="53" t="n">
        <v>74</v>
      </c>
      <c r="CF35" s="53" t="n">
        <v>0</v>
      </c>
      <c r="CG35" s="53" t="n">
        <v>0</v>
      </c>
      <c r="CH35" s="53" t="n">
        <v>27</v>
      </c>
      <c r="CI35" s="53" t="n">
        <v>2</v>
      </c>
      <c r="CJ35" s="53" t="n">
        <v>0</v>
      </c>
      <c r="CK35" s="53" t="n">
        <v>0</v>
      </c>
      <c r="CL35" s="53" t="n">
        <v>112</v>
      </c>
      <c r="CM35" s="53" t="n">
        <v>35</v>
      </c>
      <c r="CN35" s="53" t="n">
        <v>0</v>
      </c>
      <c r="CO35" s="53" t="n">
        <v>7</v>
      </c>
      <c r="CP35" s="53" t="n">
        <v>9</v>
      </c>
      <c r="CQ35" s="53" t="n">
        <v>7</v>
      </c>
      <c r="CR35" s="53" t="n">
        <v>0</v>
      </c>
      <c r="CS35" s="53" t="n">
        <v>0</v>
      </c>
      <c r="CT35" s="53" t="n">
        <v>0</v>
      </c>
      <c r="CU35" s="53" t="n">
        <v>0</v>
      </c>
      <c r="CV35" s="53" t="n">
        <v>0</v>
      </c>
      <c r="CW35" s="53" t="n">
        <v>0</v>
      </c>
      <c r="CX35" s="53" t="n">
        <v>0</v>
      </c>
      <c r="CY35" s="53" t="n">
        <v>0</v>
      </c>
      <c r="CZ35" s="53" t="n">
        <v>0</v>
      </c>
      <c r="DA35" s="53" t="n">
        <v>0</v>
      </c>
      <c r="DB35" s="53" t="n">
        <v>559</v>
      </c>
      <c r="DC35" s="53" t="n">
        <v>362</v>
      </c>
      <c r="DD35" s="53" t="n">
        <v>10</v>
      </c>
      <c r="DE35" s="53" t="n">
        <v>16</v>
      </c>
      <c r="DF35" s="53" t="n">
        <v>4</v>
      </c>
      <c r="DG35" s="53" t="n">
        <v>2</v>
      </c>
      <c r="DH35" s="53" t="n">
        <v>0</v>
      </c>
      <c r="DI35" s="53" t="n">
        <v>0</v>
      </c>
      <c r="DJ35" s="53" t="n">
        <v>28</v>
      </c>
      <c r="DK35" s="53" t="n">
        <v>28</v>
      </c>
      <c r="DL35" s="53" t="n">
        <v>0</v>
      </c>
      <c r="DM35" s="53" t="n">
        <v>5</v>
      </c>
      <c r="DN35" s="53" t="n">
        <v>2</v>
      </c>
      <c r="DO35" s="53" t="n">
        <v>2</v>
      </c>
      <c r="DP35" s="53" t="n">
        <v>0</v>
      </c>
      <c r="DQ35" s="53" t="n">
        <v>3</v>
      </c>
      <c r="DR35" s="53" t="n">
        <v>0</v>
      </c>
      <c r="DS35" s="53" t="n">
        <v>0</v>
      </c>
      <c r="DT35" s="53" t="n">
        <v>0</v>
      </c>
      <c r="DU35" s="53" t="n">
        <v>0</v>
      </c>
      <c r="DV35" s="53" t="n">
        <v>131</v>
      </c>
      <c r="DW35" s="53" t="n">
        <v>54</v>
      </c>
      <c r="DX35" s="53" t="n">
        <v>0</v>
      </c>
      <c r="DY35" s="53" t="n">
        <v>3</v>
      </c>
      <c r="DZ35" s="53" t="n">
        <v>33</v>
      </c>
      <c r="EA35" s="53" t="n">
        <v>23</v>
      </c>
      <c r="EB35" s="53" t="n">
        <v>0</v>
      </c>
      <c r="EC35" s="53" t="n">
        <v>1</v>
      </c>
      <c r="ED35" s="53" t="n">
        <v>0</v>
      </c>
      <c r="EE35" s="53" t="n">
        <v>0</v>
      </c>
      <c r="EF35" s="53" t="n">
        <v>0</v>
      </c>
      <c r="EG35" s="53" t="n">
        <v>0</v>
      </c>
      <c r="EH35" s="53" t="n">
        <v>696</v>
      </c>
      <c r="EI35" s="53" t="n">
        <v>581</v>
      </c>
      <c r="EJ35" s="53" t="n">
        <v>0</v>
      </c>
      <c r="EK35" s="53" t="n">
        <v>393</v>
      </c>
      <c r="EL35" s="53" t="n">
        <v>862</v>
      </c>
      <c r="EM35" s="53" t="n">
        <v>619</v>
      </c>
      <c r="EN35" s="53" t="n">
        <v>0</v>
      </c>
      <c r="EO35" s="53" t="n">
        <v>364</v>
      </c>
      <c r="EP35" s="53" t="n">
        <v>351</v>
      </c>
      <c r="EQ35" s="53" t="n">
        <v>383</v>
      </c>
      <c r="ER35" s="53" t="n">
        <v>0</v>
      </c>
      <c r="ES35" s="53" t="n">
        <v>115</v>
      </c>
      <c r="ET35" s="53" t="n">
        <v>593</v>
      </c>
      <c r="EU35" s="53" t="n">
        <v>559</v>
      </c>
      <c r="EV35" s="53" t="n">
        <v>0</v>
      </c>
      <c r="EW35" s="53" t="n">
        <v>4</v>
      </c>
      <c r="EX35" s="53" t="n">
        <v>635</v>
      </c>
      <c r="EY35" s="53" t="n">
        <v>487</v>
      </c>
      <c r="EZ35" s="53" t="n">
        <v>0</v>
      </c>
      <c r="FA35" s="53" t="n">
        <v>0</v>
      </c>
      <c r="FB35" s="53" t="n">
        <v>19</v>
      </c>
      <c r="FC35" s="53" t="n">
        <v>11</v>
      </c>
      <c r="FD35" s="53" t="n">
        <v>0</v>
      </c>
      <c r="FE35" s="53" t="n">
        <v>0</v>
      </c>
      <c r="FF35" s="53" t="n">
        <v>6</v>
      </c>
      <c r="FG35" s="53" t="n">
        <v>3</v>
      </c>
      <c r="FH35" s="53" t="n">
        <v>0</v>
      </c>
      <c r="FI35" s="53" t="n">
        <v>0</v>
      </c>
      <c r="FJ35" s="53" t="n">
        <v>820</v>
      </c>
      <c r="FK35" s="53" t="n">
        <v>315</v>
      </c>
      <c r="FL35" s="53" t="n">
        <v>0</v>
      </c>
      <c r="FM35" s="53" t="n">
        <v>0</v>
      </c>
      <c r="FN35" s="53" t="n">
        <v>394</v>
      </c>
      <c r="FO35" s="53" t="n">
        <v>197</v>
      </c>
      <c r="FP35" s="53" t="n">
        <v>0</v>
      </c>
      <c r="FQ35" s="53" t="n">
        <v>0</v>
      </c>
      <c r="FR35" s="54" t="n">
        <f aca="false">(K35+M35)/B35</f>
        <v>0.902226524685382</v>
      </c>
      <c r="FS35" s="55" t="n">
        <f aca="false">(L35+M35)/B35</f>
        <v>0.696999031945789</v>
      </c>
      <c r="FT35" s="56" t="n">
        <f aca="false">N35/B35</f>
        <v>0.369126517238811</v>
      </c>
      <c r="FU35" s="57" t="n">
        <f aca="false">K35/G35</f>
        <v>1.0186830317247</v>
      </c>
      <c r="FV35" s="58" t="n">
        <f aca="false">L35/H35</f>
        <v>0.803105644246707</v>
      </c>
      <c r="FW35" s="57" t="n">
        <f aca="false">M35/I35</f>
        <v>1.14074074074074</v>
      </c>
      <c r="FX35" s="59" t="n">
        <f aca="false">N35/J35</f>
        <v>0.825616255829447</v>
      </c>
      <c r="FY35" s="60" t="n">
        <f aca="false">(T35+Y35+AD35+ED35+V35+AA35+AF35+EF35)/F35</f>
        <v>1.1338971106413</v>
      </c>
      <c r="FZ35" s="61" t="n">
        <f aca="false">(U35+Z35+AE35+EE35+V35+AA35+AF35+EF35)/F35</f>
        <v>1.01338971106413</v>
      </c>
      <c r="GA35" s="62" t="n">
        <f aca="false">(W35+AB35+AG35+EG35)/F35</f>
        <v>0.637068357998591</v>
      </c>
      <c r="GB35" s="60" t="n">
        <f aca="false">(P35+AH35+AL35+AP35+AT35+AX35+BB35+BF35+BJ35+BN35+BR35+BZ35+CD35+CH35+CL35+CP35+CT35+CX35+DB35+DF35+DJ35+DN35+DR35+DV35+DZ35+EH35+EL35+EP35+R35+AJ35+AN35+AR35+AV35+AZ35+BD35+BH35+BL35+BP35+BT35+CB35+CF35+CJ35+CN35+CR35+CV35+CZ35+DD35+DH35+DL35+DP35+DT35+DX35+EB35+EJ35+EN35+ER35)/E35</f>
        <v>0.950603395377378</v>
      </c>
      <c r="GC35" s="61" t="n">
        <f aca="false">(Q35+AI35+AM35+AQ35+AU35+AY35+BC35+BG35+BK35+BO35+BS35+CA35+CE35+CI35+CM35+CQ35+CU35+CY35+DC35+DG35+DK35+DO35+DS35+DW35+EA35+EI35+EM35+EQ35+R35+AJ35+AN35+AR35+AV35+AZ35+BD35+BH35+BL35+BP35+BT35+CB35+CF35+CJ35+CN35+CR35+CV35+CZ35+DD35+DH35+DL35+DP35+DT35+DX35+EB35+EJ35+EN35+ER35)/E35</f>
        <v>0.811771323379014</v>
      </c>
      <c r="GD35" s="62" t="n">
        <f aca="false">(S35+AK35+AO35+AS35+AW35+BA35+BE35+BI35+BM35+BQ35+BU35+CC35+CG35+CK35+CO35+CS35+CW35+DA35+DE35+DI35+DM35+DQ35+DU35+DY35+EC35+EK35+EO35+ES35)/E35</f>
        <v>0.517616076907343</v>
      </c>
      <c r="GE35" s="60" t="n">
        <f aca="false">(ET35+EX35)/D35</f>
        <v>0.889081957717926</v>
      </c>
      <c r="GF35" s="61" t="n">
        <f aca="false">(EU35+EY35)/D35</f>
        <v>0.757312481899797</v>
      </c>
      <c r="GG35" s="63" t="n">
        <f aca="false">(EW35+FA35)/D35</f>
        <v>0.00289603243556328</v>
      </c>
      <c r="GH35" s="64" t="n">
        <f aca="false">(FB35+FF35+FJ35+FN35)/C35</f>
        <v>0.76321300973266</v>
      </c>
      <c r="GI35" s="65"/>
      <c r="GJ35" s="65"/>
      <c r="GK35" s="65"/>
      <c r="GL35" s="65"/>
      <c r="GM35" s="65"/>
    </row>
    <row r="36" s="66" customFormat="true" ht="13.8" hidden="false" customHeight="false" outlineLevel="0" collapsed="false">
      <c r="A36" s="44" t="s">
        <v>116</v>
      </c>
      <c r="B36" s="45" t="n">
        <v>105221</v>
      </c>
      <c r="C36" s="46" t="n">
        <v>10499.8</v>
      </c>
      <c r="D36" s="47" t="n">
        <v>9561</v>
      </c>
      <c r="E36" s="48" t="n">
        <v>64524.2</v>
      </c>
      <c r="F36" s="49" t="n">
        <v>13266</v>
      </c>
      <c r="G36" s="68" t="n">
        <v>92654</v>
      </c>
      <c r="H36" s="68" t="n">
        <v>91326</v>
      </c>
      <c r="I36" s="67" t="n">
        <v>2500</v>
      </c>
      <c r="J36" s="67" t="n">
        <v>35617</v>
      </c>
      <c r="K36" s="51" t="n">
        <f aca="false">P36+T36+Y36+AD36+AH36+AL36+AP36+AT36+AX36+BB36+BF36+BJ36+BN36+BR36+BV36+BZ36+CD36+CH36+CL36+CP36+CT36+CX36+DB36+DF36+DF36+DJ36+DN36+DR36+DV36+DZ36+ED36+EH36+EL36+EP36+ET36+EX36+FB36+FF36+FJ36+FN36</f>
        <v>89277</v>
      </c>
      <c r="L36" s="51" t="n">
        <f aca="false">Q36+U36+Z36+AE36+AI36+AM36+AQ36+AU36+AY36+BC36+BG36+BK36+BO36+BS36+BW36+CA36+CE36+CM36+CQ36+CU36+CY36+DC36+DG36+DK36+DO36+DS36+DW36+EA36+CI36+EI36+EM36+EQ36+EU36+EY36+EE36+FC36+FG36+FK36+FO36</f>
        <v>78629</v>
      </c>
      <c r="M36" s="51" t="n">
        <v>2510</v>
      </c>
      <c r="N36" s="52" t="n">
        <f aca="false">S36+W36+AB36+AG36+DE36+EG36+AK36+AO36+AS36+AW36+BA36+BE36+BI36+BM36+BQ36+BU36+BY36+CC36+CG36+CO36+CS36+CW36+DA36+DI36+DM36+DQ36+DU36+DY36+EC36+EK36+EO36+ES36+EW36+FA36+CK36+FE36+FI36+FM36+FQ36</f>
        <v>38167</v>
      </c>
      <c r="O36" s="52" t="n">
        <f aca="false">X36+AC36</f>
        <v>870</v>
      </c>
      <c r="P36" s="53" t="n">
        <v>4504</v>
      </c>
      <c r="Q36" s="53" t="n">
        <v>3980</v>
      </c>
      <c r="R36" s="53" t="n">
        <v>397</v>
      </c>
      <c r="S36" s="53" t="n">
        <v>3230</v>
      </c>
      <c r="T36" s="53" t="n">
        <v>2084</v>
      </c>
      <c r="U36" s="53" t="n">
        <v>1944</v>
      </c>
      <c r="V36" s="53" t="n">
        <v>3</v>
      </c>
      <c r="W36" s="53" t="n">
        <v>1692</v>
      </c>
      <c r="X36" s="53" t="n">
        <v>231</v>
      </c>
      <c r="Y36" s="53" t="n">
        <v>4274</v>
      </c>
      <c r="Z36" s="53" t="n">
        <v>4068</v>
      </c>
      <c r="AA36" s="53" t="n">
        <v>10</v>
      </c>
      <c r="AB36" s="53" t="n">
        <v>3424</v>
      </c>
      <c r="AC36" s="53" t="n">
        <v>639</v>
      </c>
      <c r="AD36" s="53" t="n">
        <v>7281</v>
      </c>
      <c r="AE36" s="53" t="n">
        <v>7152</v>
      </c>
      <c r="AF36" s="53" t="n">
        <v>31</v>
      </c>
      <c r="AG36" s="53" t="n">
        <v>5205</v>
      </c>
      <c r="AH36" s="53" t="n">
        <v>3333</v>
      </c>
      <c r="AI36" s="53" t="n">
        <v>3848</v>
      </c>
      <c r="AJ36" s="53" t="n">
        <v>98</v>
      </c>
      <c r="AK36" s="53" t="n">
        <v>2731</v>
      </c>
      <c r="AL36" s="53" t="n">
        <v>4089</v>
      </c>
      <c r="AM36" s="53" t="n">
        <v>4424</v>
      </c>
      <c r="AN36" s="53" t="n">
        <v>136</v>
      </c>
      <c r="AO36" s="53" t="n">
        <v>2803</v>
      </c>
      <c r="AP36" s="53" t="n">
        <v>4598</v>
      </c>
      <c r="AQ36" s="53" t="n">
        <v>4327</v>
      </c>
      <c r="AR36" s="53" t="n">
        <v>276</v>
      </c>
      <c r="AS36" s="53" t="n">
        <v>2811</v>
      </c>
      <c r="AT36" s="53" t="n">
        <v>4075</v>
      </c>
      <c r="AU36" s="53" t="n">
        <v>4260</v>
      </c>
      <c r="AV36" s="53" t="n">
        <v>1212</v>
      </c>
      <c r="AW36" s="53" t="n">
        <v>2918</v>
      </c>
      <c r="AX36" s="53" t="n">
        <v>5774</v>
      </c>
      <c r="AY36" s="53" t="n">
        <v>5409</v>
      </c>
      <c r="AZ36" s="53" t="n">
        <v>461</v>
      </c>
      <c r="BA36" s="53" t="n">
        <v>2621</v>
      </c>
      <c r="BB36" s="53" t="n">
        <v>6049</v>
      </c>
      <c r="BC36" s="53" t="n">
        <v>5560</v>
      </c>
      <c r="BD36" s="53" t="n">
        <v>58</v>
      </c>
      <c r="BE36" s="53" t="n">
        <v>2284</v>
      </c>
      <c r="BF36" s="53" t="n">
        <v>1901</v>
      </c>
      <c r="BG36" s="53" t="n">
        <v>1958</v>
      </c>
      <c r="BH36" s="53" t="n">
        <v>12</v>
      </c>
      <c r="BI36" s="53" t="n">
        <v>951</v>
      </c>
      <c r="BJ36" s="53" t="n">
        <v>226</v>
      </c>
      <c r="BK36" s="53" t="n">
        <v>100</v>
      </c>
      <c r="BL36" s="53" t="n">
        <v>0</v>
      </c>
      <c r="BM36" s="53" t="n">
        <v>64</v>
      </c>
      <c r="BN36" s="53" t="n">
        <v>18</v>
      </c>
      <c r="BO36" s="53" t="n">
        <v>3</v>
      </c>
      <c r="BP36" s="53" t="n">
        <v>0</v>
      </c>
      <c r="BQ36" s="53" t="n">
        <v>0</v>
      </c>
      <c r="BR36" s="53" t="n">
        <v>0</v>
      </c>
      <c r="BS36" s="53" t="n">
        <v>2</v>
      </c>
      <c r="BT36" s="53" t="n">
        <v>0</v>
      </c>
      <c r="BU36" s="53" t="n">
        <v>2</v>
      </c>
      <c r="BV36" s="53" t="n">
        <v>0</v>
      </c>
      <c r="BW36" s="53" t="n">
        <v>0</v>
      </c>
      <c r="BX36" s="53" t="n">
        <v>0</v>
      </c>
      <c r="BY36" s="53" t="n">
        <v>0</v>
      </c>
      <c r="BZ36" s="53" t="n">
        <v>669</v>
      </c>
      <c r="CA36" s="53" t="n">
        <v>726</v>
      </c>
      <c r="CB36" s="53" t="n">
        <v>0</v>
      </c>
      <c r="CC36" s="53" t="n">
        <v>573</v>
      </c>
      <c r="CD36" s="53" t="n">
        <v>759</v>
      </c>
      <c r="CE36" s="53" t="n">
        <v>498</v>
      </c>
      <c r="CF36" s="53" t="n">
        <v>3</v>
      </c>
      <c r="CG36" s="53" t="n">
        <v>96</v>
      </c>
      <c r="CH36" s="53" t="n">
        <v>97</v>
      </c>
      <c r="CI36" s="53" t="n">
        <v>41</v>
      </c>
      <c r="CJ36" s="53" t="n">
        <v>0</v>
      </c>
      <c r="CK36" s="53" t="n">
        <v>8</v>
      </c>
      <c r="CL36" s="53" t="n">
        <v>567</v>
      </c>
      <c r="CM36" s="53" t="n">
        <v>437</v>
      </c>
      <c r="CN36" s="53" t="n">
        <v>4</v>
      </c>
      <c r="CO36" s="53" t="n">
        <v>152</v>
      </c>
      <c r="CP36" s="53" t="n">
        <v>105</v>
      </c>
      <c r="CQ36" s="53" t="n">
        <v>75</v>
      </c>
      <c r="CR36" s="53" t="n">
        <v>1</v>
      </c>
      <c r="CS36" s="53" t="n">
        <v>23</v>
      </c>
      <c r="CT36" s="53" t="n">
        <v>0</v>
      </c>
      <c r="CU36" s="53" t="n">
        <v>0</v>
      </c>
      <c r="CV36" s="53" t="n">
        <v>0</v>
      </c>
      <c r="CW36" s="53" t="n">
        <v>0</v>
      </c>
      <c r="CX36" s="53" t="n">
        <v>0</v>
      </c>
      <c r="CY36" s="53" t="n">
        <v>0</v>
      </c>
      <c r="CZ36" s="53" t="n">
        <v>0</v>
      </c>
      <c r="DA36" s="53" t="n">
        <v>0</v>
      </c>
      <c r="DB36" s="53" t="n">
        <v>4569</v>
      </c>
      <c r="DC36" s="53" t="n">
        <v>3729</v>
      </c>
      <c r="DD36" s="53" t="n">
        <v>29</v>
      </c>
      <c r="DE36" s="53" t="n">
        <v>1268</v>
      </c>
      <c r="DF36" s="53" t="n">
        <v>923</v>
      </c>
      <c r="DG36" s="53" t="n">
        <v>556</v>
      </c>
      <c r="DH36" s="53" t="n">
        <v>9</v>
      </c>
      <c r="DI36" s="53" t="n">
        <v>102</v>
      </c>
      <c r="DJ36" s="53" t="n">
        <v>201</v>
      </c>
      <c r="DK36" s="53" t="n">
        <v>185</v>
      </c>
      <c r="DL36" s="53" t="n">
        <v>0</v>
      </c>
      <c r="DM36" s="53" t="n">
        <v>83</v>
      </c>
      <c r="DN36" s="53" t="n">
        <v>199</v>
      </c>
      <c r="DO36" s="53" t="n">
        <v>315</v>
      </c>
      <c r="DP36" s="53" t="n">
        <v>1</v>
      </c>
      <c r="DQ36" s="53" t="n">
        <v>108</v>
      </c>
      <c r="DR36" s="53" t="n">
        <v>0</v>
      </c>
      <c r="DS36" s="53" t="n">
        <v>0</v>
      </c>
      <c r="DT36" s="53" t="n">
        <v>0</v>
      </c>
      <c r="DU36" s="53" t="n">
        <v>0</v>
      </c>
      <c r="DV36" s="53" t="n">
        <v>435</v>
      </c>
      <c r="DW36" s="53" t="n">
        <v>329</v>
      </c>
      <c r="DX36" s="53" t="n">
        <v>6</v>
      </c>
      <c r="DY36" s="53" t="n">
        <v>106</v>
      </c>
      <c r="DZ36" s="53" t="n">
        <v>106</v>
      </c>
      <c r="EA36" s="53" t="n">
        <v>76</v>
      </c>
      <c r="EB36" s="53" t="n">
        <v>0</v>
      </c>
      <c r="EC36" s="53" t="n">
        <v>16</v>
      </c>
      <c r="ED36" s="53" t="n">
        <v>50</v>
      </c>
      <c r="EE36" s="53" t="n">
        <v>48</v>
      </c>
      <c r="EF36" s="53" t="n">
        <v>0</v>
      </c>
      <c r="EG36" s="53" t="n">
        <v>35</v>
      </c>
      <c r="EH36" s="53" t="n">
        <v>6385</v>
      </c>
      <c r="EI36" s="53" t="n">
        <v>5732</v>
      </c>
      <c r="EJ36" s="53" t="n">
        <v>55</v>
      </c>
      <c r="EK36" s="53" t="n">
        <v>2019</v>
      </c>
      <c r="EL36" s="53" t="n">
        <v>7108</v>
      </c>
      <c r="EM36" s="53" t="n">
        <v>6417</v>
      </c>
      <c r="EN36" s="53" t="n">
        <v>73</v>
      </c>
      <c r="EO36" s="53" t="n">
        <v>2097</v>
      </c>
      <c r="EP36" s="53" t="n">
        <v>2976</v>
      </c>
      <c r="EQ36" s="53" t="n">
        <v>2614</v>
      </c>
      <c r="ER36" s="53" t="n">
        <v>32</v>
      </c>
      <c r="ES36" s="53" t="n">
        <v>739</v>
      </c>
      <c r="ET36" s="53" t="n">
        <v>4401</v>
      </c>
      <c r="EU36" s="53" t="n">
        <v>3691</v>
      </c>
      <c r="EV36" s="53" t="n">
        <v>0</v>
      </c>
      <c r="EW36" s="53" t="n">
        <v>5</v>
      </c>
      <c r="EX36" s="53" t="n">
        <v>4506</v>
      </c>
      <c r="EY36" s="53" t="n">
        <v>3671</v>
      </c>
      <c r="EZ36" s="53" t="n">
        <v>0</v>
      </c>
      <c r="FA36" s="53" t="n">
        <v>1</v>
      </c>
      <c r="FB36" s="53" t="n">
        <v>65</v>
      </c>
      <c r="FC36" s="53" t="n">
        <v>5</v>
      </c>
      <c r="FD36" s="53" t="n">
        <v>0</v>
      </c>
      <c r="FE36" s="53" t="n">
        <v>0</v>
      </c>
      <c r="FF36" s="53" t="n">
        <v>18</v>
      </c>
      <c r="FG36" s="53" t="n">
        <v>1</v>
      </c>
      <c r="FH36" s="53" t="n">
        <v>0</v>
      </c>
      <c r="FI36" s="53" t="n">
        <v>0</v>
      </c>
      <c r="FJ36" s="53" t="n">
        <v>3999</v>
      </c>
      <c r="FK36" s="53" t="n">
        <v>1464</v>
      </c>
      <c r="FL36" s="53" t="n">
        <v>0</v>
      </c>
      <c r="FM36" s="53" t="n">
        <v>0</v>
      </c>
      <c r="FN36" s="53" t="n">
        <v>2010</v>
      </c>
      <c r="FO36" s="53" t="n">
        <v>984</v>
      </c>
      <c r="FP36" s="53" t="n">
        <v>0</v>
      </c>
      <c r="FQ36" s="53" t="n">
        <v>0</v>
      </c>
      <c r="FR36" s="54" t="n">
        <f aca="false">(K36+M36)/B36</f>
        <v>0.872325866509537</v>
      </c>
      <c r="FS36" s="55" t="n">
        <f aca="false">(L36+M36)/B36</f>
        <v>0.771129337299588</v>
      </c>
      <c r="FT36" s="56" t="n">
        <f aca="false">N36/B36</f>
        <v>0.362731774075517</v>
      </c>
      <c r="FU36" s="57" t="n">
        <f aca="false">K36/G36</f>
        <v>0.963552571934293</v>
      </c>
      <c r="FV36" s="58" t="n">
        <f aca="false">L36/H36</f>
        <v>0.860970588879399</v>
      </c>
      <c r="FW36" s="57" t="n">
        <f aca="false">M36/I36</f>
        <v>1.004</v>
      </c>
      <c r="FX36" s="59" t="n">
        <f aca="false">N36/J36</f>
        <v>1.07159502484769</v>
      </c>
      <c r="FY36" s="60" t="n">
        <f aca="false">(T36+Y36+AD36+ED36+V36+AA36+AF36+EF36)/F36</f>
        <v>1.03520277400874</v>
      </c>
      <c r="FZ36" s="61" t="n">
        <f aca="false">(U36+Z36+AE36+EE36+V36+AA36+AF36+EF36)/F36</f>
        <v>0.999246193276044</v>
      </c>
      <c r="GA36" s="62" t="n">
        <f aca="false">(W36+AB36+AG36+EG36)/F36</f>
        <v>0.78064224332881</v>
      </c>
      <c r="GB36" s="60" t="n">
        <f aca="false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0.969078268308635</v>
      </c>
      <c r="GC36" s="61" t="n">
        <f aca="false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0.90607864956094</v>
      </c>
      <c r="GD36" s="62" t="n">
        <f aca="false">(S36+AK36+AO36+AS36+AW36+BA36+BE36+BI36+BM36+BQ36+BU36+CC36+CG36+CK36+CO36+CS36+CW36+DA36+DE36+DI36+DM36+DQ36+DU36+DY36+EC36+EK36+EO36+ES36)/E36</f>
        <v>0.430923591458708</v>
      </c>
      <c r="GE36" s="60" t="n">
        <f aca="false">(ET36+EX36)/D36</f>
        <v>0.93159711327267</v>
      </c>
      <c r="GF36" s="61" t="n">
        <f aca="false">(EU36+EY36)/D36</f>
        <v>0.770003137747098</v>
      </c>
      <c r="GG36" s="63" t="n">
        <f aca="false">(EW36+FA36)/D36</f>
        <v>0.000627549419516787</v>
      </c>
      <c r="GH36" s="64" t="n">
        <f aca="false">(FB36+FF36+FJ36+FN36)/C36</f>
        <v>0.580201527648146</v>
      </c>
      <c r="GI36" s="65"/>
      <c r="GJ36" s="65"/>
      <c r="GK36" s="65"/>
      <c r="GL36" s="65"/>
      <c r="GM36" s="65"/>
    </row>
    <row r="37" s="66" customFormat="true" ht="13.8" hidden="false" customHeight="false" outlineLevel="0" collapsed="false">
      <c r="A37" s="44" t="s">
        <v>117</v>
      </c>
      <c r="B37" s="45" t="n">
        <v>30080</v>
      </c>
      <c r="C37" s="46" t="n">
        <v>3527.6</v>
      </c>
      <c r="D37" s="47" t="n">
        <v>3192</v>
      </c>
      <c r="E37" s="48" t="n">
        <v>18440.4</v>
      </c>
      <c r="F37" s="49" t="n">
        <v>2444</v>
      </c>
      <c r="G37" s="50" t="n">
        <v>26613</v>
      </c>
      <c r="H37" s="68" t="n">
        <v>26666</v>
      </c>
      <c r="I37" s="50" t="n">
        <v>490</v>
      </c>
      <c r="J37" s="50" t="n">
        <v>10318</v>
      </c>
      <c r="K37" s="51" t="n">
        <f aca="false">P37+T37+Y37+AD37+AH37+AL37+AP37+AT37+AX37+BB37+BF37+BJ37+BN37+BR37+BV37+BZ37+CD37+CH37+CL37+CP37+CT37+CX37+DB37+DF37+DF37+DJ37+DN37+DR37+DV37+DZ37+ED37+EH37+EL37+EP37+ET37+EX37+FB37+FF37+FJ37+FN37</f>
        <v>25842</v>
      </c>
      <c r="L37" s="51" t="n">
        <f aca="false">Q37+U37+Z37+AE37+AI37+AM37+AQ37+AU37+AY37+BC37+BG37+BK37+BO37+BS37+BW37+CA37+CE37+CM37+CQ37+CU37+CY37+DC37+DG37+DK37+DO37+DS37+DW37+EA37+CI37+EI37+EM37+EQ37+EU37+EY37+EE37+FC37+FG37+FK37+FO37</f>
        <v>22261</v>
      </c>
      <c r="M37" s="51" t="n">
        <v>502</v>
      </c>
      <c r="N37" s="52" t="n">
        <f aca="false">S37+W37+AB37+AG37+DE37+EG37+AK37+AO37+AS37+AW37+BA37+BE37+BI37+BM37+BQ37+BU37+BY37+CC37+CG37+CO37+CS37+CW37+DA37+DI37+DM37+DQ37+DU37+DY37+EC37+EK37+EO37+ES37+EW37+FA37+CK37+FE37+FI37+FM37+FQ37</f>
        <v>12349</v>
      </c>
      <c r="O37" s="52" t="n">
        <f aca="false">X37+AC37</f>
        <v>120</v>
      </c>
      <c r="P37" s="53" t="n">
        <v>620</v>
      </c>
      <c r="Q37" s="53" t="n">
        <v>548</v>
      </c>
      <c r="R37" s="53" t="n">
        <v>0</v>
      </c>
      <c r="S37" s="53" t="n">
        <v>293</v>
      </c>
      <c r="T37" s="53" t="n">
        <v>297</v>
      </c>
      <c r="U37" s="53" t="n">
        <v>303</v>
      </c>
      <c r="V37" s="53" t="n">
        <v>0</v>
      </c>
      <c r="W37" s="53" t="n">
        <v>241</v>
      </c>
      <c r="X37" s="53" t="n">
        <v>32</v>
      </c>
      <c r="Y37" s="53" t="n">
        <v>728</v>
      </c>
      <c r="Z37" s="53" t="n">
        <v>731</v>
      </c>
      <c r="AA37" s="53" t="n">
        <v>0</v>
      </c>
      <c r="AB37" s="53" t="n">
        <v>612</v>
      </c>
      <c r="AC37" s="53" t="n">
        <v>88</v>
      </c>
      <c r="AD37" s="53" t="n">
        <v>1336</v>
      </c>
      <c r="AE37" s="53" t="n">
        <v>1270</v>
      </c>
      <c r="AF37" s="53" t="n">
        <v>1</v>
      </c>
      <c r="AG37" s="53" t="n">
        <v>1216</v>
      </c>
      <c r="AH37" s="53" t="n">
        <v>598</v>
      </c>
      <c r="AI37" s="53" t="n">
        <v>572</v>
      </c>
      <c r="AJ37" s="53" t="n">
        <v>11</v>
      </c>
      <c r="AK37" s="53" t="n">
        <v>844</v>
      </c>
      <c r="AL37" s="53" t="n">
        <v>809</v>
      </c>
      <c r="AM37" s="53" t="n">
        <v>770</v>
      </c>
      <c r="AN37" s="53" t="n">
        <v>18</v>
      </c>
      <c r="AO37" s="53" t="n">
        <v>1054</v>
      </c>
      <c r="AP37" s="53" t="n">
        <v>973</v>
      </c>
      <c r="AQ37" s="53" t="n">
        <v>910</v>
      </c>
      <c r="AR37" s="53" t="n">
        <v>43</v>
      </c>
      <c r="AS37" s="53" t="n">
        <v>971</v>
      </c>
      <c r="AT37" s="53" t="n">
        <v>1186</v>
      </c>
      <c r="AU37" s="53" t="n">
        <v>1276</v>
      </c>
      <c r="AV37" s="53" t="n">
        <v>66</v>
      </c>
      <c r="AW37" s="53" t="n">
        <v>1154</v>
      </c>
      <c r="AX37" s="53" t="n">
        <v>1277</v>
      </c>
      <c r="AY37" s="53" t="n">
        <v>1266</v>
      </c>
      <c r="AZ37" s="53" t="n">
        <v>178</v>
      </c>
      <c r="BA37" s="53" t="n">
        <v>1111</v>
      </c>
      <c r="BB37" s="53" t="n">
        <v>1196</v>
      </c>
      <c r="BC37" s="53" t="n">
        <v>1438</v>
      </c>
      <c r="BD37" s="53" t="n">
        <v>191</v>
      </c>
      <c r="BE37" s="53" t="n">
        <v>943</v>
      </c>
      <c r="BF37" s="53" t="n">
        <v>546</v>
      </c>
      <c r="BG37" s="53" t="n">
        <v>370</v>
      </c>
      <c r="BH37" s="53" t="n">
        <v>0</v>
      </c>
      <c r="BI37" s="53" t="n">
        <v>0</v>
      </c>
      <c r="BJ37" s="53" t="n">
        <v>0</v>
      </c>
      <c r="BK37" s="53" t="n">
        <v>9</v>
      </c>
      <c r="BL37" s="53" t="n">
        <v>0</v>
      </c>
      <c r="BM37" s="53" t="n">
        <v>0</v>
      </c>
      <c r="BN37" s="53" t="n">
        <v>0</v>
      </c>
      <c r="BO37" s="53" t="n">
        <v>0</v>
      </c>
      <c r="BP37" s="53" t="n">
        <v>0</v>
      </c>
      <c r="BQ37" s="53" t="n">
        <v>0</v>
      </c>
      <c r="BR37" s="53" t="n">
        <v>0</v>
      </c>
      <c r="BS37" s="53" t="n">
        <v>0</v>
      </c>
      <c r="BT37" s="53" t="n">
        <v>0</v>
      </c>
      <c r="BU37" s="53" t="n">
        <v>0</v>
      </c>
      <c r="BV37" s="53" t="n">
        <v>0</v>
      </c>
      <c r="BW37" s="53" t="n">
        <v>0</v>
      </c>
      <c r="BX37" s="53" t="n">
        <v>0</v>
      </c>
      <c r="BY37" s="53" t="n">
        <v>0</v>
      </c>
      <c r="BZ37" s="53" t="n">
        <v>2124</v>
      </c>
      <c r="CA37" s="53" t="n">
        <v>2053</v>
      </c>
      <c r="CB37" s="53" t="n">
        <v>0</v>
      </c>
      <c r="CC37" s="53" t="n">
        <v>1477</v>
      </c>
      <c r="CD37" s="53" t="n">
        <v>87</v>
      </c>
      <c r="CE37" s="53" t="n">
        <v>39</v>
      </c>
      <c r="CF37" s="53" t="n">
        <v>0</v>
      </c>
      <c r="CG37" s="53" t="n">
        <v>0</v>
      </c>
      <c r="CH37" s="53" t="n">
        <v>0</v>
      </c>
      <c r="CI37" s="53" t="n">
        <v>0</v>
      </c>
      <c r="CJ37" s="53" t="n">
        <v>0</v>
      </c>
      <c r="CK37" s="53" t="n">
        <v>0</v>
      </c>
      <c r="CL37" s="53" t="n">
        <v>118</v>
      </c>
      <c r="CM37" s="53" t="n">
        <v>48</v>
      </c>
      <c r="CN37" s="53" t="n">
        <v>0</v>
      </c>
      <c r="CO37" s="53" t="n">
        <v>3</v>
      </c>
      <c r="CP37" s="53" t="n">
        <v>43</v>
      </c>
      <c r="CQ37" s="53" t="n">
        <v>11</v>
      </c>
      <c r="CR37" s="53" t="n">
        <v>0</v>
      </c>
      <c r="CS37" s="53" t="n">
        <v>0</v>
      </c>
      <c r="CT37" s="53" t="n">
        <v>0</v>
      </c>
      <c r="CU37" s="53" t="n">
        <v>1</v>
      </c>
      <c r="CV37" s="53" t="n">
        <v>0</v>
      </c>
      <c r="CW37" s="53" t="n">
        <v>0</v>
      </c>
      <c r="CX37" s="53" t="n">
        <v>1</v>
      </c>
      <c r="CY37" s="53" t="n">
        <v>0</v>
      </c>
      <c r="CZ37" s="53" t="n">
        <v>0</v>
      </c>
      <c r="DA37" s="53" t="n">
        <v>0</v>
      </c>
      <c r="DB37" s="53" t="n">
        <v>3237</v>
      </c>
      <c r="DC37" s="53" t="n">
        <v>2134</v>
      </c>
      <c r="DD37" s="53" t="n">
        <v>0</v>
      </c>
      <c r="DE37" s="53" t="n">
        <v>9</v>
      </c>
      <c r="DF37" s="53" t="n">
        <v>64</v>
      </c>
      <c r="DG37" s="53" t="n">
        <v>8</v>
      </c>
      <c r="DH37" s="53" t="n">
        <v>0</v>
      </c>
      <c r="DI37" s="53" t="n">
        <v>0</v>
      </c>
      <c r="DJ37" s="53" t="n">
        <v>105</v>
      </c>
      <c r="DK37" s="53" t="n">
        <v>79</v>
      </c>
      <c r="DL37" s="53" t="n">
        <v>0</v>
      </c>
      <c r="DM37" s="53" t="n">
        <v>0</v>
      </c>
      <c r="DN37" s="53" t="n">
        <v>42</v>
      </c>
      <c r="DO37" s="53" t="n">
        <v>31</v>
      </c>
      <c r="DP37" s="53" t="n">
        <v>6</v>
      </c>
      <c r="DQ37" s="53" t="n">
        <v>0</v>
      </c>
      <c r="DR37" s="53" t="n">
        <v>0</v>
      </c>
      <c r="DS37" s="53" t="n">
        <v>1</v>
      </c>
      <c r="DT37" s="53" t="n">
        <v>0</v>
      </c>
      <c r="DU37" s="53" t="n">
        <v>0</v>
      </c>
      <c r="DV37" s="53" t="n">
        <v>1297</v>
      </c>
      <c r="DW37" s="53" t="n">
        <v>754</v>
      </c>
      <c r="DX37" s="53" t="n">
        <v>0</v>
      </c>
      <c r="DY37" s="53" t="n">
        <v>381</v>
      </c>
      <c r="DZ37" s="53" t="n">
        <v>80</v>
      </c>
      <c r="EA37" s="53" t="n">
        <v>152</v>
      </c>
      <c r="EB37" s="53" t="n">
        <v>0</v>
      </c>
      <c r="EC37" s="53" t="n">
        <v>0</v>
      </c>
      <c r="ED37" s="53" t="n">
        <v>0</v>
      </c>
      <c r="EE37" s="53" t="n">
        <v>0</v>
      </c>
      <c r="EF37" s="53" t="n">
        <v>0</v>
      </c>
      <c r="EG37" s="53" t="n">
        <v>0</v>
      </c>
      <c r="EH37" s="53" t="n">
        <v>1599</v>
      </c>
      <c r="EI37" s="53" t="n">
        <v>1609</v>
      </c>
      <c r="EJ37" s="53" t="n">
        <v>0</v>
      </c>
      <c r="EK37" s="53" t="n">
        <v>940</v>
      </c>
      <c r="EL37" s="53" t="n">
        <v>1684</v>
      </c>
      <c r="EM37" s="53" t="n">
        <v>1667</v>
      </c>
      <c r="EN37" s="53" t="n">
        <v>0</v>
      </c>
      <c r="EO37" s="53" t="n">
        <v>831</v>
      </c>
      <c r="EP37" s="53" t="n">
        <v>757</v>
      </c>
      <c r="EQ37" s="53" t="n">
        <v>696</v>
      </c>
      <c r="ER37" s="53" t="n">
        <v>0</v>
      </c>
      <c r="ES37" s="53" t="n">
        <v>268</v>
      </c>
      <c r="ET37" s="53" t="n">
        <v>1335</v>
      </c>
      <c r="EU37" s="53" t="n">
        <v>1158</v>
      </c>
      <c r="EV37" s="53" t="n">
        <v>0</v>
      </c>
      <c r="EW37" s="53" t="n">
        <v>1</v>
      </c>
      <c r="EX37" s="53" t="n">
        <v>1416</v>
      </c>
      <c r="EY37" s="53" t="n">
        <v>1200</v>
      </c>
      <c r="EZ37" s="53" t="n">
        <v>0</v>
      </c>
      <c r="FA37" s="53" t="n">
        <v>0</v>
      </c>
      <c r="FB37" s="53" t="n">
        <v>17</v>
      </c>
      <c r="FC37" s="53" t="n">
        <v>32</v>
      </c>
      <c r="FD37" s="53" t="n">
        <v>0</v>
      </c>
      <c r="FE37" s="53" t="n">
        <v>0</v>
      </c>
      <c r="FF37" s="53" t="n">
        <v>5</v>
      </c>
      <c r="FG37" s="53" t="n">
        <v>25</v>
      </c>
      <c r="FH37" s="53" t="n">
        <v>0</v>
      </c>
      <c r="FI37" s="53" t="n">
        <v>0</v>
      </c>
      <c r="FJ37" s="53" t="n">
        <v>1538</v>
      </c>
      <c r="FK37" s="53" t="n">
        <v>698</v>
      </c>
      <c r="FL37" s="53" t="n">
        <v>0</v>
      </c>
      <c r="FM37" s="53" t="n">
        <v>0</v>
      </c>
      <c r="FN37" s="53" t="n">
        <v>663</v>
      </c>
      <c r="FO37" s="53" t="n">
        <v>402</v>
      </c>
      <c r="FP37" s="53" t="n">
        <v>0</v>
      </c>
      <c r="FQ37" s="53" t="n">
        <v>0</v>
      </c>
      <c r="FR37" s="54" t="n">
        <f aca="false">(K37+M37)/B37</f>
        <v>0.875797872340426</v>
      </c>
      <c r="FS37" s="55" t="n">
        <f aca="false">(L37+M37)/B37</f>
        <v>0.756748670212766</v>
      </c>
      <c r="FT37" s="56" t="n">
        <f aca="false">N37/B37</f>
        <v>0.410538563829787</v>
      </c>
      <c r="FU37" s="57" t="n">
        <f aca="false">K37/G37</f>
        <v>0.971029196257468</v>
      </c>
      <c r="FV37" s="58" t="n">
        <f aca="false">L37/H37</f>
        <v>0.834808370209255</v>
      </c>
      <c r="FW37" s="57" t="n">
        <f aca="false">M37/I37</f>
        <v>1.02448979591837</v>
      </c>
      <c r="FX37" s="59" t="n">
        <f aca="false">N37/J37</f>
        <v>1.19684047295988</v>
      </c>
      <c r="FY37" s="60" t="n">
        <f aca="false">(T37+Y37+AD37+ED37+V37+AA37+AF37+EF37)/F37</f>
        <v>0.966448445171849</v>
      </c>
      <c r="FZ37" s="61" t="n">
        <f aca="false">(U37+Z37+AE37+EE37+V37+AA37+AF37+EF37)/F37</f>
        <v>0.943126022913257</v>
      </c>
      <c r="GA37" s="62" t="n">
        <f aca="false">(W37+AB37+AG37+EG37)/F37</f>
        <v>0.846563011456628</v>
      </c>
      <c r="GB37" s="60" t="n">
        <f aca="false">(P37+AH37+AL37+AP37+AT37+AX37+BB37+BF37+BJ37+BN37+BR37+BZ37+CD37+CH37+CL37+CP37+CT37+CX37+DB37+DF37+DJ37+DN37+DR37+DV37+DZ37+EH37+EL37+EP37+R37+AJ37+AN37+AR37+AV37+AZ37+BD37+BH37+BL37+BP37+BT37+CB37+CF37+CJ37+CN37+CR37+CV37+CZ37+DD37+DH37+DL37+DP37+DT37+DX37+EB37+EJ37+EN37+ER37)/E37</f>
        <v>1.02796034793172</v>
      </c>
      <c r="GC37" s="61" t="n">
        <f aca="false">(Q37+AI37+AM37+AQ37+AU37+AY37+BC37+BG37+BK37+BO37+BS37+CA37+CE37+CI37+CM37+CQ37+CU37+CY37+DC37+DG37+DK37+DO37+DS37+DW37+EA37+EI37+EM37+EQ37+R37+AJ37+AN37+AR37+AV37+AZ37+BD37+BH37+BL37+BP37+BT37+CB37+CF37+CJ37+CN37+CR37+CV37+CZ37+DD37+DH37+DL37+DP37+DT37+DX37+EB37+EJ37+EN37+ER37)/E37</f>
        <v>0.919448601982603</v>
      </c>
      <c r="GD37" s="62" t="n">
        <f aca="false">(S37+AK37+AO37+AS37+AW37+BA37+BE37+BI37+BM37+BQ37+BU37+CC37+CG37+CK37+CO37+CS37+CW37+DA37+DE37+DI37+DM37+DQ37+DU37+DY37+EC37+EK37+EO37+ES37)/E37</f>
        <v>0.557417409600659</v>
      </c>
      <c r="GE37" s="60" t="n">
        <f aca="false">(ET37+EX37)/D37</f>
        <v>0.861842105263158</v>
      </c>
      <c r="GF37" s="61" t="n">
        <f aca="false">(EU37+EY37)/D37</f>
        <v>0.738721804511278</v>
      </c>
      <c r="GG37" s="63" t="n">
        <f aca="false">(EW37+FA37)/D37</f>
        <v>0.00031328320802005</v>
      </c>
      <c r="GH37" s="64" t="n">
        <f aca="false">(FB37+FF37+FJ37+FN37)/C37</f>
        <v>0.630173489057716</v>
      </c>
      <c r="GI37" s="65"/>
      <c r="GJ37" s="65"/>
      <c r="GK37" s="65"/>
      <c r="GL37" s="65"/>
      <c r="GM37" s="65"/>
    </row>
    <row r="38" s="66" customFormat="true" ht="13.8" hidden="false" customHeight="false" outlineLevel="0" collapsed="false">
      <c r="A38" s="44" t="s">
        <v>118</v>
      </c>
      <c r="B38" s="45" t="n">
        <v>6961</v>
      </c>
      <c r="C38" s="46" t="n">
        <v>710.6</v>
      </c>
      <c r="D38" s="47" t="n">
        <v>597.6</v>
      </c>
      <c r="E38" s="48" t="n">
        <v>4101.8</v>
      </c>
      <c r="F38" s="49" t="n">
        <v>1050</v>
      </c>
      <c r="G38" s="50" t="n">
        <v>6512</v>
      </c>
      <c r="H38" s="68" t="n">
        <v>5893</v>
      </c>
      <c r="I38" s="50" t="n">
        <v>70</v>
      </c>
      <c r="J38" s="50" t="n">
        <v>3050</v>
      </c>
      <c r="K38" s="51" t="n">
        <f aca="false">P38+T38+Y38+AD38+AH38+AL38+AP38+AT38+AX38+BB38+BF38+BJ38+BN38+BR38+BV38+BZ38+CD38+CH38+CL38+CP38+CT38+CX38+DB38+DF38+DF38+DJ38+DN38+DR38+DV38+DZ38+ED38+EH38+EL38+EP38+ET38+EX38+FB38+FF38+FJ38+FN38</f>
        <v>6388</v>
      </c>
      <c r="L38" s="51" t="n">
        <f aca="false">Q38+U38+Z38+AE38+AI38+AM38+AQ38+AU38+AY38+BC38+BG38+BK38+BO38+BS38+BW38+CA38+CE38+CM38+CQ38+CU38+CY38+DC38+DG38+DK38+DO38+DS38+DW38+EA38+CI38+EI38+EM38+EQ38+EU38+EY38+EE38+FC38+FG38+FK38+FO38</f>
        <v>5694</v>
      </c>
      <c r="M38" s="51" t="n">
        <v>70</v>
      </c>
      <c r="N38" s="52" t="n">
        <f aca="false">S38+W38+AB38+AG38+DE38+EG38+AK38+AO38+AS38+AW38+BA38+BE38+BI38+BM38+BQ38+BU38+BY38+CC38+CG38+CO38+CS38+CW38+DA38+DI38+DM38+DQ38+DU38+DY38+EC38+EK38+EO38+ES38+EW38+FA38+CK38+FE38+FI38+FM38+FQ38</f>
        <v>3217</v>
      </c>
      <c r="O38" s="52" t="n">
        <f aca="false">X38+AC38</f>
        <v>164</v>
      </c>
      <c r="P38" s="53" t="n">
        <v>134</v>
      </c>
      <c r="Q38" s="53" t="n">
        <v>136</v>
      </c>
      <c r="R38" s="53" t="n">
        <v>0</v>
      </c>
      <c r="S38" s="53" t="n">
        <v>117</v>
      </c>
      <c r="T38" s="53" t="n">
        <v>189</v>
      </c>
      <c r="U38" s="53" t="n">
        <v>255</v>
      </c>
      <c r="V38" s="53" t="n">
        <v>0</v>
      </c>
      <c r="W38" s="53" t="n">
        <v>172</v>
      </c>
      <c r="X38" s="53" t="n">
        <v>50</v>
      </c>
      <c r="Y38" s="53" t="n">
        <v>325</v>
      </c>
      <c r="Z38" s="53" t="n">
        <v>338</v>
      </c>
      <c r="AA38" s="53" t="n">
        <v>0</v>
      </c>
      <c r="AB38" s="53" t="n">
        <v>320</v>
      </c>
      <c r="AC38" s="53" t="n">
        <v>114</v>
      </c>
      <c r="AD38" s="53" t="n">
        <v>535</v>
      </c>
      <c r="AE38" s="53" t="n">
        <v>528</v>
      </c>
      <c r="AF38" s="53" t="n">
        <v>0</v>
      </c>
      <c r="AG38" s="53" t="n">
        <v>442</v>
      </c>
      <c r="AH38" s="53" t="n">
        <v>315</v>
      </c>
      <c r="AI38" s="53" t="n">
        <v>253</v>
      </c>
      <c r="AJ38" s="53" t="n">
        <v>0</v>
      </c>
      <c r="AK38" s="53" t="n">
        <v>180</v>
      </c>
      <c r="AL38" s="53" t="n">
        <v>251</v>
      </c>
      <c r="AM38" s="53" t="n">
        <v>300</v>
      </c>
      <c r="AN38" s="53" t="n">
        <v>3</v>
      </c>
      <c r="AO38" s="53" t="n">
        <v>229</v>
      </c>
      <c r="AP38" s="53" t="n">
        <v>286</v>
      </c>
      <c r="AQ38" s="53" t="n">
        <v>296</v>
      </c>
      <c r="AR38" s="53" t="n">
        <v>8</v>
      </c>
      <c r="AS38" s="53" t="n">
        <v>196</v>
      </c>
      <c r="AT38" s="53" t="n">
        <v>316</v>
      </c>
      <c r="AU38" s="53" t="n">
        <v>307</v>
      </c>
      <c r="AV38" s="53" t="n">
        <v>56</v>
      </c>
      <c r="AW38" s="53" t="n">
        <v>201</v>
      </c>
      <c r="AX38" s="53" t="n">
        <v>406</v>
      </c>
      <c r="AY38" s="53" t="n">
        <v>377</v>
      </c>
      <c r="AZ38" s="53" t="n">
        <v>0</v>
      </c>
      <c r="BA38" s="53" t="n">
        <v>196</v>
      </c>
      <c r="BB38" s="53" t="n">
        <v>362</v>
      </c>
      <c r="BC38" s="53" t="n">
        <v>345</v>
      </c>
      <c r="BD38" s="53" t="n">
        <v>0</v>
      </c>
      <c r="BE38" s="53" t="n">
        <v>197</v>
      </c>
      <c r="BF38" s="53" t="n">
        <v>118</v>
      </c>
      <c r="BG38" s="53" t="n">
        <v>113</v>
      </c>
      <c r="BH38" s="53" t="n">
        <v>0</v>
      </c>
      <c r="BI38" s="53" t="n">
        <v>87</v>
      </c>
      <c r="BJ38" s="53" t="n">
        <v>0</v>
      </c>
      <c r="BK38" s="53" t="n">
        <v>0</v>
      </c>
      <c r="BL38" s="53" t="n">
        <v>0</v>
      </c>
      <c r="BM38" s="53" t="n">
        <v>2</v>
      </c>
      <c r="BN38" s="53" t="n">
        <v>0</v>
      </c>
      <c r="BO38" s="53" t="n">
        <v>0</v>
      </c>
      <c r="BP38" s="53" t="n">
        <v>0</v>
      </c>
      <c r="BQ38" s="53" t="n">
        <v>0</v>
      </c>
      <c r="BR38" s="53" t="n">
        <v>0</v>
      </c>
      <c r="BS38" s="53" t="n">
        <v>0</v>
      </c>
      <c r="BT38" s="53" t="n">
        <v>0</v>
      </c>
      <c r="BU38" s="53" t="n">
        <v>0</v>
      </c>
      <c r="BV38" s="53" t="n">
        <v>0</v>
      </c>
      <c r="BW38" s="53" t="n">
        <v>0</v>
      </c>
      <c r="BX38" s="53" t="n">
        <v>0</v>
      </c>
      <c r="BY38" s="53" t="n">
        <v>0</v>
      </c>
      <c r="BZ38" s="53" t="n">
        <v>0</v>
      </c>
      <c r="CA38" s="53" t="n">
        <v>0</v>
      </c>
      <c r="CB38" s="53" t="n">
        <v>0</v>
      </c>
      <c r="CC38" s="53" t="n">
        <v>0</v>
      </c>
      <c r="CD38" s="53" t="n">
        <v>25</v>
      </c>
      <c r="CE38" s="53" t="n">
        <v>23</v>
      </c>
      <c r="CF38" s="53" t="n">
        <v>0</v>
      </c>
      <c r="CG38" s="53" t="n">
        <v>17</v>
      </c>
      <c r="CH38" s="53" t="n">
        <v>15</v>
      </c>
      <c r="CI38" s="53" t="n">
        <v>8</v>
      </c>
      <c r="CJ38" s="53" t="n">
        <v>0</v>
      </c>
      <c r="CK38" s="53" t="n">
        <v>5</v>
      </c>
      <c r="CL38" s="53" t="n">
        <v>48</v>
      </c>
      <c r="CM38" s="53" t="n">
        <v>39</v>
      </c>
      <c r="CN38" s="53" t="n">
        <v>0</v>
      </c>
      <c r="CO38" s="53" t="n">
        <v>14</v>
      </c>
      <c r="CP38" s="53" t="n">
        <v>9</v>
      </c>
      <c r="CQ38" s="53" t="n">
        <v>11</v>
      </c>
      <c r="CR38" s="53" t="n">
        <v>0</v>
      </c>
      <c r="CS38" s="53" t="n">
        <v>5</v>
      </c>
      <c r="CT38" s="53" t="n">
        <v>0</v>
      </c>
      <c r="CU38" s="53" t="n">
        <v>0</v>
      </c>
      <c r="CV38" s="53" t="n">
        <v>0</v>
      </c>
      <c r="CW38" s="53" t="n">
        <v>0</v>
      </c>
      <c r="CX38" s="53" t="n">
        <v>0</v>
      </c>
      <c r="CY38" s="53" t="n">
        <v>0</v>
      </c>
      <c r="CZ38" s="53" t="n">
        <v>0</v>
      </c>
      <c r="DA38" s="53" t="n">
        <v>0</v>
      </c>
      <c r="DB38" s="53" t="n">
        <v>543</v>
      </c>
      <c r="DC38" s="53" t="n">
        <v>384</v>
      </c>
      <c r="DD38" s="53" t="n">
        <v>0</v>
      </c>
      <c r="DE38" s="53" t="n">
        <v>280</v>
      </c>
      <c r="DF38" s="53" t="n">
        <v>32</v>
      </c>
      <c r="DG38" s="53" t="n">
        <v>30</v>
      </c>
      <c r="DH38" s="53" t="n">
        <v>1</v>
      </c>
      <c r="DI38" s="53" t="n">
        <v>30</v>
      </c>
      <c r="DJ38" s="53" t="n">
        <v>11</v>
      </c>
      <c r="DK38" s="53" t="n">
        <v>13</v>
      </c>
      <c r="DL38" s="53" t="n">
        <v>0</v>
      </c>
      <c r="DM38" s="53" t="n">
        <v>9</v>
      </c>
      <c r="DN38" s="53" t="n">
        <v>29</v>
      </c>
      <c r="DO38" s="53" t="n">
        <v>25</v>
      </c>
      <c r="DP38" s="53" t="n">
        <v>0</v>
      </c>
      <c r="DQ38" s="53" t="n">
        <v>14</v>
      </c>
      <c r="DR38" s="53" t="n">
        <v>0</v>
      </c>
      <c r="DS38" s="53" t="n">
        <v>0</v>
      </c>
      <c r="DT38" s="53" t="n">
        <v>0</v>
      </c>
      <c r="DU38" s="53" t="n">
        <v>0</v>
      </c>
      <c r="DV38" s="53" t="n">
        <v>107</v>
      </c>
      <c r="DW38" s="53" t="n">
        <v>99</v>
      </c>
      <c r="DX38" s="53" t="n">
        <v>2</v>
      </c>
      <c r="DY38" s="53" t="n">
        <v>52</v>
      </c>
      <c r="DZ38" s="53" t="n">
        <v>13</v>
      </c>
      <c r="EA38" s="53" t="n">
        <v>8</v>
      </c>
      <c r="EB38" s="53" t="n">
        <v>0</v>
      </c>
      <c r="EC38" s="53" t="n">
        <v>6</v>
      </c>
      <c r="ED38" s="53" t="n">
        <v>0</v>
      </c>
      <c r="EE38" s="53" t="n">
        <v>0</v>
      </c>
      <c r="EF38" s="53" t="n">
        <v>0</v>
      </c>
      <c r="EG38" s="53" t="n">
        <v>0</v>
      </c>
      <c r="EH38" s="53" t="n">
        <v>405</v>
      </c>
      <c r="EI38" s="53" t="n">
        <v>369</v>
      </c>
      <c r="EJ38" s="53" t="n">
        <v>0</v>
      </c>
      <c r="EK38" s="53" t="n">
        <v>191</v>
      </c>
      <c r="EL38" s="53" t="n">
        <v>475</v>
      </c>
      <c r="EM38" s="53" t="n">
        <v>450</v>
      </c>
      <c r="EN38" s="53" t="n">
        <v>0</v>
      </c>
      <c r="EO38" s="53" t="n">
        <v>182</v>
      </c>
      <c r="EP38" s="53" t="n">
        <v>229</v>
      </c>
      <c r="EQ38" s="53" t="n">
        <v>187</v>
      </c>
      <c r="ER38" s="53" t="n">
        <v>0</v>
      </c>
      <c r="ES38" s="53" t="n">
        <v>71</v>
      </c>
      <c r="ET38" s="53" t="n">
        <v>311</v>
      </c>
      <c r="EU38" s="53" t="n">
        <v>252</v>
      </c>
      <c r="EV38" s="53" t="n">
        <v>1</v>
      </c>
      <c r="EW38" s="53" t="n">
        <v>2</v>
      </c>
      <c r="EX38" s="53" t="n">
        <v>316</v>
      </c>
      <c r="EY38" s="53" t="n">
        <v>264</v>
      </c>
      <c r="EZ38" s="53" t="n">
        <v>0</v>
      </c>
      <c r="FA38" s="53" t="n">
        <v>0</v>
      </c>
      <c r="FB38" s="53" t="n">
        <v>10</v>
      </c>
      <c r="FC38" s="53" t="n">
        <v>0</v>
      </c>
      <c r="FD38" s="53" t="n">
        <v>0</v>
      </c>
      <c r="FE38" s="53" t="n">
        <v>0</v>
      </c>
      <c r="FF38" s="53" t="n">
        <v>11</v>
      </c>
      <c r="FG38" s="53" t="n">
        <v>0</v>
      </c>
      <c r="FH38" s="53" t="n">
        <v>0</v>
      </c>
      <c r="FI38" s="53" t="n">
        <v>0</v>
      </c>
      <c r="FJ38" s="53" t="n">
        <v>381</v>
      </c>
      <c r="FK38" s="53" t="n">
        <v>193</v>
      </c>
      <c r="FL38" s="53" t="n">
        <v>0</v>
      </c>
      <c r="FM38" s="53" t="n">
        <v>0</v>
      </c>
      <c r="FN38" s="53" t="n">
        <v>149</v>
      </c>
      <c r="FO38" s="53" t="n">
        <v>91</v>
      </c>
      <c r="FP38" s="53" t="n">
        <v>0</v>
      </c>
      <c r="FQ38" s="53" t="n">
        <v>0</v>
      </c>
      <c r="FR38" s="54" t="n">
        <f aca="false">(K38+M38)/B38</f>
        <v>0.927740267202988</v>
      </c>
      <c r="FS38" s="55" t="n">
        <f aca="false">(L38+M38)/B38</f>
        <v>0.828041947995978</v>
      </c>
      <c r="FT38" s="56" t="n">
        <f aca="false">N38/B38</f>
        <v>0.46214624335584</v>
      </c>
      <c r="FU38" s="57" t="n">
        <f aca="false">K38/G38</f>
        <v>0.980958230958231</v>
      </c>
      <c r="FV38" s="58" t="n">
        <f aca="false">L38/H38</f>
        <v>0.966231121669778</v>
      </c>
      <c r="FW38" s="57" t="n">
        <f aca="false">M38/I38</f>
        <v>1</v>
      </c>
      <c r="FX38" s="59" t="n">
        <f aca="false">N38/J38</f>
        <v>1.05475409836066</v>
      </c>
      <c r="FY38" s="60" t="n">
        <f aca="false">(T38+Y38+AD38+ED38+V38+AA38+AF38+EF38)/F38</f>
        <v>0.999047619047619</v>
      </c>
      <c r="FZ38" s="61" t="n">
        <f aca="false">(U38+Z38+AE38+EE38+V38+AA38+AF38+EF38)/F38</f>
        <v>1.06761904761905</v>
      </c>
      <c r="GA38" s="62" t="n">
        <f aca="false">(W38+AB38+AG38+EG38)/F38</f>
        <v>0.889523809523809</v>
      </c>
      <c r="GB38" s="60" t="n">
        <f aca="false">(P38+AH38+AL38+AP38+AT38+AX38+BB38+BF38+BJ38+BN38+BR38+BZ38+CD38+CH38+CL38+CP38+CT38+CX38+DB38+DF38+DJ38+DN38+DR38+DV38+DZ38+EH38+EL38+EP38+R38+AJ38+AN38+AR38+AV38+AZ38+BD38+BH38+BL38+BP38+BT38+CB38+CF38+CJ38+CN38+CR38+CV38+CZ38+DD38+DH38+DL38+DP38+DT38+DX38+EB38+EJ38+EN38+ER38)/E38</f>
        <v>1.02369691355015</v>
      </c>
      <c r="GC38" s="61" t="n">
        <f aca="false">(Q38+AI38+AM38+AQ38+AU38+AY38+BC38+BG38+BK38+BO38+BS38+CA38+CE38+CI38+CM38+CQ38+CU38+CY38+DC38+DG38+DK38+DO38+DS38+DW38+EA38+EI38+EM38+EQ38+R38+AJ38+AN38+AR38+AV38+AZ38+BD38+BH38+BL38+BP38+BT38+CB38+CF38+CJ38+CN38+CR38+CV38+CZ38+DD38+DH38+DL38+DP38+DT38+DX38+EB38+EJ38+EN38+ER38)/E38</f>
        <v>0.936905748695695</v>
      </c>
      <c r="GD38" s="62" t="n">
        <f aca="false">(S38+AK38+AO38+AS38+AW38+BA38+BE38+BI38+BM38+BQ38+BU38+CC38+CG38+CK38+CO38+CS38+CW38+DA38+DE38+DI38+DM38+DQ38+DU38+DY38+EC38+EK38+EO38+ES38)/E38</f>
        <v>0.556097323126432</v>
      </c>
      <c r="GE38" s="60" t="n">
        <f aca="false">(ET38+EX38)/D38</f>
        <v>1.04919678714859</v>
      </c>
      <c r="GF38" s="61" t="n">
        <f aca="false">(EU38+EY38)/D38</f>
        <v>0.863453815261044</v>
      </c>
      <c r="GG38" s="63" t="n">
        <f aca="false">(EW38+FA38)/D38</f>
        <v>0.00334672021419009</v>
      </c>
      <c r="GH38" s="64" t="n">
        <f aca="false">(FB38+FF38+FJ38+FN38)/C38</f>
        <v>0.775401069518717</v>
      </c>
      <c r="GI38" s="65"/>
      <c r="GJ38" s="65"/>
      <c r="GK38" s="65"/>
      <c r="GL38" s="65"/>
      <c r="GM38" s="65"/>
    </row>
    <row r="39" s="66" customFormat="true" ht="13.8" hidden="false" customHeight="false" outlineLevel="0" collapsed="false">
      <c r="A39" s="44" t="s">
        <v>119</v>
      </c>
      <c r="B39" s="45" t="n">
        <v>3699</v>
      </c>
      <c r="C39" s="46" t="n">
        <v>448.4</v>
      </c>
      <c r="D39" s="47" t="n">
        <v>357</v>
      </c>
      <c r="E39" s="48" t="n">
        <v>2223.6</v>
      </c>
      <c r="F39" s="49" t="n">
        <v>346</v>
      </c>
      <c r="G39" s="50" t="n">
        <v>3392</v>
      </c>
      <c r="H39" s="68" t="n">
        <v>3303</v>
      </c>
      <c r="I39" s="50" t="n">
        <v>40</v>
      </c>
      <c r="J39" s="50" t="n">
        <v>1249</v>
      </c>
      <c r="K39" s="51" t="n">
        <f aca="false">P39+T39+Y39+AD39+AH39+AL39+AP39+AT39+AX39+BB39+BF39+BJ39+BN39+BR39+BV39+BZ39+CD39+CH39+CL39+CP39+CT39+CX39+DB39+DF39+DF39+DJ39+DN39+DR39+DV39+DZ39+ED39+EH39+EL39+EP39+ET39+EX39+FB39+FF39+FJ39+FN39</f>
        <v>3069</v>
      </c>
      <c r="L39" s="51" t="n">
        <f aca="false">Q39+U39+Z39+AE39+AI39+AM39+AQ39+AU39+AY39+BC39+BG39+BK39+BO39+BS39+BW39+CA39+CE39+CM39+CQ39+CU39+CY39+DC39+DG39+DK39+DO39+DS39+DW39+EA39+CI39+EI39+EM39+EQ39+EU39+EY39+EE39+FC39+FG39+FK39+FO39</f>
        <v>3061</v>
      </c>
      <c r="M39" s="51" t="n">
        <v>43</v>
      </c>
      <c r="N39" s="52" t="n">
        <f aca="false">S39+W39+AB39+AG39+DE39+EG39+AK39+AO39+AS39+AW39+BA39+BE39+BI39+BM39+BQ39+BU39+BY39+CC39+CG39+CO39+CS39+CW39+DA39+DI39+DM39+DQ39+DU39+DY39+EC39+EK39+EO39+ES39+EW39+FA39+CK39+FE39+FI39+FM39+FQ39</f>
        <v>978</v>
      </c>
      <c r="O39" s="52" t="n">
        <f aca="false">X39+AC39</f>
        <v>5</v>
      </c>
      <c r="P39" s="53" t="n">
        <v>144</v>
      </c>
      <c r="Q39" s="53" t="n">
        <v>93</v>
      </c>
      <c r="R39" s="53" t="n">
        <v>1</v>
      </c>
      <c r="S39" s="53" t="n">
        <v>124</v>
      </c>
      <c r="T39" s="53" t="n">
        <v>69</v>
      </c>
      <c r="U39" s="53" t="n">
        <v>67</v>
      </c>
      <c r="V39" s="53" t="n">
        <v>0</v>
      </c>
      <c r="W39" s="53" t="n">
        <v>44</v>
      </c>
      <c r="X39" s="53" t="n">
        <v>0</v>
      </c>
      <c r="Y39" s="53" t="n">
        <v>149</v>
      </c>
      <c r="Z39" s="53" t="n">
        <v>124</v>
      </c>
      <c r="AA39" s="53" t="n">
        <v>0</v>
      </c>
      <c r="AB39" s="53" t="n">
        <v>67</v>
      </c>
      <c r="AC39" s="53" t="n">
        <v>5</v>
      </c>
      <c r="AD39" s="53" t="n">
        <v>238</v>
      </c>
      <c r="AE39" s="53" t="n">
        <v>229</v>
      </c>
      <c r="AF39" s="53" t="n">
        <v>0</v>
      </c>
      <c r="AG39" s="53" t="n">
        <v>132</v>
      </c>
      <c r="AH39" s="53" t="n">
        <v>94</v>
      </c>
      <c r="AI39" s="53" t="n">
        <v>138</v>
      </c>
      <c r="AJ39" s="53" t="n">
        <v>3</v>
      </c>
      <c r="AK39" s="53" t="n">
        <v>101</v>
      </c>
      <c r="AL39" s="53" t="n">
        <v>135</v>
      </c>
      <c r="AM39" s="53" t="n">
        <v>156</v>
      </c>
      <c r="AN39" s="53" t="n">
        <v>2</v>
      </c>
      <c r="AO39" s="53" t="n">
        <v>94</v>
      </c>
      <c r="AP39" s="53" t="n">
        <v>123</v>
      </c>
      <c r="AQ39" s="53" t="n">
        <v>290</v>
      </c>
      <c r="AR39" s="53" t="n">
        <v>18</v>
      </c>
      <c r="AS39" s="53" t="n">
        <v>75</v>
      </c>
      <c r="AT39" s="53" t="n">
        <v>194</v>
      </c>
      <c r="AU39" s="53" t="n">
        <v>364</v>
      </c>
      <c r="AV39" s="53" t="n">
        <v>12</v>
      </c>
      <c r="AW39" s="53" t="n">
        <v>98</v>
      </c>
      <c r="AX39" s="53" t="n">
        <v>206</v>
      </c>
      <c r="AY39" s="53" t="n">
        <v>241</v>
      </c>
      <c r="AZ39" s="53" t="n">
        <v>1</v>
      </c>
      <c r="BA39" s="53" t="n">
        <v>95</v>
      </c>
      <c r="BB39" s="53" t="n">
        <v>166</v>
      </c>
      <c r="BC39" s="53" t="n">
        <v>312</v>
      </c>
      <c r="BD39" s="53" t="n">
        <v>1</v>
      </c>
      <c r="BE39" s="53" t="n">
        <v>64</v>
      </c>
      <c r="BF39" s="53" t="n">
        <v>85</v>
      </c>
      <c r="BG39" s="53" t="n">
        <v>66</v>
      </c>
      <c r="BH39" s="53" t="n">
        <v>1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3" t="n">
        <v>0</v>
      </c>
      <c r="BS39" s="53" t="n">
        <v>0</v>
      </c>
      <c r="BT39" s="53" t="n">
        <v>0</v>
      </c>
      <c r="BU39" s="53" t="n">
        <v>0</v>
      </c>
      <c r="BV39" s="53" t="n">
        <v>0</v>
      </c>
      <c r="BW39" s="53" t="n">
        <v>0</v>
      </c>
      <c r="BX39" s="53" t="n">
        <v>0</v>
      </c>
      <c r="BY39" s="53" t="n">
        <v>0</v>
      </c>
      <c r="BZ39" s="53" t="n">
        <v>0</v>
      </c>
      <c r="CA39" s="53" t="n">
        <v>0</v>
      </c>
      <c r="CB39" s="53" t="n">
        <v>0</v>
      </c>
      <c r="CC39" s="53" t="n">
        <v>0</v>
      </c>
      <c r="CD39" s="53" t="n">
        <v>23</v>
      </c>
      <c r="CE39" s="53" t="n">
        <v>0</v>
      </c>
      <c r="CF39" s="53" t="n">
        <v>0</v>
      </c>
      <c r="CG39" s="53" t="n">
        <v>0</v>
      </c>
      <c r="CH39" s="53" t="n">
        <v>0</v>
      </c>
      <c r="CI39" s="53" t="n">
        <v>11</v>
      </c>
      <c r="CJ39" s="53" t="n">
        <v>0</v>
      </c>
      <c r="CK39" s="53" t="n">
        <v>0</v>
      </c>
      <c r="CL39" s="53" t="n">
        <v>30</v>
      </c>
      <c r="CM39" s="53" t="n">
        <v>1</v>
      </c>
      <c r="CN39" s="53" t="n">
        <v>0</v>
      </c>
      <c r="CO39" s="53" t="n">
        <v>0</v>
      </c>
      <c r="CP39" s="53" t="n">
        <v>3</v>
      </c>
      <c r="CQ39" s="53" t="n">
        <v>0</v>
      </c>
      <c r="CR39" s="53" t="n">
        <v>0</v>
      </c>
      <c r="CS39" s="53" t="n">
        <v>0</v>
      </c>
      <c r="CT39" s="53" t="n">
        <v>0</v>
      </c>
      <c r="CU39" s="53" t="n">
        <v>0</v>
      </c>
      <c r="CV39" s="53" t="n">
        <v>0</v>
      </c>
      <c r="CW39" s="53" t="n">
        <v>0</v>
      </c>
      <c r="CX39" s="53" t="n">
        <v>0</v>
      </c>
      <c r="CY39" s="53" t="n">
        <v>0</v>
      </c>
      <c r="CZ39" s="53" t="n">
        <v>0</v>
      </c>
      <c r="DA39" s="53" t="n">
        <v>0</v>
      </c>
      <c r="DB39" s="53" t="n">
        <v>181</v>
      </c>
      <c r="DC39" s="53" t="n">
        <v>47</v>
      </c>
      <c r="DD39" s="53" t="n">
        <v>0</v>
      </c>
      <c r="DE39" s="53" t="n">
        <v>0</v>
      </c>
      <c r="DF39" s="53" t="n">
        <v>12</v>
      </c>
      <c r="DG39" s="53" t="n">
        <v>1</v>
      </c>
      <c r="DH39" s="53" t="n">
        <v>2</v>
      </c>
      <c r="DI39" s="53" t="n">
        <v>0</v>
      </c>
      <c r="DJ39" s="53" t="n">
        <v>19</v>
      </c>
      <c r="DK39" s="53" t="n">
        <v>19</v>
      </c>
      <c r="DL39" s="53" t="n">
        <v>0</v>
      </c>
      <c r="DM39" s="53" t="n">
        <v>0</v>
      </c>
      <c r="DN39" s="53" t="n">
        <v>0</v>
      </c>
      <c r="DO39" s="53" t="n">
        <v>0</v>
      </c>
      <c r="DP39" s="53" t="n">
        <v>0</v>
      </c>
      <c r="DQ39" s="53" t="n">
        <v>0</v>
      </c>
      <c r="DR39" s="53" t="n">
        <v>0</v>
      </c>
      <c r="DS39" s="53" t="n">
        <v>0</v>
      </c>
      <c r="DT39" s="53" t="n">
        <v>0</v>
      </c>
      <c r="DU39" s="53" t="n">
        <v>0</v>
      </c>
      <c r="DV39" s="53" t="n">
        <v>18</v>
      </c>
      <c r="DW39" s="53" t="n">
        <v>0</v>
      </c>
      <c r="DX39" s="53" t="n">
        <v>2</v>
      </c>
      <c r="DY39" s="53" t="n">
        <v>0</v>
      </c>
      <c r="DZ39" s="53" t="n">
        <v>5</v>
      </c>
      <c r="EA39" s="53" t="n">
        <v>1</v>
      </c>
      <c r="EB39" s="53" t="n">
        <v>0</v>
      </c>
      <c r="EC39" s="53" t="n">
        <v>0</v>
      </c>
      <c r="ED39" s="53" t="n">
        <v>0</v>
      </c>
      <c r="EE39" s="53" t="n">
        <v>0</v>
      </c>
      <c r="EF39" s="53" t="n">
        <v>0</v>
      </c>
      <c r="EG39" s="53" t="n">
        <v>0</v>
      </c>
      <c r="EH39" s="53" t="n">
        <v>214</v>
      </c>
      <c r="EI39" s="53" t="n">
        <v>291</v>
      </c>
      <c r="EJ39" s="53" t="n">
        <v>0</v>
      </c>
      <c r="EK39" s="53" t="n">
        <v>41</v>
      </c>
      <c r="EL39" s="53" t="n">
        <v>242</v>
      </c>
      <c r="EM39" s="53" t="n">
        <v>224</v>
      </c>
      <c r="EN39" s="53" t="n">
        <v>0</v>
      </c>
      <c r="EO39" s="53" t="n">
        <v>39</v>
      </c>
      <c r="EP39" s="53" t="n">
        <v>115</v>
      </c>
      <c r="EQ39" s="53" t="n">
        <v>132</v>
      </c>
      <c r="ER39" s="53" t="n">
        <v>0</v>
      </c>
      <c r="ES39" s="53" t="n">
        <v>4</v>
      </c>
      <c r="ET39" s="53" t="n">
        <v>233</v>
      </c>
      <c r="EU39" s="53" t="n">
        <v>77</v>
      </c>
      <c r="EV39" s="53" t="n">
        <v>0</v>
      </c>
      <c r="EW39" s="53" t="n">
        <v>0</v>
      </c>
      <c r="EX39" s="53" t="n">
        <v>297</v>
      </c>
      <c r="EY39" s="53" t="n">
        <v>124</v>
      </c>
      <c r="EZ39" s="53" t="n">
        <v>0</v>
      </c>
      <c r="FA39" s="53" t="n">
        <v>0</v>
      </c>
      <c r="FB39" s="53" t="n">
        <v>0</v>
      </c>
      <c r="FC39" s="53" t="n">
        <v>0</v>
      </c>
      <c r="FD39" s="53" t="n">
        <v>0</v>
      </c>
      <c r="FE39" s="53" t="n">
        <v>0</v>
      </c>
      <c r="FF39" s="53" t="n">
        <v>0</v>
      </c>
      <c r="FG39" s="53" t="n">
        <v>0</v>
      </c>
      <c r="FH39" s="53" t="n">
        <v>0</v>
      </c>
      <c r="FI39" s="53" t="n">
        <v>0</v>
      </c>
      <c r="FJ39" s="53" t="n">
        <v>45</v>
      </c>
      <c r="FK39" s="53" t="n">
        <v>12</v>
      </c>
      <c r="FL39" s="53" t="n">
        <v>0</v>
      </c>
      <c r="FM39" s="53" t="n">
        <v>0</v>
      </c>
      <c r="FN39" s="53" t="n">
        <v>17</v>
      </c>
      <c r="FO39" s="53" t="n">
        <v>41</v>
      </c>
      <c r="FP39" s="53" t="n">
        <v>0</v>
      </c>
      <c r="FQ39" s="53" t="n">
        <v>0</v>
      </c>
      <c r="FR39" s="54" t="n">
        <f aca="false">(K39+M39)/B39</f>
        <v>0.841308461746418</v>
      </c>
      <c r="FS39" s="55" t="n">
        <f aca="false">(L39+M39)/B39</f>
        <v>0.839145715058124</v>
      </c>
      <c r="FT39" s="56" t="n">
        <f aca="false">N39/B39</f>
        <v>0.264395782643958</v>
      </c>
      <c r="FU39" s="57" t="n">
        <f aca="false">K39/G39</f>
        <v>0.904775943396226</v>
      </c>
      <c r="FV39" s="58" t="n">
        <f aca="false">L39/H39</f>
        <v>0.926733272782319</v>
      </c>
      <c r="FW39" s="57" t="n">
        <f aca="false">M39/I39</f>
        <v>1.075</v>
      </c>
      <c r="FX39" s="59" t="n">
        <f aca="false">N39/J39</f>
        <v>0.78302642113691</v>
      </c>
      <c r="FY39" s="60" t="n">
        <f aca="false">(T39+Y39+AD39+ED39+V39+AA39+AF39+EF39)/F39</f>
        <v>1.31791907514451</v>
      </c>
      <c r="FZ39" s="61" t="n">
        <f aca="false">(U39+Z39+AE39+EE39+V39+AA39+AF39+EF39)/F39</f>
        <v>1.21387283236994</v>
      </c>
      <c r="GA39" s="62" t="n">
        <f aca="false">(W39+AB39+AG39+EG39)/F39</f>
        <v>0.702312138728324</v>
      </c>
      <c r="GB39" s="60" t="n">
        <f aca="false">(P39+AH39+AL39+AP39+AT39+AX39+BB39+BF39+BJ39+BN39+BR39+BZ39+CD39+CH39+CL39+CP39+CT39+CX39+DB39+DF39+DJ39+DN39+DR39+DV39+DZ39+EH39+EL39+EP39+R39+AJ39+AN39+AR39+AV39+AZ39+BD39+BH39+BL39+BP39+BT39+CB39+CF39+CJ39+CN39+CR39+CV39+CZ39+DD39+DH39+DL39+DP39+DT39+DX39+EB39+EJ39+EN39+ER39)/E39</f>
        <v>0.922827846735024</v>
      </c>
      <c r="GC39" s="61" t="n">
        <f aca="false">(Q39+AI39+AM39+AQ39+AU39+AY39+BC39+BG39+BK39+BO39+BS39+CA39+CE39+CI39+CM39+CQ39+CU39+CY39+DC39+DG39+DK39+DO39+DS39+DW39+EA39+EI39+EM39+EQ39+R39+AJ39+AN39+AR39+AV39+AZ39+BD39+BH39+BL39+BP39+BT39+CB39+CF39+CJ39+CN39+CR39+CV39+CZ39+DD39+DH39+DL39+DP39+DT39+DX39+EB39+EJ39+EN39+ER39)/E39</f>
        <v>1.09282245008095</v>
      </c>
      <c r="GD39" s="62" t="n">
        <f aca="false">(S39+AK39+AO39+AS39+AW39+BA39+BE39+BI39+BM39+BQ39+BU39+CC39+CG39+CK39+CO39+CS39+CW39+DA39+DE39+DI39+DM39+DQ39+DU39+DY39+EC39+EK39+EO39+ES39)/E39</f>
        <v>0.330545062061522</v>
      </c>
      <c r="GE39" s="60" t="n">
        <f aca="false">(ET39+EX39)/D39</f>
        <v>1.48459383753501</v>
      </c>
      <c r="GF39" s="61" t="n">
        <f aca="false">(EU39+EY39)/D39</f>
        <v>0.563025210084034</v>
      </c>
      <c r="GG39" s="63" t="n">
        <f aca="false">(EW39+FA39)/D39</f>
        <v>0</v>
      </c>
      <c r="GH39" s="64" t="n">
        <f aca="false">(FB39+FF39+FJ39+FN39)/C39</f>
        <v>0.138269402319358</v>
      </c>
      <c r="GI39" s="65"/>
      <c r="GJ39" s="65"/>
      <c r="GK39" s="65"/>
      <c r="GL39" s="65"/>
      <c r="GM39" s="65"/>
    </row>
    <row r="40" s="66" customFormat="true" ht="13.8" hidden="false" customHeight="false" outlineLevel="0" collapsed="false">
      <c r="A40" s="44" t="s">
        <v>120</v>
      </c>
      <c r="B40" s="45" t="n">
        <v>12653</v>
      </c>
      <c r="C40" s="46" t="n">
        <v>1330</v>
      </c>
      <c r="D40" s="47" t="n">
        <v>1123.8</v>
      </c>
      <c r="E40" s="48" t="n">
        <v>7651.2</v>
      </c>
      <c r="F40" s="49" t="n">
        <v>1585</v>
      </c>
      <c r="G40" s="68" t="n">
        <v>11212</v>
      </c>
      <c r="H40" s="68" t="n">
        <v>10562</v>
      </c>
      <c r="I40" s="67" t="n">
        <v>120</v>
      </c>
      <c r="J40" s="67" t="n">
        <v>4375</v>
      </c>
      <c r="K40" s="51" t="n">
        <f aca="false">P40+T40+Y40+AD40+AH40+AL40+AP40+AT40+AX40+BB40+BF40+BJ40+BN40+BR40+BV40+BZ40+CD40+CH40+CL40+CP40+CT40+CX40+DB40+DF40+DF40+DJ40+DN40+DR40+DV40+DZ40+ED40+EH40+EL40+EP40+ET40+EX40+FB40+FF40+FJ40+FN40</f>
        <v>10792</v>
      </c>
      <c r="L40" s="51" t="n">
        <f aca="false">Q40+U40+Z40+AE40+AI40+AM40+AQ40+AU40+AY40+BC40+BG40+BK40+BO40+BS40+BW40+CA40+CE40+CM40+CQ40+CU40+CY40+DC40+DG40+DK40+DO40+DS40+DW40+EA40+CI40+EI40+EM40+EQ40+EU40+EY40+EE40+FC40+FG40+FK40+FO40</f>
        <v>9388</v>
      </c>
      <c r="M40" s="51" t="n">
        <v>119</v>
      </c>
      <c r="N40" s="52" t="n">
        <f aca="false">S40+W40+AB40+AG40+DE40+EG40+AK40+AO40+AS40+AW40+BA40+BE40+BI40+BM40+BQ40+BU40+BY40+CC40+CG40+CO40+CS40+CW40+DA40+DI40+DM40+DQ40+DU40+DY40+EC40+EK40+EO40+ES40+EW40+FA40+CK40+FE40+FI40+FM40+FQ40</f>
        <v>4696</v>
      </c>
      <c r="O40" s="52" t="n">
        <f aca="false">X40+AC40</f>
        <v>4</v>
      </c>
      <c r="P40" s="53" t="n">
        <v>188</v>
      </c>
      <c r="Q40" s="53" t="n">
        <v>180</v>
      </c>
      <c r="R40" s="53" t="n">
        <v>0</v>
      </c>
      <c r="S40" s="53" t="n">
        <v>174</v>
      </c>
      <c r="T40" s="53" t="n">
        <v>229</v>
      </c>
      <c r="U40" s="53" t="n">
        <v>227</v>
      </c>
      <c r="V40" s="53" t="n">
        <v>0</v>
      </c>
      <c r="W40" s="53" t="n">
        <v>214</v>
      </c>
      <c r="X40" s="53" t="n">
        <v>0</v>
      </c>
      <c r="Y40" s="53" t="n">
        <v>512</v>
      </c>
      <c r="Z40" s="53" t="n">
        <v>477</v>
      </c>
      <c r="AA40" s="53" t="n">
        <v>0</v>
      </c>
      <c r="AB40" s="53" t="n">
        <v>398</v>
      </c>
      <c r="AC40" s="53" t="n">
        <v>4</v>
      </c>
      <c r="AD40" s="53" t="n">
        <v>883</v>
      </c>
      <c r="AE40" s="53" t="n">
        <v>895</v>
      </c>
      <c r="AF40" s="53" t="n">
        <v>0</v>
      </c>
      <c r="AG40" s="53" t="n">
        <v>710</v>
      </c>
      <c r="AH40" s="53" t="n">
        <v>388</v>
      </c>
      <c r="AI40" s="53" t="n">
        <v>410</v>
      </c>
      <c r="AJ40" s="53" t="n">
        <v>2</v>
      </c>
      <c r="AK40" s="53" t="n">
        <v>354</v>
      </c>
      <c r="AL40" s="53" t="n">
        <v>520</v>
      </c>
      <c r="AM40" s="53" t="n">
        <v>541</v>
      </c>
      <c r="AN40" s="53" t="n">
        <v>7</v>
      </c>
      <c r="AO40" s="53" t="n">
        <v>349</v>
      </c>
      <c r="AP40" s="53" t="n">
        <v>588</v>
      </c>
      <c r="AQ40" s="53" t="n">
        <v>587</v>
      </c>
      <c r="AR40" s="53" t="n">
        <v>14</v>
      </c>
      <c r="AS40" s="53" t="n">
        <v>316</v>
      </c>
      <c r="AT40" s="53" t="n">
        <v>575</v>
      </c>
      <c r="AU40" s="53" t="n">
        <v>554</v>
      </c>
      <c r="AV40" s="53" t="n">
        <v>96</v>
      </c>
      <c r="AW40" s="53" t="n">
        <v>353</v>
      </c>
      <c r="AX40" s="53" t="n">
        <v>653</v>
      </c>
      <c r="AY40" s="53" t="n">
        <v>578</v>
      </c>
      <c r="AZ40" s="53" t="n">
        <v>0</v>
      </c>
      <c r="BA40" s="53" t="n">
        <v>247</v>
      </c>
      <c r="BB40" s="53" t="n">
        <v>624</v>
      </c>
      <c r="BC40" s="53" t="n">
        <v>591</v>
      </c>
      <c r="BD40" s="53" t="n">
        <v>3</v>
      </c>
      <c r="BE40" s="53" t="n">
        <v>230</v>
      </c>
      <c r="BF40" s="53" t="n">
        <v>272</v>
      </c>
      <c r="BG40" s="53" t="n">
        <v>256</v>
      </c>
      <c r="BH40" s="53" t="n">
        <v>0</v>
      </c>
      <c r="BI40" s="53" t="n">
        <v>249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0</v>
      </c>
      <c r="BQ40" s="53" t="n">
        <v>0</v>
      </c>
      <c r="BR40" s="53" t="n">
        <v>0</v>
      </c>
      <c r="BS40" s="53" t="n">
        <v>0</v>
      </c>
      <c r="BT40" s="53" t="n">
        <v>0</v>
      </c>
      <c r="BU40" s="53" t="n">
        <v>0</v>
      </c>
      <c r="BV40" s="53" t="n">
        <v>0</v>
      </c>
      <c r="BW40" s="53" t="n">
        <v>0</v>
      </c>
      <c r="BX40" s="53" t="n">
        <v>0</v>
      </c>
      <c r="BY40" s="53" t="n">
        <v>0</v>
      </c>
      <c r="BZ40" s="53" t="n">
        <v>0</v>
      </c>
      <c r="CA40" s="53" t="n">
        <v>0</v>
      </c>
      <c r="CB40" s="53" t="n">
        <v>0</v>
      </c>
      <c r="CC40" s="53" t="n">
        <v>0</v>
      </c>
      <c r="CD40" s="53" t="n">
        <v>75</v>
      </c>
      <c r="CE40" s="53" t="n">
        <v>65</v>
      </c>
      <c r="CF40" s="53" t="n">
        <v>0</v>
      </c>
      <c r="CG40" s="53" t="n">
        <v>38</v>
      </c>
      <c r="CH40" s="53" t="n">
        <v>11</v>
      </c>
      <c r="CI40" s="53" t="n">
        <v>9</v>
      </c>
      <c r="CJ40" s="53" t="n">
        <v>0</v>
      </c>
      <c r="CK40" s="53" t="n">
        <v>0</v>
      </c>
      <c r="CL40" s="53" t="n">
        <v>71</v>
      </c>
      <c r="CM40" s="53" t="n">
        <v>74</v>
      </c>
      <c r="CN40" s="53" t="n">
        <v>0</v>
      </c>
      <c r="CO40" s="53" t="n">
        <v>6</v>
      </c>
      <c r="CP40" s="53" t="n">
        <v>21</v>
      </c>
      <c r="CQ40" s="53" t="n">
        <v>21</v>
      </c>
      <c r="CR40" s="53" t="n">
        <v>0</v>
      </c>
      <c r="CS40" s="53" t="n">
        <v>2</v>
      </c>
      <c r="CT40" s="53" t="n">
        <v>0</v>
      </c>
      <c r="CU40" s="53" t="n">
        <v>0</v>
      </c>
      <c r="CV40" s="53" t="n">
        <v>0</v>
      </c>
      <c r="CW40" s="53" t="n">
        <v>0</v>
      </c>
      <c r="CX40" s="53" t="n">
        <v>0</v>
      </c>
      <c r="CY40" s="53" t="n">
        <v>0</v>
      </c>
      <c r="CZ40" s="53" t="n">
        <v>0</v>
      </c>
      <c r="DA40" s="53" t="n">
        <v>0</v>
      </c>
      <c r="DB40" s="53" t="n">
        <v>473</v>
      </c>
      <c r="DC40" s="53" t="n">
        <v>365</v>
      </c>
      <c r="DD40" s="53" t="n">
        <v>0</v>
      </c>
      <c r="DE40" s="53" t="n">
        <v>366</v>
      </c>
      <c r="DF40" s="53" t="n">
        <v>191</v>
      </c>
      <c r="DG40" s="53" t="n">
        <v>132</v>
      </c>
      <c r="DH40" s="53" t="n">
        <v>0</v>
      </c>
      <c r="DI40" s="53" t="n">
        <v>68</v>
      </c>
      <c r="DJ40" s="53" t="n">
        <v>13</v>
      </c>
      <c r="DK40" s="53" t="n">
        <v>13</v>
      </c>
      <c r="DL40" s="53" t="n">
        <v>0</v>
      </c>
      <c r="DM40" s="53" t="n">
        <v>11</v>
      </c>
      <c r="DN40" s="53" t="n">
        <v>70</v>
      </c>
      <c r="DO40" s="53" t="n">
        <v>72</v>
      </c>
      <c r="DP40" s="53" t="n">
        <v>0</v>
      </c>
      <c r="DQ40" s="53" t="n">
        <v>61</v>
      </c>
      <c r="DR40" s="53" t="n">
        <v>0</v>
      </c>
      <c r="DS40" s="53" t="n">
        <v>0</v>
      </c>
      <c r="DT40" s="53" t="n">
        <v>0</v>
      </c>
      <c r="DU40" s="53" t="n">
        <v>0</v>
      </c>
      <c r="DV40" s="53" t="n">
        <v>0</v>
      </c>
      <c r="DW40" s="53" t="n">
        <v>0</v>
      </c>
      <c r="DX40" s="53" t="n">
        <v>0</v>
      </c>
      <c r="DY40" s="53" t="n">
        <v>0</v>
      </c>
      <c r="DZ40" s="53" t="n">
        <v>32</v>
      </c>
      <c r="EA40" s="53" t="n">
        <v>28</v>
      </c>
      <c r="EB40" s="53" t="n">
        <v>0</v>
      </c>
      <c r="EC40" s="53" t="n">
        <v>29</v>
      </c>
      <c r="ED40" s="53" t="n">
        <v>0</v>
      </c>
      <c r="EE40" s="53" t="n">
        <v>0</v>
      </c>
      <c r="EF40" s="53" t="n">
        <v>0</v>
      </c>
      <c r="EG40" s="53" t="n">
        <v>0</v>
      </c>
      <c r="EH40" s="53" t="n">
        <v>719</v>
      </c>
      <c r="EI40" s="53" t="n">
        <v>675</v>
      </c>
      <c r="EJ40" s="53" t="n">
        <v>2</v>
      </c>
      <c r="EK40" s="53" t="n">
        <v>234</v>
      </c>
      <c r="EL40" s="53" t="n">
        <v>786</v>
      </c>
      <c r="EM40" s="53" t="n">
        <v>698</v>
      </c>
      <c r="EN40" s="53" t="n">
        <v>0</v>
      </c>
      <c r="EO40" s="53" t="n">
        <v>220</v>
      </c>
      <c r="EP40" s="53" t="n">
        <v>442</v>
      </c>
      <c r="EQ40" s="53" t="n">
        <v>312</v>
      </c>
      <c r="ER40" s="53" t="n">
        <v>0</v>
      </c>
      <c r="ES40" s="53" t="n">
        <v>67</v>
      </c>
      <c r="ET40" s="53" t="n">
        <v>601</v>
      </c>
      <c r="EU40" s="53" t="n">
        <v>533</v>
      </c>
      <c r="EV40" s="53" t="n">
        <v>0</v>
      </c>
      <c r="EW40" s="53" t="n">
        <v>0</v>
      </c>
      <c r="EX40" s="53" t="n">
        <v>604</v>
      </c>
      <c r="EY40" s="53" t="n">
        <v>499</v>
      </c>
      <c r="EZ40" s="53" t="n">
        <v>0</v>
      </c>
      <c r="FA40" s="53" t="n">
        <v>0</v>
      </c>
      <c r="FB40" s="53" t="n">
        <v>16</v>
      </c>
      <c r="FC40" s="53" t="n">
        <v>0</v>
      </c>
      <c r="FD40" s="53" t="n">
        <v>0</v>
      </c>
      <c r="FE40" s="53" t="n">
        <v>0</v>
      </c>
      <c r="FF40" s="53" t="n">
        <v>2</v>
      </c>
      <c r="FG40" s="53" t="n">
        <v>0</v>
      </c>
      <c r="FH40" s="53" t="n">
        <v>0</v>
      </c>
      <c r="FI40" s="53" t="n">
        <v>0</v>
      </c>
      <c r="FJ40" s="53" t="n">
        <v>722</v>
      </c>
      <c r="FK40" s="53" t="n">
        <v>378</v>
      </c>
      <c r="FL40" s="53" t="n">
        <v>0</v>
      </c>
      <c r="FM40" s="53" t="n">
        <v>0</v>
      </c>
      <c r="FN40" s="53" t="n">
        <v>320</v>
      </c>
      <c r="FO40" s="53" t="n">
        <v>218</v>
      </c>
      <c r="FP40" s="53" t="n">
        <v>0</v>
      </c>
      <c r="FQ40" s="53" t="n">
        <v>0</v>
      </c>
      <c r="FR40" s="54" t="n">
        <f aca="false">(K40+M40)/B40</f>
        <v>0.862325140282937</v>
      </c>
      <c r="FS40" s="55" t="n">
        <f aca="false">(L40+M40)/B40</f>
        <v>0.751363313048289</v>
      </c>
      <c r="FT40" s="56" t="n">
        <f aca="false">N40/B40</f>
        <v>0.371137279696515</v>
      </c>
      <c r="FU40" s="57" t="n">
        <f aca="false">K40/G40</f>
        <v>0.962540135569033</v>
      </c>
      <c r="FV40" s="58" t="n">
        <f aca="false">L40/H40</f>
        <v>0.888846809316417</v>
      </c>
      <c r="FW40" s="57" t="n">
        <f aca="false">M40/I40</f>
        <v>0.991666666666667</v>
      </c>
      <c r="FX40" s="59" t="n">
        <f aca="false">N40/J40</f>
        <v>1.07337142857143</v>
      </c>
      <c r="FY40" s="60" t="n">
        <f aca="false">(T40+Y40+AD40+ED40+V40+AA40+AF40+EF40)/F40</f>
        <v>1.02460567823344</v>
      </c>
      <c r="FZ40" s="61" t="n">
        <f aca="false">(U40+Z40+AE40+EE40+V40+AA40+AF40+EF40)/F40</f>
        <v>1.00883280757098</v>
      </c>
      <c r="GA40" s="62" t="n">
        <f aca="false">(W40+AB40+AG40+EG40)/F40</f>
        <v>0.834069400630915</v>
      </c>
      <c r="GB40" s="60" t="n">
        <f aca="false">(P40+AH40+AL40+AP40+AT40+AX40+BB40+BF40+BJ40+BN40+BR40+BZ40+CD40+CH40+CL40+CP40+CT40+CX40+DB40+DF40+DJ40+DN40+DR40+DV40+DZ40+EH40+EL40+EP40+R40+AJ40+AN40+AR40+AV40+AZ40+BD40+BH40+BL40+BP40+BT40+CB40+CF40+CJ40+CN40+CR40+CV40+CZ40+DD40+DH40+DL40+DP40+DT40+DX40+EB40+EJ40+EN40+ER40)/E40</f>
        <v>0.893454621497281</v>
      </c>
      <c r="GC40" s="61" t="n">
        <f aca="false">(Q40+AI40+AM40+AQ40+AU40+AY40+BC40+BG40+BK40+BO40+BS40+CA40+CE40+CI40+CM40+CQ40+CU40+CY40+DC40+DG40+DK40+DO40+DS40+DW40+EA40+EI40+EM40+EQ40+R40+AJ40+AN40+AR40+AV40+AZ40+BD40+BH40+BL40+BP40+BT40+CB40+CF40+CJ40+CN40+CR40+CV40+CZ40+DD40+DH40+DL40+DP40+DT40+DX40+EB40+EJ40+EN40+ER40)/E40</f>
        <v>0.821439774153074</v>
      </c>
      <c r="GD40" s="62" t="n">
        <f aca="false">(S40+AK40+AO40+AS40+AW40+BA40+BE40+BI40+BM40+BQ40+BU40+CC40+CG40+CK40+CO40+CS40+CW40+DA40+DE40+DI40+DM40+DQ40+DU40+DY40+EC40+EK40+EO40+ES40)/E40</f>
        <v>0.440976578837307</v>
      </c>
      <c r="GE40" s="60" t="n">
        <f aca="false">(ET40+EX40)/D40</f>
        <v>1.07225484961737</v>
      </c>
      <c r="GF40" s="61" t="n">
        <f aca="false">(EU40+EY40)/D40</f>
        <v>0.918312867058195</v>
      </c>
      <c r="GG40" s="63" t="n">
        <f aca="false">(EW40+FA40)/D40</f>
        <v>0</v>
      </c>
      <c r="GH40" s="64" t="n">
        <f aca="false">(FB40+FF40+FJ40+FN40)/C40</f>
        <v>0.796992481203007</v>
      </c>
      <c r="GI40" s="65"/>
      <c r="GJ40" s="65"/>
      <c r="GK40" s="65"/>
      <c r="GL40" s="65"/>
      <c r="GM40" s="65"/>
    </row>
    <row r="41" s="66" customFormat="true" ht="13.8" hidden="false" customHeight="false" outlineLevel="0" collapsed="false">
      <c r="A41" s="44" t="s">
        <v>121</v>
      </c>
      <c r="B41" s="45" t="n">
        <v>17271</v>
      </c>
      <c r="C41" s="46" t="n">
        <v>2092.4</v>
      </c>
      <c r="D41" s="47" t="n">
        <v>1804.2</v>
      </c>
      <c r="E41" s="48" t="n">
        <v>10346.4</v>
      </c>
      <c r="F41" s="49" t="n">
        <v>1530</v>
      </c>
      <c r="G41" s="50" t="n">
        <v>15251.9464</v>
      </c>
      <c r="H41" s="50" t="n">
        <v>14067</v>
      </c>
      <c r="I41" s="50" t="n">
        <v>165</v>
      </c>
      <c r="J41" s="50" t="n">
        <v>5561</v>
      </c>
      <c r="K41" s="51" t="n">
        <f aca="false">P41+T41+Y41+AD41+AH41+AL41+AP41+AT41+AX41+BB41+BF41+BJ41+BN41+BR41+BV41+BZ41+CD41+CH41+CL41+CP41+CT41+CX41+DB41+DF41+DF41+DJ41+DN41+DR41+DV41+DZ41+ED41+EH41+EL41+EP41+ET41+EX41+FB41+FF41+FJ41+FN41</f>
        <v>13547</v>
      </c>
      <c r="L41" s="51" t="n">
        <f aca="false">Q41+U41+Z41+AE41+AI41+AM41+AQ41+AU41+AY41+BC41+BG41+BK41+BO41+BS41+BW41+CA41+CE41+CM41+CQ41+CU41+CY41+DC41+DG41+DK41+DO41+DS41+DW41+EA41+CI41+EI41+EM41+EQ41+EU41+EY41+EE41+FC41+FG41+FK41+FO41</f>
        <v>11577</v>
      </c>
      <c r="M41" s="51" t="n">
        <v>165</v>
      </c>
      <c r="N41" s="52" t="n">
        <f aca="false">S41+W41+AB41+AG41+DE41+EG41+AK41+AO41+AS41+AW41+BA41+BE41+BI41+BM41+BQ41+BU41+BY41+CC41+CG41+CO41+CS41+CW41+DA41+DI41+DM41+DQ41+DU41+DY41+EC41+EK41+EO41+ES41+EW41+FA41+CK41+FE41+FI41+FM41+FQ41</f>
        <v>6325</v>
      </c>
      <c r="O41" s="52" t="n">
        <f aca="false">X41+AC41</f>
        <v>409</v>
      </c>
      <c r="P41" s="53" t="n">
        <v>316</v>
      </c>
      <c r="Q41" s="53" t="n">
        <v>300</v>
      </c>
      <c r="R41" s="53" t="n">
        <v>0</v>
      </c>
      <c r="S41" s="53" t="n">
        <v>207</v>
      </c>
      <c r="T41" s="53" t="n">
        <v>244</v>
      </c>
      <c r="U41" s="53" t="n">
        <v>224</v>
      </c>
      <c r="V41" s="53" t="n">
        <v>14</v>
      </c>
      <c r="W41" s="53" t="n">
        <v>206</v>
      </c>
      <c r="X41" s="53" t="n">
        <v>147</v>
      </c>
      <c r="Y41" s="53" t="n">
        <v>542</v>
      </c>
      <c r="Z41" s="53" t="n">
        <v>504</v>
      </c>
      <c r="AA41" s="53" t="n">
        <v>15</v>
      </c>
      <c r="AB41" s="53" t="n">
        <v>424</v>
      </c>
      <c r="AC41" s="53" t="n">
        <v>262</v>
      </c>
      <c r="AD41" s="53" t="n">
        <v>1050</v>
      </c>
      <c r="AE41" s="53" t="n">
        <v>862</v>
      </c>
      <c r="AF41" s="53" t="n">
        <v>0</v>
      </c>
      <c r="AG41" s="53" t="n">
        <v>826</v>
      </c>
      <c r="AH41" s="53" t="n">
        <v>496</v>
      </c>
      <c r="AI41" s="53" t="n">
        <v>528</v>
      </c>
      <c r="AJ41" s="53" t="n">
        <v>10</v>
      </c>
      <c r="AK41" s="53" t="n">
        <v>542</v>
      </c>
      <c r="AL41" s="53" t="n">
        <v>533</v>
      </c>
      <c r="AM41" s="53" t="n">
        <v>560</v>
      </c>
      <c r="AN41" s="53" t="n">
        <v>12</v>
      </c>
      <c r="AO41" s="53" t="n">
        <v>569</v>
      </c>
      <c r="AP41" s="53" t="n">
        <v>572</v>
      </c>
      <c r="AQ41" s="53" t="n">
        <v>562</v>
      </c>
      <c r="AR41" s="53" t="n">
        <v>83</v>
      </c>
      <c r="AS41" s="53" t="n">
        <v>582</v>
      </c>
      <c r="AT41" s="53" t="n">
        <v>700</v>
      </c>
      <c r="AU41" s="53" t="n">
        <v>780</v>
      </c>
      <c r="AV41" s="53" t="n">
        <v>45</v>
      </c>
      <c r="AW41" s="53" t="n">
        <v>658</v>
      </c>
      <c r="AX41" s="53" t="n">
        <v>816</v>
      </c>
      <c r="AY41" s="53" t="n">
        <v>756</v>
      </c>
      <c r="AZ41" s="53" t="n">
        <v>0</v>
      </c>
      <c r="BA41" s="53" t="n">
        <v>527</v>
      </c>
      <c r="BB41" s="53" t="n">
        <v>751</v>
      </c>
      <c r="BC41" s="53" t="n">
        <v>728</v>
      </c>
      <c r="BD41" s="53" t="n">
        <v>0</v>
      </c>
      <c r="BE41" s="53" t="n">
        <v>524</v>
      </c>
      <c r="BF41" s="53" t="n">
        <v>281</v>
      </c>
      <c r="BG41" s="53" t="n">
        <v>278</v>
      </c>
      <c r="BH41" s="53" t="n">
        <v>0</v>
      </c>
      <c r="BI41" s="53" t="n">
        <v>3</v>
      </c>
      <c r="BJ41" s="53" t="n">
        <v>0</v>
      </c>
      <c r="BK41" s="53" t="n">
        <v>0</v>
      </c>
      <c r="BL41" s="53" t="n">
        <v>0</v>
      </c>
      <c r="BM41" s="53" t="n">
        <v>5</v>
      </c>
      <c r="BN41" s="53" t="n">
        <v>1</v>
      </c>
      <c r="BO41" s="53" t="n">
        <v>1</v>
      </c>
      <c r="BP41" s="53" t="n">
        <v>0</v>
      </c>
      <c r="BQ41" s="53" t="n">
        <v>0</v>
      </c>
      <c r="BR41" s="53" t="n">
        <v>0</v>
      </c>
      <c r="BS41" s="53" t="n">
        <v>0</v>
      </c>
      <c r="BT41" s="53" t="n">
        <v>0</v>
      </c>
      <c r="BU41" s="53" t="n">
        <v>0</v>
      </c>
      <c r="BV41" s="53" t="n">
        <v>0</v>
      </c>
      <c r="BW41" s="53" t="n">
        <v>0</v>
      </c>
      <c r="BX41" s="53" t="n">
        <v>0</v>
      </c>
      <c r="BY41" s="53" t="n">
        <v>0</v>
      </c>
      <c r="BZ41" s="53" t="n">
        <v>0</v>
      </c>
      <c r="CA41" s="53" t="n">
        <v>0</v>
      </c>
      <c r="CB41" s="53" t="n">
        <v>0</v>
      </c>
      <c r="CC41" s="53" t="n">
        <v>0</v>
      </c>
      <c r="CD41" s="53" t="n">
        <v>155</v>
      </c>
      <c r="CE41" s="53" t="n">
        <v>93</v>
      </c>
      <c r="CF41" s="53" t="n">
        <v>0</v>
      </c>
      <c r="CG41" s="53" t="n">
        <v>0</v>
      </c>
      <c r="CH41" s="53" t="n">
        <v>21</v>
      </c>
      <c r="CI41" s="53" t="n">
        <v>8</v>
      </c>
      <c r="CJ41" s="53" t="n">
        <v>0</v>
      </c>
      <c r="CK41" s="53" t="n">
        <v>1</v>
      </c>
      <c r="CL41" s="53" t="n">
        <v>124</v>
      </c>
      <c r="CM41" s="53" t="n">
        <v>85</v>
      </c>
      <c r="CN41" s="53" t="n">
        <v>0</v>
      </c>
      <c r="CO41" s="53" t="n">
        <v>23</v>
      </c>
      <c r="CP41" s="53" t="n">
        <v>41</v>
      </c>
      <c r="CQ41" s="53" t="n">
        <v>20</v>
      </c>
      <c r="CR41" s="53" t="n">
        <v>0</v>
      </c>
      <c r="CS41" s="53" t="n">
        <v>8</v>
      </c>
      <c r="CT41" s="53" t="n">
        <v>0</v>
      </c>
      <c r="CU41" s="53" t="n">
        <v>0</v>
      </c>
      <c r="CV41" s="53" t="n">
        <v>0</v>
      </c>
      <c r="CW41" s="53" t="n">
        <v>0</v>
      </c>
      <c r="CX41" s="53" t="n">
        <v>0</v>
      </c>
      <c r="CY41" s="53" t="n">
        <v>0</v>
      </c>
      <c r="CZ41" s="53" t="n">
        <v>1</v>
      </c>
      <c r="DA41" s="53" t="n">
        <v>0</v>
      </c>
      <c r="DB41" s="53" t="n">
        <v>716</v>
      </c>
      <c r="DC41" s="53" t="n">
        <v>615</v>
      </c>
      <c r="DD41" s="53" t="n">
        <v>3</v>
      </c>
      <c r="DE41" s="53" t="n">
        <v>15</v>
      </c>
      <c r="DF41" s="53" t="n">
        <v>20</v>
      </c>
      <c r="DG41" s="53" t="n">
        <v>10</v>
      </c>
      <c r="DH41" s="53" t="n">
        <v>7</v>
      </c>
      <c r="DI41" s="53" t="n">
        <v>0</v>
      </c>
      <c r="DJ41" s="53" t="n">
        <v>57</v>
      </c>
      <c r="DK41" s="53" t="n">
        <v>42</v>
      </c>
      <c r="DL41" s="53" t="n">
        <v>0</v>
      </c>
      <c r="DM41" s="53" t="n">
        <v>17</v>
      </c>
      <c r="DN41" s="53" t="n">
        <v>33</v>
      </c>
      <c r="DO41" s="53" t="n">
        <v>20</v>
      </c>
      <c r="DP41" s="53" t="n">
        <v>2</v>
      </c>
      <c r="DQ41" s="53" t="n">
        <v>0</v>
      </c>
      <c r="DR41" s="53" t="n">
        <v>0</v>
      </c>
      <c r="DS41" s="53" t="n">
        <v>1</v>
      </c>
      <c r="DT41" s="53" t="n">
        <v>0</v>
      </c>
      <c r="DU41" s="53" t="n">
        <v>0</v>
      </c>
      <c r="DV41" s="53" t="n">
        <v>279</v>
      </c>
      <c r="DW41" s="53" t="n">
        <v>228</v>
      </c>
      <c r="DX41" s="53" t="n">
        <v>1</v>
      </c>
      <c r="DY41" s="53" t="n">
        <v>74</v>
      </c>
      <c r="DZ41" s="53" t="n">
        <v>46</v>
      </c>
      <c r="EA41" s="53" t="n">
        <v>40</v>
      </c>
      <c r="EB41" s="53" t="n">
        <v>0</v>
      </c>
      <c r="EC41" s="53" t="n">
        <v>0</v>
      </c>
      <c r="ED41" s="53" t="n">
        <v>0</v>
      </c>
      <c r="EE41" s="53" t="n">
        <v>0</v>
      </c>
      <c r="EF41" s="53" t="n">
        <v>0</v>
      </c>
      <c r="EG41" s="53" t="n">
        <v>2</v>
      </c>
      <c r="EH41" s="53" t="n">
        <v>890</v>
      </c>
      <c r="EI41" s="53" t="n">
        <v>900</v>
      </c>
      <c r="EJ41" s="53" t="n">
        <v>0</v>
      </c>
      <c r="EK41" s="53" t="n">
        <v>487</v>
      </c>
      <c r="EL41" s="53" t="n">
        <v>1086</v>
      </c>
      <c r="EM41" s="53" t="n">
        <v>996</v>
      </c>
      <c r="EN41" s="53" t="n">
        <v>0</v>
      </c>
      <c r="EO41" s="53" t="n">
        <v>451</v>
      </c>
      <c r="EP41" s="53" t="n">
        <v>442</v>
      </c>
      <c r="EQ41" s="53" t="n">
        <v>419</v>
      </c>
      <c r="ER41" s="53" t="n">
        <v>0</v>
      </c>
      <c r="ES41" s="53" t="n">
        <v>153</v>
      </c>
      <c r="ET41" s="53" t="n">
        <v>875</v>
      </c>
      <c r="EU41" s="53" t="n">
        <v>692</v>
      </c>
      <c r="EV41" s="53" t="n">
        <v>0</v>
      </c>
      <c r="EW41" s="53" t="n">
        <v>21</v>
      </c>
      <c r="EX41" s="53" t="n">
        <v>864</v>
      </c>
      <c r="EY41" s="53" t="n">
        <v>655</v>
      </c>
      <c r="EZ41" s="53" t="n">
        <v>0</v>
      </c>
      <c r="FA41" s="53" t="n">
        <v>0</v>
      </c>
      <c r="FB41" s="53" t="n">
        <v>31</v>
      </c>
      <c r="FC41" s="53" t="n">
        <v>0</v>
      </c>
      <c r="FD41" s="53" t="n">
        <v>0</v>
      </c>
      <c r="FE41" s="53" t="n">
        <v>0</v>
      </c>
      <c r="FF41" s="53" t="n">
        <v>20</v>
      </c>
      <c r="FG41" s="53" t="n">
        <v>0</v>
      </c>
      <c r="FH41" s="53" t="n">
        <v>0</v>
      </c>
      <c r="FI41" s="53" t="n">
        <v>0</v>
      </c>
      <c r="FJ41" s="53" t="n">
        <v>986</v>
      </c>
      <c r="FK41" s="53" t="n">
        <v>387</v>
      </c>
      <c r="FL41" s="53" t="n">
        <v>0</v>
      </c>
      <c r="FM41" s="53" t="n">
        <v>0</v>
      </c>
      <c r="FN41" s="53" t="n">
        <v>539</v>
      </c>
      <c r="FO41" s="53" t="n">
        <v>283</v>
      </c>
      <c r="FP41" s="53" t="n">
        <v>0</v>
      </c>
      <c r="FQ41" s="53" t="n">
        <v>0</v>
      </c>
      <c r="FR41" s="54" t="n">
        <f aca="false">(K41+M41)/B41</f>
        <v>0.793932024781426</v>
      </c>
      <c r="FS41" s="55" t="n">
        <f aca="false">(L41+M41)/B41</f>
        <v>0.67986798679868</v>
      </c>
      <c r="FT41" s="56" t="n">
        <f aca="false">N41/B41</f>
        <v>0.366220832609577</v>
      </c>
      <c r="FU41" s="57" t="n">
        <f aca="false">K41/G41</f>
        <v>0.888214503560018</v>
      </c>
      <c r="FV41" s="58" t="n">
        <f aca="false">L41/H41</f>
        <v>0.82298997654084</v>
      </c>
      <c r="FW41" s="57" t="n">
        <f aca="false">M41/I41</f>
        <v>1</v>
      </c>
      <c r="FX41" s="59" t="n">
        <f aca="false">N41/J41</f>
        <v>1.1373853623449</v>
      </c>
      <c r="FY41" s="60" t="n">
        <f aca="false">(T41+Y41+AD41+ED41+V41+AA41+AF41+EF41)/F41</f>
        <v>1.21895424836601</v>
      </c>
      <c r="FZ41" s="61" t="n">
        <f aca="false">(U41+Z41+AE41+EE41+V41+AA41+AF41+EF41)/F41</f>
        <v>1.05816993464052</v>
      </c>
      <c r="GA41" s="62" t="n">
        <f aca="false">(W41+AB41+AG41+EG41)/F41</f>
        <v>0.952941176470588</v>
      </c>
      <c r="GB41" s="60" t="n">
        <f aca="false">(P41+AH41+AL41+AP41+AT41+AX41+BB41+BF41+BJ41+BN41+BR41+BZ41+CD41+CH41+CL41+CP41+CT41+CX41+DB41+DF41+DJ41+DN41+DR41+DV41+DZ41+EH41+EL41+EP41+R41+AJ41+AN41+AR41+AV41+AZ41+BD41+BH41+BL41+BP41+BT41+CB41+CF41+CJ41+CN41+CR41+CV41+CZ41+DD41+DH41+DL41+DP41+DT41+DX41+EB41+EJ41+EN41+ER41)/E41</f>
        <v>0.82540787133689</v>
      </c>
      <c r="GC41" s="61" t="n">
        <f aca="false">(Q41+AI41+AM41+AQ41+AU41+AY41+BC41+BG41+BK41+BO41+BS41+CA41+CE41+CI41+CM41+CQ41+CU41+CY41+DC41+DG41+DK41+DO41+DS41+DW41+EA41+EI41+EM41+EQ41+R41+AJ41+AN41+AR41+AV41+AZ41+BD41+BH41+BL41+BP41+BT41+CB41+CF41+CJ41+CN41+CR41+CV41+CZ41+DD41+DH41+DL41+DP41+DT41+DX41+EB41+EJ41+EN41+ER41)/E41</f>
        <v>0.78616716925694</v>
      </c>
      <c r="GD41" s="62" t="n">
        <f aca="false">(S41+AK41+AO41+AS41+AW41+BA41+BE41+BI41+BM41+BQ41+BU41+CC41+CG41+CK41+CO41+CS41+CW41+DA41+DE41+DI41+DM41+DQ41+DU41+DY41+EC41+EK41+EO41+ES41)/E41</f>
        <v>0.46837547359468</v>
      </c>
      <c r="GE41" s="60" t="n">
        <f aca="false">(ET41+EX41)/D41</f>
        <v>0.963862099545505</v>
      </c>
      <c r="GF41" s="61" t="n">
        <f aca="false">(EU41+EY41)/D41</f>
        <v>0.746591286997007</v>
      </c>
      <c r="GG41" s="63" t="n">
        <f aca="false">(EW41+FA41)/D41</f>
        <v>0.0116395078150981</v>
      </c>
      <c r="GH41" s="64" t="n">
        <f aca="false">(FB41+FF41+FJ41+FN41)/C41</f>
        <v>0.753202064614796</v>
      </c>
      <c r="GI41" s="65"/>
      <c r="GJ41" s="65"/>
      <c r="GK41" s="65"/>
      <c r="GL41" s="65"/>
      <c r="GM41" s="65"/>
    </row>
    <row r="42" s="66" customFormat="true" ht="13.8" hidden="false" customHeight="false" outlineLevel="0" collapsed="false">
      <c r="A42" s="44" t="s">
        <v>122</v>
      </c>
      <c r="B42" s="45" t="n">
        <v>11348</v>
      </c>
      <c r="C42" s="46" t="n">
        <v>1049.8</v>
      </c>
      <c r="D42" s="47" t="n">
        <v>887.4</v>
      </c>
      <c r="E42" s="48" t="n">
        <v>6842.8</v>
      </c>
      <c r="F42" s="49" t="n">
        <v>1833</v>
      </c>
      <c r="G42" s="68" t="n">
        <v>10146</v>
      </c>
      <c r="H42" s="68" t="n">
        <v>10296</v>
      </c>
      <c r="I42" s="67" t="n">
        <v>125</v>
      </c>
      <c r="J42" s="67" t="n">
        <v>6466</v>
      </c>
      <c r="K42" s="51" t="n">
        <f aca="false">P42+T42+Y42+AD42+AH42+AL42+AP42+AT42+AX42+BB42+BF42+BJ42+BN42+BR42+BV42+BZ42+CD42+CH42+CL42+CP42+CT42+CX42+DB42+DF42+DF42+DJ42+DN42+DR42+DV42+DZ42+ED42+EH42+EL42+EP42+ET42+EX42+FB42+FF42+FJ42+FN42</f>
        <v>10326</v>
      </c>
      <c r="L42" s="51" t="n">
        <f aca="false">Q42+U42+Z42+AE42+AI42+AM42+AQ42+AU42+AY42+BC42+BG42+BK42+BO42+BS42+BW42+CA42+CE42+CM42+CQ42+CU42+CY42+DC42+DG42+DK42+DO42+DS42+DW42+EA42+CI42+EI42+EM42+EQ42+EU42+EY42+EE42+FC42+FG42+FK42+FO42</f>
        <v>9476</v>
      </c>
      <c r="M42" s="51" t="n">
        <v>138</v>
      </c>
      <c r="N42" s="52" t="n">
        <f aca="false">S42+W42+AB42+AG42+DE42+EG42+AK42+AO42+AS42+AW42+BA42+BE42+BI42+BM42+BQ42+BU42+BY42+CC42+CG42+CO42+CS42+CW42+DA42+DI42+DM42+DQ42+DU42+DY42+EC42+EK42+EO42+ES42+EW42+FA42+CK42+FE42+FI42+FM42+FQ42</f>
        <v>5799</v>
      </c>
      <c r="O42" s="52" t="n">
        <f aca="false">X42+AC42</f>
        <v>392</v>
      </c>
      <c r="P42" s="53" t="n">
        <v>192</v>
      </c>
      <c r="Q42" s="53" t="n">
        <v>209</v>
      </c>
      <c r="R42" s="53" t="n">
        <v>0</v>
      </c>
      <c r="S42" s="53" t="n">
        <v>169</v>
      </c>
      <c r="T42" s="53" t="n">
        <v>328</v>
      </c>
      <c r="U42" s="53" t="n">
        <v>327</v>
      </c>
      <c r="V42" s="53" t="n">
        <v>0</v>
      </c>
      <c r="W42" s="53" t="n">
        <v>333</v>
      </c>
      <c r="X42" s="53" t="n">
        <v>109</v>
      </c>
      <c r="Y42" s="53" t="n">
        <v>617</v>
      </c>
      <c r="Z42" s="53" t="n">
        <v>600</v>
      </c>
      <c r="AA42" s="53" t="n">
        <v>1</v>
      </c>
      <c r="AB42" s="53" t="n">
        <v>461</v>
      </c>
      <c r="AC42" s="53" t="n">
        <v>283</v>
      </c>
      <c r="AD42" s="53" t="n">
        <v>909</v>
      </c>
      <c r="AE42" s="53" t="n">
        <v>888</v>
      </c>
      <c r="AF42" s="53" t="n">
        <v>1</v>
      </c>
      <c r="AG42" s="53" t="n">
        <v>677</v>
      </c>
      <c r="AH42" s="53" t="n">
        <v>278</v>
      </c>
      <c r="AI42" s="53" t="n">
        <v>269</v>
      </c>
      <c r="AJ42" s="53" t="n">
        <v>6</v>
      </c>
      <c r="AK42" s="53" t="n">
        <v>292</v>
      </c>
      <c r="AL42" s="53" t="n">
        <v>376</v>
      </c>
      <c r="AM42" s="53" t="n">
        <v>383</v>
      </c>
      <c r="AN42" s="53" t="n">
        <v>4</v>
      </c>
      <c r="AO42" s="53" t="n">
        <v>322</v>
      </c>
      <c r="AP42" s="53" t="n">
        <v>527</v>
      </c>
      <c r="AQ42" s="53" t="n">
        <v>510</v>
      </c>
      <c r="AR42" s="53" t="n">
        <v>16</v>
      </c>
      <c r="AS42" s="53" t="n">
        <v>291</v>
      </c>
      <c r="AT42" s="53" t="n">
        <v>638</v>
      </c>
      <c r="AU42" s="53" t="n">
        <v>584</v>
      </c>
      <c r="AV42" s="53" t="n">
        <v>42</v>
      </c>
      <c r="AW42" s="53" t="n">
        <v>373</v>
      </c>
      <c r="AX42" s="53" t="n">
        <v>574</v>
      </c>
      <c r="AY42" s="53" t="n">
        <v>568</v>
      </c>
      <c r="AZ42" s="53" t="n">
        <v>68</v>
      </c>
      <c r="BA42" s="53" t="n">
        <v>384</v>
      </c>
      <c r="BB42" s="53" t="n">
        <v>629</v>
      </c>
      <c r="BC42" s="53" t="n">
        <v>596</v>
      </c>
      <c r="BD42" s="53" t="n">
        <v>0</v>
      </c>
      <c r="BE42" s="53" t="n">
        <v>338</v>
      </c>
      <c r="BF42" s="53" t="n">
        <v>180</v>
      </c>
      <c r="BG42" s="53" t="n">
        <v>184</v>
      </c>
      <c r="BH42" s="53" t="n">
        <v>0</v>
      </c>
      <c r="BI42" s="53" t="n">
        <v>155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3" t="n">
        <v>0</v>
      </c>
      <c r="BS42" s="53" t="n">
        <v>0</v>
      </c>
      <c r="BT42" s="53" t="n">
        <v>0</v>
      </c>
      <c r="BU42" s="53" t="n">
        <v>0</v>
      </c>
      <c r="BV42" s="53" t="n">
        <v>0</v>
      </c>
      <c r="BW42" s="53" t="n">
        <v>0</v>
      </c>
      <c r="BX42" s="53" t="n">
        <v>0</v>
      </c>
      <c r="BY42" s="53" t="n">
        <v>0</v>
      </c>
      <c r="BZ42" s="53" t="n">
        <v>0</v>
      </c>
      <c r="CA42" s="53" t="n">
        <v>0</v>
      </c>
      <c r="CB42" s="53" t="n">
        <v>0</v>
      </c>
      <c r="CC42" s="53" t="n">
        <v>0</v>
      </c>
      <c r="CD42" s="53" t="n">
        <v>154</v>
      </c>
      <c r="CE42" s="53" t="n">
        <v>148</v>
      </c>
      <c r="CF42" s="53" t="n">
        <v>0</v>
      </c>
      <c r="CG42" s="53" t="n">
        <v>90</v>
      </c>
      <c r="CH42" s="53" t="n">
        <v>23</v>
      </c>
      <c r="CI42" s="53" t="n">
        <v>2</v>
      </c>
      <c r="CJ42" s="53" t="n">
        <v>0</v>
      </c>
      <c r="CK42" s="53" t="n">
        <v>0</v>
      </c>
      <c r="CL42" s="53" t="n">
        <v>62</v>
      </c>
      <c r="CM42" s="53" t="n">
        <v>52</v>
      </c>
      <c r="CN42" s="53" t="n">
        <v>0</v>
      </c>
      <c r="CO42" s="53" t="n">
        <v>22</v>
      </c>
      <c r="CP42" s="53" t="n">
        <v>20</v>
      </c>
      <c r="CQ42" s="53" t="n">
        <v>18</v>
      </c>
      <c r="CR42" s="53" t="n">
        <v>0</v>
      </c>
      <c r="CS42" s="53" t="n">
        <v>12</v>
      </c>
      <c r="CT42" s="53" t="n">
        <v>0</v>
      </c>
      <c r="CU42" s="53" t="n">
        <v>0</v>
      </c>
      <c r="CV42" s="53" t="n">
        <v>0</v>
      </c>
      <c r="CW42" s="53" t="n">
        <v>0</v>
      </c>
      <c r="CX42" s="53" t="n">
        <v>0</v>
      </c>
      <c r="CY42" s="53" t="n">
        <v>0</v>
      </c>
      <c r="CZ42" s="53" t="n">
        <v>0</v>
      </c>
      <c r="DA42" s="53" t="n">
        <v>0</v>
      </c>
      <c r="DB42" s="53" t="n">
        <v>872</v>
      </c>
      <c r="DC42" s="53" t="n">
        <v>886</v>
      </c>
      <c r="DD42" s="53" t="n">
        <v>0</v>
      </c>
      <c r="DE42" s="53" t="n">
        <v>980</v>
      </c>
      <c r="DF42" s="53" t="n">
        <v>233</v>
      </c>
      <c r="DG42" s="53" t="n">
        <v>193</v>
      </c>
      <c r="DH42" s="53" t="n">
        <v>0</v>
      </c>
      <c r="DI42" s="53" t="n">
        <v>102</v>
      </c>
      <c r="DJ42" s="53" t="n">
        <v>12</v>
      </c>
      <c r="DK42" s="53" t="n">
        <v>14</v>
      </c>
      <c r="DL42" s="53" t="n">
        <v>0</v>
      </c>
      <c r="DM42" s="53" t="n">
        <v>8</v>
      </c>
      <c r="DN42" s="53" t="n">
        <v>13</v>
      </c>
      <c r="DO42" s="53" t="n">
        <v>11</v>
      </c>
      <c r="DP42" s="53" t="n">
        <v>0</v>
      </c>
      <c r="DQ42" s="53" t="n">
        <v>4</v>
      </c>
      <c r="DR42" s="53" t="n">
        <v>0</v>
      </c>
      <c r="DS42" s="53" t="n">
        <v>0</v>
      </c>
      <c r="DT42" s="53" t="n">
        <v>0</v>
      </c>
      <c r="DU42" s="53" t="n">
        <v>0</v>
      </c>
      <c r="DV42" s="53" t="n">
        <v>3</v>
      </c>
      <c r="DW42" s="53" t="n">
        <v>3</v>
      </c>
      <c r="DX42" s="53" t="n">
        <v>0</v>
      </c>
      <c r="DY42" s="53" t="n">
        <v>3</v>
      </c>
      <c r="DZ42" s="53" t="n">
        <v>31</v>
      </c>
      <c r="EA42" s="53" t="n">
        <v>39</v>
      </c>
      <c r="EB42" s="53" t="n">
        <v>0</v>
      </c>
      <c r="EC42" s="53" t="n">
        <v>17</v>
      </c>
      <c r="ED42" s="53" t="n">
        <v>0</v>
      </c>
      <c r="EE42" s="53" t="n">
        <v>0</v>
      </c>
      <c r="EF42" s="53" t="n">
        <v>0</v>
      </c>
      <c r="EG42" s="53" t="n">
        <v>0</v>
      </c>
      <c r="EH42" s="53" t="n">
        <v>644</v>
      </c>
      <c r="EI42" s="53" t="n">
        <v>618</v>
      </c>
      <c r="EJ42" s="53" t="n">
        <v>0</v>
      </c>
      <c r="EK42" s="53" t="n">
        <v>297</v>
      </c>
      <c r="EL42" s="53" t="n">
        <v>704</v>
      </c>
      <c r="EM42" s="53" t="n">
        <v>663</v>
      </c>
      <c r="EN42" s="53" t="n">
        <v>0</v>
      </c>
      <c r="EO42" s="53" t="n">
        <v>330</v>
      </c>
      <c r="EP42" s="53" t="n">
        <v>310</v>
      </c>
      <c r="EQ42" s="53" t="n">
        <v>258</v>
      </c>
      <c r="ER42" s="53" t="n">
        <v>0</v>
      </c>
      <c r="ES42" s="53" t="n">
        <v>139</v>
      </c>
      <c r="ET42" s="53" t="n">
        <v>414</v>
      </c>
      <c r="EU42" s="53" t="n">
        <v>458</v>
      </c>
      <c r="EV42" s="53" t="n">
        <v>0</v>
      </c>
      <c r="EW42" s="53" t="n">
        <v>0</v>
      </c>
      <c r="EX42" s="53" t="n">
        <v>465</v>
      </c>
      <c r="EY42" s="53" t="n">
        <v>477</v>
      </c>
      <c r="EZ42" s="53" t="n">
        <v>0</v>
      </c>
      <c r="FA42" s="53" t="n">
        <v>0</v>
      </c>
      <c r="FB42" s="53" t="n">
        <v>11</v>
      </c>
      <c r="FC42" s="53" t="n">
        <v>0</v>
      </c>
      <c r="FD42" s="53" t="n">
        <v>0</v>
      </c>
      <c r="FE42" s="53" t="n">
        <v>0</v>
      </c>
      <c r="FF42" s="53" t="n">
        <v>4</v>
      </c>
      <c r="FG42" s="53" t="n">
        <v>1</v>
      </c>
      <c r="FH42" s="53" t="n">
        <v>0</v>
      </c>
      <c r="FI42" s="53" t="n">
        <v>0</v>
      </c>
      <c r="FJ42" s="53" t="n">
        <v>608</v>
      </c>
      <c r="FK42" s="53" t="n">
        <v>317</v>
      </c>
      <c r="FL42" s="53" t="n">
        <v>0</v>
      </c>
      <c r="FM42" s="53" t="n">
        <v>0</v>
      </c>
      <c r="FN42" s="53" t="n">
        <v>262</v>
      </c>
      <c r="FO42" s="53" t="n">
        <v>200</v>
      </c>
      <c r="FP42" s="53" t="n">
        <v>0</v>
      </c>
      <c r="FQ42" s="53" t="n">
        <v>0</v>
      </c>
      <c r="FR42" s="54" t="n">
        <f aca="false">(K42+M42)/B42</f>
        <v>0.922100810715545</v>
      </c>
      <c r="FS42" s="55" t="n">
        <f aca="false">(L42+M42)/B42</f>
        <v>0.847197744095876</v>
      </c>
      <c r="FT42" s="56" t="n">
        <f aca="false">N42/B42</f>
        <v>0.511015156855834</v>
      </c>
      <c r="FU42" s="57" t="n">
        <f aca="false">K42/G42</f>
        <v>1.01774098166765</v>
      </c>
      <c r="FV42" s="58" t="n">
        <f aca="false">L42/H42</f>
        <v>0.92035742035742</v>
      </c>
      <c r="FW42" s="57" t="n">
        <f aca="false">M42/I42</f>
        <v>1.104</v>
      </c>
      <c r="FX42" s="59" t="n">
        <f aca="false">N42/J42</f>
        <v>0.896845035570677</v>
      </c>
      <c r="FY42" s="60" t="n">
        <f aca="false">(T42+Y42+AD42+ED42+V42+AA42+AF42+EF42)/F42</f>
        <v>1.01254773595199</v>
      </c>
      <c r="FZ42" s="61" t="n">
        <f aca="false">(U42+Z42+AE42+EE42+V42+AA42+AF42+EF42)/F42</f>
        <v>0.99127114020731</v>
      </c>
      <c r="GA42" s="62" t="n">
        <f aca="false">(W42+AB42+AG42+EG42)/F42</f>
        <v>0.802509547190398</v>
      </c>
      <c r="GB42" s="60" t="n">
        <f aca="false">(P42+AH42+AL42+AP42+AT42+AX42+BB42+BF42+BJ42+BN42+BR42+BZ42+CD42+CH42+CL42+CP42+CT42+CX42+DB42+DF42+DJ42+DN42+DR42+DV42+DZ42+EH42+EL42+EP42+R42+AJ42+AN42+AR42+AV42+AZ42+BD42+BH42+BL42+BP42+BT42+CB42+CF42+CJ42+CN42+CR42+CV42+CZ42+DD42+DH42+DL42+DP42+DT42+DX42+EB42+EJ42+EN42+ER42)/E42</f>
        <v>0.966124978079149</v>
      </c>
      <c r="GC42" s="61" t="n">
        <f aca="false">(Q42+AI42+AM42+AQ42+AU42+AY42+BC42+BG42+BK42+BO42+BS42+CA42+CE42+CI42+CM42+CQ42+CU42+CY42+DC42+DG42+DK42+DO42+DS42+DW42+EA42+EI42+EM42+EQ42+R42+AJ42+AN42+AR42+AV42+AZ42+BD42+BH42+BL42+BP42+BT42+CB42+CF42+CJ42+CN42+CR42+CV42+CZ42+DD42+DH42+DL42+DP42+DT42+DX42+EB42+EJ42+EN42+ER42)/E42</f>
        <v>0.927105863096978</v>
      </c>
      <c r="GD42" s="62" t="n">
        <f aca="false">(S42+AK42+AO42+AS42+AW42+BA42+BE42+BI42+BM42+BQ42+BU42+CC42+CG42+CK42+CO42+CS42+CW42+DA42+DE42+DI42+DM42+DQ42+DU42+DY42+EC42+EK42+EO42+ES42)/E42</f>
        <v>0.632489624130473</v>
      </c>
      <c r="GE42" s="60" t="n">
        <f aca="false">(ET42+EX42)/D42</f>
        <v>0.99053414469236</v>
      </c>
      <c r="GF42" s="61" t="n">
        <f aca="false">(EU42+EY42)/D42</f>
        <v>1.0536398467433</v>
      </c>
      <c r="GG42" s="63" t="n">
        <f aca="false">(EW42+FA42)/D42</f>
        <v>0</v>
      </c>
      <c r="GH42" s="64" t="n">
        <f aca="false">(FB42+FF42+FJ42+FN42)/C42</f>
        <v>0.843017717660507</v>
      </c>
      <c r="GI42" s="65"/>
      <c r="GJ42" s="65"/>
      <c r="GK42" s="65"/>
      <c r="GL42" s="65"/>
      <c r="GM42" s="65"/>
    </row>
    <row r="43" s="66" customFormat="true" ht="13.8" hidden="false" customHeight="false" outlineLevel="0" collapsed="false">
      <c r="A43" s="44" t="s">
        <v>123</v>
      </c>
      <c r="B43" s="45" t="n">
        <v>15175</v>
      </c>
      <c r="C43" s="46" t="n">
        <v>1847.4</v>
      </c>
      <c r="D43" s="47" t="n">
        <v>1573.2</v>
      </c>
      <c r="E43" s="48" t="n">
        <v>8965.4</v>
      </c>
      <c r="F43" s="49" t="n">
        <v>1441</v>
      </c>
      <c r="G43" s="50" t="n">
        <v>13481</v>
      </c>
      <c r="H43" s="50" t="n">
        <v>12861</v>
      </c>
      <c r="I43" s="50" t="n">
        <v>135</v>
      </c>
      <c r="J43" s="50" t="n">
        <v>4570</v>
      </c>
      <c r="K43" s="51" t="n">
        <f aca="false">P43+T43+Y43+AD43+AH43+AL43+AP43+AT43+AX43+BB43+BF43+BJ43+BN43+BR43+BV43+BZ43+CD43+CH43+CL43+CP43+CT43+CX43+DB43+DF43+DF43+DJ43+DN43+DR43+DV43+DZ43+ED43+EH43+EL43+EP43+ET43+EX43+FB43+FF43+FJ43+FN43</f>
        <v>12619</v>
      </c>
      <c r="L43" s="51" t="n">
        <f aca="false">Q43+U43+Z43+AE43+AI43+AM43+AQ43+AU43+AY43+BC43+BG43+BK43+BO43+BS43+BW43+CA43+CE43+CM43+CQ43+CU43+CY43+DC43+DG43+DK43+DO43+DS43+DW43+EA43+CI43+EI43+EM43+EQ43+EU43+EY43+EE43+FC43+FG43+FK43+FO43</f>
        <v>11009</v>
      </c>
      <c r="M43" s="51" t="n">
        <v>135</v>
      </c>
      <c r="N43" s="52" t="n">
        <f aca="false">S43+W43+AB43+AG43+DE43+EG43+AK43+AO43+AS43+AW43+BA43+BE43+BI43+BM43+BQ43+BU43+BY43+CC43+CG43+CO43+CS43+CW43+DA43+DI43+DM43+DQ43+DU43+DY43+EC43+EK43+EO43+ES43+EW43+FA43+CK43+FE43+FI43+FM43+FQ43</f>
        <v>4986</v>
      </c>
      <c r="O43" s="52" t="n">
        <f aca="false">X43+AC43</f>
        <v>76</v>
      </c>
      <c r="P43" s="53" t="n">
        <v>247</v>
      </c>
      <c r="Q43" s="53" t="n">
        <v>242</v>
      </c>
      <c r="R43" s="53" t="n">
        <v>4</v>
      </c>
      <c r="S43" s="53" t="n">
        <v>191</v>
      </c>
      <c r="T43" s="53" t="n">
        <v>213</v>
      </c>
      <c r="U43" s="53" t="n">
        <v>216</v>
      </c>
      <c r="V43" s="53" t="n">
        <v>0</v>
      </c>
      <c r="W43" s="53" t="n">
        <v>227</v>
      </c>
      <c r="X43" s="53" t="n">
        <v>23</v>
      </c>
      <c r="Y43" s="53" t="n">
        <v>461</v>
      </c>
      <c r="Z43" s="53" t="n">
        <v>462</v>
      </c>
      <c r="AA43" s="53" t="n">
        <v>0</v>
      </c>
      <c r="AB43" s="53" t="n">
        <v>453</v>
      </c>
      <c r="AC43" s="53" t="n">
        <v>53</v>
      </c>
      <c r="AD43" s="53" t="n">
        <v>826</v>
      </c>
      <c r="AE43" s="53" t="n">
        <v>809</v>
      </c>
      <c r="AF43" s="53" t="n">
        <v>3</v>
      </c>
      <c r="AG43" s="53" t="n">
        <v>652</v>
      </c>
      <c r="AH43" s="53" t="n">
        <v>490</v>
      </c>
      <c r="AI43" s="53" t="n">
        <v>480</v>
      </c>
      <c r="AJ43" s="53" t="n">
        <v>3</v>
      </c>
      <c r="AK43" s="53" t="n">
        <v>314</v>
      </c>
      <c r="AL43" s="53" t="n">
        <v>633</v>
      </c>
      <c r="AM43" s="53" t="n">
        <v>614</v>
      </c>
      <c r="AN43" s="53" t="n">
        <v>18</v>
      </c>
      <c r="AO43" s="53" t="n">
        <v>355</v>
      </c>
      <c r="AP43" s="53" t="n">
        <v>739</v>
      </c>
      <c r="AQ43" s="53" t="n">
        <v>698</v>
      </c>
      <c r="AR43" s="53" t="n">
        <v>20</v>
      </c>
      <c r="AS43" s="53" t="n">
        <v>385</v>
      </c>
      <c r="AT43" s="53" t="n">
        <v>819</v>
      </c>
      <c r="AU43" s="53" t="n">
        <v>783</v>
      </c>
      <c r="AV43" s="53" t="n">
        <v>30</v>
      </c>
      <c r="AW43" s="53" t="n">
        <v>414</v>
      </c>
      <c r="AX43" s="53" t="n">
        <v>879</v>
      </c>
      <c r="AY43" s="53" t="n">
        <v>829</v>
      </c>
      <c r="AZ43" s="53" t="n">
        <v>6</v>
      </c>
      <c r="BA43" s="53" t="n">
        <v>377</v>
      </c>
      <c r="BB43" s="53" t="n">
        <v>863</v>
      </c>
      <c r="BC43" s="53" t="n">
        <v>816</v>
      </c>
      <c r="BD43" s="53" t="n">
        <v>3</v>
      </c>
      <c r="BE43" s="53" t="n">
        <v>343</v>
      </c>
      <c r="BF43" s="53" t="n">
        <v>288</v>
      </c>
      <c r="BG43" s="53" t="n">
        <v>280</v>
      </c>
      <c r="BH43" s="53" t="n">
        <v>1</v>
      </c>
      <c r="BI43" s="53" t="n">
        <v>187</v>
      </c>
      <c r="BJ43" s="53" t="n">
        <v>0</v>
      </c>
      <c r="BK43" s="53" t="n">
        <v>1</v>
      </c>
      <c r="BL43" s="53" t="n">
        <v>0</v>
      </c>
      <c r="BM43" s="53" t="n">
        <v>1</v>
      </c>
      <c r="BN43" s="53" t="n">
        <v>0</v>
      </c>
      <c r="BO43" s="53" t="n">
        <v>0</v>
      </c>
      <c r="BP43" s="53" t="n">
        <v>0</v>
      </c>
      <c r="BQ43" s="53" t="n">
        <v>0</v>
      </c>
      <c r="BR43" s="53" t="n">
        <v>0</v>
      </c>
      <c r="BS43" s="53" t="n">
        <v>0</v>
      </c>
      <c r="BT43" s="53" t="n">
        <v>0</v>
      </c>
      <c r="BU43" s="53" t="n">
        <v>0</v>
      </c>
      <c r="BV43" s="53" t="n">
        <v>0</v>
      </c>
      <c r="BW43" s="53" t="n">
        <v>0</v>
      </c>
      <c r="BX43" s="53" t="n">
        <v>0</v>
      </c>
      <c r="BY43" s="53" t="n">
        <v>0</v>
      </c>
      <c r="BZ43" s="53" t="n">
        <v>0</v>
      </c>
      <c r="CA43" s="53" t="n">
        <v>0</v>
      </c>
      <c r="CB43" s="53" t="n">
        <v>0</v>
      </c>
      <c r="CC43" s="53" t="n">
        <v>0</v>
      </c>
      <c r="CD43" s="53" t="n">
        <v>62</v>
      </c>
      <c r="CE43" s="53" t="n">
        <v>56</v>
      </c>
      <c r="CF43" s="53" t="n">
        <v>1</v>
      </c>
      <c r="CG43" s="53" t="n">
        <v>43</v>
      </c>
      <c r="CH43" s="53" t="n">
        <v>21</v>
      </c>
      <c r="CI43" s="53" t="n">
        <v>22</v>
      </c>
      <c r="CJ43" s="53" t="n">
        <v>0</v>
      </c>
      <c r="CK43" s="53" t="n">
        <v>12</v>
      </c>
      <c r="CL43" s="53" t="n">
        <v>155</v>
      </c>
      <c r="CM43" s="53" t="n">
        <v>139</v>
      </c>
      <c r="CN43" s="53" t="n">
        <v>0</v>
      </c>
      <c r="CO43" s="53" t="n">
        <v>55</v>
      </c>
      <c r="CP43" s="53" t="n">
        <v>22</v>
      </c>
      <c r="CQ43" s="53" t="n">
        <v>21</v>
      </c>
      <c r="CR43" s="53" t="n">
        <v>0</v>
      </c>
      <c r="CS43" s="53" t="n">
        <v>10</v>
      </c>
      <c r="CT43" s="53" t="n">
        <v>0</v>
      </c>
      <c r="CU43" s="53" t="n">
        <v>0</v>
      </c>
      <c r="CV43" s="53" t="n">
        <v>0</v>
      </c>
      <c r="CW43" s="53" t="n">
        <v>0</v>
      </c>
      <c r="CX43" s="53" t="n">
        <v>0</v>
      </c>
      <c r="CY43" s="53" t="n">
        <v>0</v>
      </c>
      <c r="CZ43" s="53" t="n">
        <v>0</v>
      </c>
      <c r="DA43" s="53" t="n">
        <v>0</v>
      </c>
      <c r="DB43" s="53" t="n">
        <v>351</v>
      </c>
      <c r="DC43" s="53" t="n">
        <v>343</v>
      </c>
      <c r="DD43" s="53" t="n">
        <v>4</v>
      </c>
      <c r="DE43" s="53" t="n">
        <v>246</v>
      </c>
      <c r="DF43" s="53" t="n">
        <v>33</v>
      </c>
      <c r="DG43" s="53" t="n">
        <v>21</v>
      </c>
      <c r="DH43" s="53" t="n">
        <v>2</v>
      </c>
      <c r="DI43" s="53" t="n">
        <v>18</v>
      </c>
      <c r="DJ43" s="53" t="n">
        <v>15</v>
      </c>
      <c r="DK43" s="53" t="n">
        <v>15</v>
      </c>
      <c r="DL43" s="53" t="n">
        <v>0</v>
      </c>
      <c r="DM43" s="53" t="n">
        <v>0</v>
      </c>
      <c r="DN43" s="53" t="n">
        <v>10</v>
      </c>
      <c r="DO43" s="53" t="n">
        <v>10</v>
      </c>
      <c r="DP43" s="53" t="n">
        <v>0</v>
      </c>
      <c r="DQ43" s="53" t="n">
        <v>10</v>
      </c>
      <c r="DR43" s="53" t="n">
        <v>0</v>
      </c>
      <c r="DS43" s="53" t="n">
        <v>0</v>
      </c>
      <c r="DT43" s="53" t="n">
        <v>0</v>
      </c>
      <c r="DU43" s="53" t="n">
        <v>0</v>
      </c>
      <c r="DV43" s="53" t="n">
        <v>5</v>
      </c>
      <c r="DW43" s="53" t="n">
        <v>3</v>
      </c>
      <c r="DX43" s="53" t="n">
        <v>46</v>
      </c>
      <c r="DY43" s="53" t="n">
        <v>15</v>
      </c>
      <c r="DZ43" s="53" t="n">
        <v>45</v>
      </c>
      <c r="EA43" s="53" t="n">
        <v>44</v>
      </c>
      <c r="EB43" s="53" t="n">
        <v>0</v>
      </c>
      <c r="EC43" s="53" t="n">
        <v>14</v>
      </c>
      <c r="ED43" s="53" t="n">
        <v>0</v>
      </c>
      <c r="EE43" s="53" t="n">
        <v>0</v>
      </c>
      <c r="EF43" s="53" t="n">
        <v>0</v>
      </c>
      <c r="EG43" s="53" t="n">
        <v>0</v>
      </c>
      <c r="EH43" s="53" t="n">
        <v>951</v>
      </c>
      <c r="EI43" s="53" t="n">
        <v>837</v>
      </c>
      <c r="EJ43" s="53" t="n">
        <v>2</v>
      </c>
      <c r="EK43" s="53" t="n">
        <v>278</v>
      </c>
      <c r="EL43" s="53" t="n">
        <v>1063</v>
      </c>
      <c r="EM43" s="53" t="n">
        <v>911</v>
      </c>
      <c r="EN43" s="53" t="n">
        <v>0</v>
      </c>
      <c r="EO43" s="53" t="n">
        <v>264</v>
      </c>
      <c r="EP43" s="53" t="n">
        <v>476</v>
      </c>
      <c r="EQ43" s="53" t="n">
        <v>399</v>
      </c>
      <c r="ER43" s="53" t="n">
        <v>0</v>
      </c>
      <c r="ES43" s="53" t="n">
        <v>122</v>
      </c>
      <c r="ET43" s="53" t="n">
        <v>761</v>
      </c>
      <c r="EU43" s="53" t="n">
        <v>670</v>
      </c>
      <c r="EV43" s="53" t="n">
        <v>0</v>
      </c>
      <c r="EW43" s="53" t="n">
        <v>0</v>
      </c>
      <c r="EX43" s="53" t="n">
        <v>861</v>
      </c>
      <c r="EY43" s="53" t="n">
        <v>724</v>
      </c>
      <c r="EZ43" s="53" t="n">
        <v>0</v>
      </c>
      <c r="FA43" s="53" t="n">
        <v>0</v>
      </c>
      <c r="FB43" s="53" t="n">
        <v>2</v>
      </c>
      <c r="FC43" s="53" t="n">
        <v>2</v>
      </c>
      <c r="FD43" s="53" t="n">
        <v>0</v>
      </c>
      <c r="FE43" s="53" t="n">
        <v>0</v>
      </c>
      <c r="FF43" s="53" t="n">
        <v>0</v>
      </c>
      <c r="FG43" s="53" t="n">
        <v>0</v>
      </c>
      <c r="FH43" s="53" t="n">
        <v>0</v>
      </c>
      <c r="FI43" s="53" t="n">
        <v>0</v>
      </c>
      <c r="FJ43" s="53" t="n">
        <v>890</v>
      </c>
      <c r="FK43" s="53" t="n">
        <v>361</v>
      </c>
      <c r="FL43" s="53" t="n">
        <v>0</v>
      </c>
      <c r="FM43" s="53" t="n">
        <v>0</v>
      </c>
      <c r="FN43" s="53" t="n">
        <v>405</v>
      </c>
      <c r="FO43" s="53" t="n">
        <v>201</v>
      </c>
      <c r="FP43" s="53" t="n">
        <v>0</v>
      </c>
      <c r="FQ43" s="53" t="n">
        <v>0</v>
      </c>
      <c r="FR43" s="54" t="n">
        <f aca="false">(K43+M43)/B43</f>
        <v>0.840461285008237</v>
      </c>
      <c r="FS43" s="55" t="n">
        <f aca="false">(L43+M43)/B43</f>
        <v>0.734365733113674</v>
      </c>
      <c r="FT43" s="56" t="n">
        <f aca="false">N43/B43</f>
        <v>0.328566721581549</v>
      </c>
      <c r="FU43" s="57" t="n">
        <f aca="false">K43/G43</f>
        <v>0.936058155923151</v>
      </c>
      <c r="FV43" s="58" t="n">
        <f aca="false">L43/H43</f>
        <v>0.855998755928777</v>
      </c>
      <c r="FW43" s="57" t="n">
        <f aca="false">M43/I43</f>
        <v>1</v>
      </c>
      <c r="FX43" s="59" t="n">
        <f aca="false">N43/J43</f>
        <v>1.0910284463895</v>
      </c>
      <c r="FY43" s="60" t="n">
        <f aca="false">(T43+Y43+AD43+ED43+V43+AA43+AF43+EF43)/F43</f>
        <v>1.04302567661346</v>
      </c>
      <c r="FZ43" s="61" t="n">
        <f aca="false">(U43+Z43+AE43+EE43+V43+AA43+AF43+EF43)/F43</f>
        <v>1.03400416377516</v>
      </c>
      <c r="GA43" s="62" t="n">
        <f aca="false">(W43+AB43+AG43+EG43)/F43</f>
        <v>0.924358084663428</v>
      </c>
      <c r="GB43" s="60" t="n">
        <f aca="false">(P43+AH43+AL43+AP43+AT43+AX43+BB43+BF43+BJ43+BN43+BR43+BZ43+CD43+CH43+CL43+CP43+CT43+CX43+DB43+DF43+DJ43+DN43+DR43+DV43+DZ43+EH43+EL43+EP43+R43+AJ43+AN43+AR43+AV43+AZ43+BD43+BH43+BL43+BP43+BT43+CB43+CF43+CJ43+CN43+CR43+CV43+CZ43+DD43+DH43+DL43+DP43+DT43+DX43+EB43+EJ43+EN43+ER43)/E43</f>
        <v>0.926562116581525</v>
      </c>
      <c r="GC43" s="61" t="n">
        <f aca="false">(Q43+AI43+AM43+AQ43+AU43+AY43+BC43+BG43+BK43+BO43+BS43+CA43+CE43+CI43+CM43+CQ43+CU43+CY43+DC43+DG43+DK43+DO43+DS43+DW43+EA43+EI43+EM43+EQ43+R43+AJ43+AN43+AR43+AV43+AZ43+BD43+BH43+BL43+BP43+BT43+CB43+CF43+CJ43+CN43+CR43+CV43+CZ43+DD43+DH43+DL43+DP43+DT43+DX43+EB43+EJ43+EN43+ER43)/E43</f>
        <v>0.859303544738662</v>
      </c>
      <c r="GD43" s="62" t="n">
        <f aca="false">(S43+AK43+AO43+AS43+AW43+BA43+BE43+BI43+BM43+BQ43+BU43+CC43+CG43+CK43+CO43+CS43+CW43+DA43+DE43+DI43+DM43+DQ43+DU43+DY43+EC43+EK43+EO43+ES43)/E43</f>
        <v>0.407566868182122</v>
      </c>
      <c r="GE43" s="60" t="n">
        <f aca="false">(ET43+EX43)/D43</f>
        <v>1.03101957793033</v>
      </c>
      <c r="GF43" s="61" t="n">
        <f aca="false">(EU43+EY43)/D43</f>
        <v>0.886092041698449</v>
      </c>
      <c r="GG43" s="63" t="n">
        <f aca="false">(EW43+FA43)/D43</f>
        <v>0</v>
      </c>
      <c r="GH43" s="64" t="n">
        <f aca="false">(FB43+FF43+FJ43+FN43)/C43</f>
        <v>0.702067770921295</v>
      </c>
      <c r="GI43" s="65"/>
      <c r="GJ43" s="65"/>
      <c r="GK43" s="65"/>
      <c r="GL43" s="65"/>
      <c r="GM43" s="65"/>
    </row>
    <row r="44" s="66" customFormat="true" ht="13.8" hidden="false" customHeight="false" outlineLevel="0" collapsed="false">
      <c r="A44" s="44" t="s">
        <v>124</v>
      </c>
      <c r="B44" s="45" t="n">
        <v>7639</v>
      </c>
      <c r="C44" s="46" t="n">
        <v>760.8</v>
      </c>
      <c r="D44" s="47" t="n">
        <v>675.6</v>
      </c>
      <c r="E44" s="48" t="n">
        <v>4773.6</v>
      </c>
      <c r="F44" s="49" t="n">
        <v>883</v>
      </c>
      <c r="G44" s="50" t="n">
        <v>6889</v>
      </c>
      <c r="H44" s="50" t="n">
        <v>6929</v>
      </c>
      <c r="I44" s="50" t="n">
        <v>75</v>
      </c>
      <c r="J44" s="50" t="n">
        <v>2367</v>
      </c>
      <c r="K44" s="51" t="n">
        <f aca="false">P44+T44+Y44+AD44+AH44+AL44+AP44+AT44+AX44+BB44+BF44+BJ44+BN44+BR44+BV44+BZ44+CD44+CH44+CL44+CP44+CT44+CX44+DB44+DF44+DF44+DJ44+DN44+DR44+DV44+DZ44+ED44+EH44+EL44+EP44+ET44+EX44+FB44+FF44+FJ44+FN44</f>
        <v>6901</v>
      </c>
      <c r="L44" s="51" t="n">
        <f aca="false">Q44+U44+Z44+AE44+AI44+AM44+AQ44+AU44+AY44+BC44+BG44+BK44+BO44+BS44+BW44+CA44+CE44+CM44+CQ44+CU44+CY44+DC44+DG44+DK44+DO44+DS44+DW44+EA44+CI44+EI44+EM44+EQ44+EU44+EY44+EE44+FC44+FG44+FK44+FO44</f>
        <v>6265</v>
      </c>
      <c r="M44" s="51" t="n">
        <v>75</v>
      </c>
      <c r="N44" s="52" t="n">
        <f aca="false">S44+W44+AB44+AG44+DE44+EG44+AK44+AO44+AS44+AW44+BA44+BE44+BI44+BM44+BQ44+BU44+BY44+CC44+CG44+CO44+CS44+CW44+DA44+DI44+DM44+DQ44+DU44+DY44+EC44+EK44+EO44+ES44+EW44+FA44+CK44+FE44+FI44+FM44+FQ44</f>
        <v>2976</v>
      </c>
      <c r="O44" s="52" t="n">
        <f aca="false">X44+AC44</f>
        <v>23</v>
      </c>
      <c r="P44" s="53" t="n">
        <v>168</v>
      </c>
      <c r="Q44" s="53" t="n">
        <v>174</v>
      </c>
      <c r="R44" s="53" t="n">
        <v>0</v>
      </c>
      <c r="S44" s="53" t="n">
        <v>94</v>
      </c>
      <c r="T44" s="53" t="n">
        <v>146</v>
      </c>
      <c r="U44" s="53" t="n">
        <v>141</v>
      </c>
      <c r="V44" s="53" t="n">
        <v>0</v>
      </c>
      <c r="W44" s="53" t="n">
        <v>135</v>
      </c>
      <c r="X44" s="53" t="n">
        <v>5</v>
      </c>
      <c r="Y44" s="53" t="n">
        <v>299</v>
      </c>
      <c r="Z44" s="53" t="n">
        <v>303</v>
      </c>
      <c r="AA44" s="53" t="n">
        <v>1</v>
      </c>
      <c r="AB44" s="53" t="n">
        <v>297</v>
      </c>
      <c r="AC44" s="53" t="n">
        <v>18</v>
      </c>
      <c r="AD44" s="53" t="n">
        <v>541</v>
      </c>
      <c r="AE44" s="53" t="n">
        <v>545</v>
      </c>
      <c r="AF44" s="53" t="n">
        <v>0</v>
      </c>
      <c r="AG44" s="53" t="n">
        <v>469</v>
      </c>
      <c r="AH44" s="53" t="n">
        <v>192</v>
      </c>
      <c r="AI44" s="53" t="n">
        <v>226</v>
      </c>
      <c r="AJ44" s="53" t="n">
        <v>2</v>
      </c>
      <c r="AK44" s="53" t="n">
        <v>243</v>
      </c>
      <c r="AL44" s="53" t="n">
        <v>255</v>
      </c>
      <c r="AM44" s="53" t="n">
        <v>277</v>
      </c>
      <c r="AN44" s="53" t="n">
        <v>4</v>
      </c>
      <c r="AO44" s="53" t="n">
        <v>273</v>
      </c>
      <c r="AP44" s="53" t="n">
        <v>335</v>
      </c>
      <c r="AQ44" s="53" t="n">
        <v>290</v>
      </c>
      <c r="AR44" s="53" t="n">
        <v>15</v>
      </c>
      <c r="AS44" s="53" t="n">
        <v>289</v>
      </c>
      <c r="AT44" s="53" t="n">
        <v>324</v>
      </c>
      <c r="AU44" s="53" t="n">
        <v>322</v>
      </c>
      <c r="AV44" s="53" t="n">
        <v>45</v>
      </c>
      <c r="AW44" s="53" t="n">
        <v>276</v>
      </c>
      <c r="AX44" s="53" t="n">
        <v>452</v>
      </c>
      <c r="AY44" s="53" t="n">
        <v>388</v>
      </c>
      <c r="AZ44" s="53" t="n">
        <v>3</v>
      </c>
      <c r="BA44" s="53" t="n">
        <v>300</v>
      </c>
      <c r="BB44" s="53" t="n">
        <v>501</v>
      </c>
      <c r="BC44" s="53" t="n">
        <v>442</v>
      </c>
      <c r="BD44" s="53" t="n">
        <v>4</v>
      </c>
      <c r="BE44" s="53" t="n">
        <v>277</v>
      </c>
      <c r="BF44" s="53" t="n">
        <v>156</v>
      </c>
      <c r="BG44" s="53" t="n">
        <v>183</v>
      </c>
      <c r="BH44" s="53" t="n">
        <v>0</v>
      </c>
      <c r="BI44" s="53" t="n">
        <v>0</v>
      </c>
      <c r="BJ44" s="53" t="n">
        <v>1</v>
      </c>
      <c r="BK44" s="53" t="n">
        <v>1</v>
      </c>
      <c r="BL44" s="53" t="n">
        <v>0</v>
      </c>
      <c r="BM44" s="53" t="n">
        <v>0</v>
      </c>
      <c r="BN44" s="53" t="n">
        <v>0</v>
      </c>
      <c r="BO44" s="53" t="n">
        <v>0</v>
      </c>
      <c r="BP44" s="53" t="n">
        <v>0</v>
      </c>
      <c r="BQ44" s="53" t="n">
        <v>0</v>
      </c>
      <c r="BR44" s="53" t="n">
        <v>0</v>
      </c>
      <c r="BS44" s="53" t="n">
        <v>0</v>
      </c>
      <c r="BT44" s="53" t="n">
        <v>0</v>
      </c>
      <c r="BU44" s="53" t="n">
        <v>0</v>
      </c>
      <c r="BV44" s="53" t="n">
        <v>0</v>
      </c>
      <c r="BW44" s="53" t="n">
        <v>0</v>
      </c>
      <c r="BX44" s="53" t="n">
        <v>0</v>
      </c>
      <c r="BY44" s="53" t="n">
        <v>0</v>
      </c>
      <c r="BZ44" s="53" t="n">
        <v>0</v>
      </c>
      <c r="CA44" s="53" t="n">
        <v>0</v>
      </c>
      <c r="CB44" s="53" t="n">
        <v>0</v>
      </c>
      <c r="CC44" s="53" t="n">
        <v>0</v>
      </c>
      <c r="CD44" s="53" t="n">
        <v>4</v>
      </c>
      <c r="CE44" s="53" t="n">
        <v>4</v>
      </c>
      <c r="CF44" s="53" t="n">
        <v>0</v>
      </c>
      <c r="CG44" s="53" t="n">
        <v>0</v>
      </c>
      <c r="CH44" s="53" t="n">
        <v>4</v>
      </c>
      <c r="CI44" s="53" t="n">
        <v>4</v>
      </c>
      <c r="CJ44" s="53" t="n">
        <v>0</v>
      </c>
      <c r="CK44" s="53" t="n">
        <v>0</v>
      </c>
      <c r="CL44" s="53" t="n">
        <v>49</v>
      </c>
      <c r="CM44" s="53" t="n">
        <v>48</v>
      </c>
      <c r="CN44" s="53" t="n">
        <v>0</v>
      </c>
      <c r="CO44" s="53" t="n">
        <v>1</v>
      </c>
      <c r="CP44" s="53" t="n">
        <v>12</v>
      </c>
      <c r="CQ44" s="53" t="n">
        <v>12</v>
      </c>
      <c r="CR44" s="53" t="n">
        <v>0</v>
      </c>
      <c r="CS44" s="53" t="n">
        <v>0</v>
      </c>
      <c r="CT44" s="53" t="n">
        <v>0</v>
      </c>
      <c r="CU44" s="53" t="n">
        <v>0</v>
      </c>
      <c r="CV44" s="53" t="n">
        <v>0</v>
      </c>
      <c r="CW44" s="53" t="n">
        <v>0</v>
      </c>
      <c r="CX44" s="53" t="n">
        <v>0</v>
      </c>
      <c r="CY44" s="53" t="n">
        <v>0</v>
      </c>
      <c r="CZ44" s="53" t="n">
        <v>0</v>
      </c>
      <c r="DA44" s="53" t="n">
        <v>0</v>
      </c>
      <c r="DB44" s="53" t="n">
        <v>557</v>
      </c>
      <c r="DC44" s="53" t="n">
        <v>557</v>
      </c>
      <c r="DD44" s="53" t="n">
        <v>0</v>
      </c>
      <c r="DE44" s="53" t="n">
        <v>0</v>
      </c>
      <c r="DF44" s="53" t="n">
        <v>22</v>
      </c>
      <c r="DG44" s="53" t="n">
        <v>22</v>
      </c>
      <c r="DH44" s="53" t="n">
        <v>0</v>
      </c>
      <c r="DI44" s="53" t="n">
        <v>0</v>
      </c>
      <c r="DJ44" s="53" t="n">
        <v>13</v>
      </c>
      <c r="DK44" s="53" t="n">
        <v>13</v>
      </c>
      <c r="DL44" s="53" t="n">
        <v>0</v>
      </c>
      <c r="DM44" s="53" t="n">
        <v>12</v>
      </c>
      <c r="DN44" s="53" t="n">
        <v>14</v>
      </c>
      <c r="DO44" s="53" t="n">
        <v>15</v>
      </c>
      <c r="DP44" s="53" t="n">
        <v>0</v>
      </c>
      <c r="DQ44" s="53" t="n">
        <v>0</v>
      </c>
      <c r="DR44" s="53" t="n">
        <v>0</v>
      </c>
      <c r="DS44" s="53" t="n">
        <v>0</v>
      </c>
      <c r="DT44" s="53" t="n">
        <v>0</v>
      </c>
      <c r="DU44" s="53" t="n">
        <v>0</v>
      </c>
      <c r="DV44" s="53" t="n">
        <v>79</v>
      </c>
      <c r="DW44" s="53" t="n">
        <v>79</v>
      </c>
      <c r="DX44" s="53" t="n">
        <v>1</v>
      </c>
      <c r="DY44" s="53" t="n">
        <v>0</v>
      </c>
      <c r="DZ44" s="53" t="n">
        <v>16</v>
      </c>
      <c r="EA44" s="53" t="n">
        <v>16</v>
      </c>
      <c r="EB44" s="53" t="n">
        <v>0</v>
      </c>
      <c r="EC44" s="53" t="n">
        <v>0</v>
      </c>
      <c r="ED44" s="53" t="n">
        <v>0</v>
      </c>
      <c r="EE44" s="53" t="n">
        <v>0</v>
      </c>
      <c r="EF44" s="53" t="n">
        <v>0</v>
      </c>
      <c r="EG44" s="53" t="n">
        <v>0</v>
      </c>
      <c r="EH44" s="53" t="n">
        <v>469</v>
      </c>
      <c r="EI44" s="53" t="n">
        <v>472</v>
      </c>
      <c r="EJ44" s="53" t="n">
        <v>0</v>
      </c>
      <c r="EK44" s="53" t="n">
        <v>205</v>
      </c>
      <c r="EL44" s="53" t="n">
        <v>537</v>
      </c>
      <c r="EM44" s="53" t="n">
        <v>526</v>
      </c>
      <c r="EN44" s="53" t="n">
        <v>0</v>
      </c>
      <c r="EO44" s="53" t="n">
        <v>98</v>
      </c>
      <c r="EP44" s="53" t="n">
        <v>213</v>
      </c>
      <c r="EQ44" s="53" t="n">
        <v>213</v>
      </c>
      <c r="ER44" s="53" t="n">
        <v>0</v>
      </c>
      <c r="ES44" s="53" t="n">
        <v>7</v>
      </c>
      <c r="ET44" s="53" t="n">
        <v>372</v>
      </c>
      <c r="EU44" s="53" t="n">
        <v>335</v>
      </c>
      <c r="EV44" s="53" t="n">
        <v>0</v>
      </c>
      <c r="EW44" s="53" t="n">
        <v>0</v>
      </c>
      <c r="EX44" s="53" t="n">
        <v>402</v>
      </c>
      <c r="EY44" s="53" t="n">
        <v>332</v>
      </c>
      <c r="EZ44" s="53" t="n">
        <v>0</v>
      </c>
      <c r="FA44" s="53" t="n">
        <v>0</v>
      </c>
      <c r="FB44" s="53" t="n">
        <v>10</v>
      </c>
      <c r="FC44" s="53" t="n">
        <v>8</v>
      </c>
      <c r="FD44" s="53" t="n">
        <v>0</v>
      </c>
      <c r="FE44" s="53" t="n">
        <v>0</v>
      </c>
      <c r="FF44" s="53" t="n">
        <v>15</v>
      </c>
      <c r="FG44" s="53" t="n">
        <v>15</v>
      </c>
      <c r="FH44" s="53" t="n">
        <v>0</v>
      </c>
      <c r="FI44" s="53" t="n">
        <v>0</v>
      </c>
      <c r="FJ44" s="53" t="n">
        <v>504</v>
      </c>
      <c r="FK44" s="53" t="n">
        <v>195</v>
      </c>
      <c r="FL44" s="53" t="n">
        <v>0</v>
      </c>
      <c r="FM44" s="53" t="n">
        <v>0</v>
      </c>
      <c r="FN44" s="53" t="n">
        <v>217</v>
      </c>
      <c r="FO44" s="53" t="n">
        <v>107</v>
      </c>
      <c r="FP44" s="53" t="n">
        <v>0</v>
      </c>
      <c r="FQ44" s="53" t="n">
        <v>0</v>
      </c>
      <c r="FR44" s="54" t="n">
        <f aca="false">(K44+M44)/B44</f>
        <v>0.91320853514858</v>
      </c>
      <c r="FS44" s="55" t="n">
        <f aca="false">(L44+M44)/B44</f>
        <v>0.829951564340882</v>
      </c>
      <c r="FT44" s="56" t="n">
        <f aca="false">N44/B44</f>
        <v>0.389579787930357</v>
      </c>
      <c r="FU44" s="57" t="n">
        <f aca="false">K44/G44</f>
        <v>1.00174190738859</v>
      </c>
      <c r="FV44" s="58" t="n">
        <f aca="false">L44/H44</f>
        <v>0.904170876028287</v>
      </c>
      <c r="FW44" s="57" t="n">
        <f aca="false">M44/I44</f>
        <v>1</v>
      </c>
      <c r="FX44" s="59" t="n">
        <f aca="false">N44/J44</f>
        <v>1.25728770595691</v>
      </c>
      <c r="FY44" s="60" t="n">
        <f aca="false">(T44+Y44+AD44+ED44+V44+AA44+AF44+EF44)/F44</f>
        <v>1.11778029445074</v>
      </c>
      <c r="FZ44" s="61" t="n">
        <f aca="false">(U44+Z44+AE44+EE44+V44+AA44+AF44+EF44)/F44</f>
        <v>1.12117780294451</v>
      </c>
      <c r="GA44" s="62" t="n">
        <f aca="false">(W44+AB44+AG44+EG44)/F44</f>
        <v>1.02038505096263</v>
      </c>
      <c r="GB44" s="60" t="n">
        <f aca="false">(P44+AH44+AL44+AP44+AT44+AX44+BB44+BF44+BJ44+BN44+BR44+BZ44+CD44+CH44+CL44+CP44+CT44+CX44+DB44+DF44+DJ44+DN44+DR44+DV44+DZ44+EH44+EL44+EP44+R44+AJ44+AN44+AR44+AV44+AZ44+BD44+BH44+BL44+BP44+BT44+CB44+CF44+CJ44+CN44+CR44+CV44+CZ44+DD44+DH44+DL44+DP44+DT44+DX44+EB44+EJ44+EN44+ER44)/E44</f>
        <v>0.931582034523211</v>
      </c>
      <c r="GC44" s="61" t="n">
        <f aca="false">(Q44+AI44+AM44+AQ44+AU44+AY44+BC44+BG44+BK44+BO44+BS44+CA44+CE44+CI44+CM44+CQ44+CU44+CY44+DC44+DG44+DK44+DO44+DS44+DW44+EA44+EI44+EM44+EQ44+R44+AJ44+AN44+AR44+AV44+AZ44+BD44+BH44+BL44+BP44+BT44+CB44+CF44+CJ44+CN44+CR44+CV44+CZ44+DD44+DH44+DL44+DP44+DT44+DX44+EB44+EJ44+EN44+ER44)/E44</f>
        <v>0.91293782470253</v>
      </c>
      <c r="GD44" s="62" t="n">
        <f aca="false">(S44+AK44+AO44+AS44+AW44+BA44+BE44+BI44+BM44+BQ44+BU44+CC44+CG44+CK44+CO44+CS44+CW44+DA44+DE44+DI44+DM44+DQ44+DU44+DY44+EC44+EK44+EO44+ES44)/E44</f>
        <v>0.434682419976538</v>
      </c>
      <c r="GE44" s="60" t="n">
        <f aca="false">(ET44+EX44)/D44</f>
        <v>1.14564831261101</v>
      </c>
      <c r="GF44" s="61" t="n">
        <f aca="false">(EU44+EY44)/D44</f>
        <v>0.987270574304322</v>
      </c>
      <c r="GG44" s="63" t="n">
        <f aca="false">(EW44+FA44)/D44</f>
        <v>0</v>
      </c>
      <c r="GH44" s="64" t="n">
        <f aca="false">(FB44+FF44+FJ44+FN44)/C44</f>
        <v>0.980546792849632</v>
      </c>
      <c r="GI44" s="65"/>
      <c r="GJ44" s="65"/>
      <c r="GK44" s="65"/>
      <c r="GL44" s="65"/>
      <c r="GM44" s="65"/>
    </row>
    <row r="45" s="66" customFormat="true" ht="13.8" hidden="false" customHeight="false" outlineLevel="0" collapsed="false">
      <c r="A45" s="44" t="s">
        <v>125</v>
      </c>
      <c r="B45" s="45" t="n">
        <v>18703</v>
      </c>
      <c r="C45" s="46" t="n">
        <v>2026.8</v>
      </c>
      <c r="D45" s="47" t="n">
        <v>1709.4</v>
      </c>
      <c r="E45" s="48" t="n">
        <v>11192.8</v>
      </c>
      <c r="F45" s="49" t="n">
        <v>2333</v>
      </c>
      <c r="G45" s="68" t="n">
        <v>16129</v>
      </c>
      <c r="H45" s="68" t="n">
        <v>15328</v>
      </c>
      <c r="I45" s="67" t="n">
        <v>175</v>
      </c>
      <c r="J45" s="67" t="n">
        <v>6760</v>
      </c>
      <c r="K45" s="51" t="n">
        <f aca="false">P45+T45+Y45+AD45+AH45+AL45+AP45+AT45+AX45+BB45+BF45+BJ45+BN45+BR45+BV45+BZ45+CD45+CH45+CL45+CP45+CT45+CX45+DB45+DF45+DF45+DJ45+DN45+DR45+DV45+DZ45+ED45+EH45+EL45+EP45+ET45+EX45+FB45+FF45+FJ45+FN45</f>
        <v>14648</v>
      </c>
      <c r="L45" s="51" t="n">
        <f aca="false">Q45+U45+Z45+AE45+AI45+AM45+AQ45+AU45+AY45+BC45+BG45+BK45+BO45+BS45+BW45+CA45+CE45+CM45+CQ45+CU45+CY45+DC45+DG45+DK45+DO45+DS45+DW45+EA45+CI45+EI45+EM45+EQ45+EU45+EY45+EE45+FC45+FG45+FK45+FO45</f>
        <v>12493</v>
      </c>
      <c r="M45" s="51" t="n">
        <v>175</v>
      </c>
      <c r="N45" s="52" t="n">
        <f aca="false">S45+W45+AB45+AG45+DE45+EG45+AK45+AO45+AS45+AW45+BA45+BE45+BI45+BM45+BQ45+BU45+BY45+CC45+CG45+CO45+CS45+CW45+DA45+DI45+DM45+DQ45+DU45+DY45+EC45+EK45+EO45+ES45+EW45+FA45+CK45+FE45+FI45+FM45+FQ45</f>
        <v>6402</v>
      </c>
      <c r="O45" s="52" t="n">
        <f aca="false">X45+AC45</f>
        <v>80</v>
      </c>
      <c r="P45" s="53" t="n">
        <v>450</v>
      </c>
      <c r="Q45" s="53" t="n">
        <v>401</v>
      </c>
      <c r="R45" s="53" t="n">
        <v>1</v>
      </c>
      <c r="S45" s="53" t="n">
        <v>260</v>
      </c>
      <c r="T45" s="53" t="n">
        <v>420</v>
      </c>
      <c r="U45" s="53" t="n">
        <v>332</v>
      </c>
      <c r="V45" s="53" t="n">
        <v>2</v>
      </c>
      <c r="W45" s="53" t="n">
        <v>288</v>
      </c>
      <c r="X45" s="53" t="n">
        <v>18</v>
      </c>
      <c r="Y45" s="53" t="n">
        <v>714</v>
      </c>
      <c r="Z45" s="53" t="n">
        <v>652</v>
      </c>
      <c r="AA45" s="53" t="n">
        <v>1</v>
      </c>
      <c r="AB45" s="53" t="n">
        <v>566</v>
      </c>
      <c r="AC45" s="53" t="n">
        <v>62</v>
      </c>
      <c r="AD45" s="53" t="n">
        <v>1260</v>
      </c>
      <c r="AE45" s="53" t="n">
        <v>1159</v>
      </c>
      <c r="AF45" s="53" t="n">
        <v>5</v>
      </c>
      <c r="AG45" s="53" t="n">
        <v>1009</v>
      </c>
      <c r="AH45" s="53" t="n">
        <v>557</v>
      </c>
      <c r="AI45" s="53" t="n">
        <v>685</v>
      </c>
      <c r="AJ45" s="53" t="n">
        <v>5</v>
      </c>
      <c r="AK45" s="53" t="n">
        <v>562</v>
      </c>
      <c r="AL45" s="53" t="n">
        <v>640</v>
      </c>
      <c r="AM45" s="53" t="n">
        <v>706</v>
      </c>
      <c r="AN45" s="53" t="n">
        <v>10</v>
      </c>
      <c r="AO45" s="53" t="n">
        <v>563</v>
      </c>
      <c r="AP45" s="53" t="n">
        <v>725</v>
      </c>
      <c r="AQ45" s="53" t="n">
        <v>764</v>
      </c>
      <c r="AR45" s="53" t="n">
        <v>23</v>
      </c>
      <c r="AS45" s="53" t="n">
        <v>526</v>
      </c>
      <c r="AT45" s="53" t="n">
        <v>805</v>
      </c>
      <c r="AU45" s="53" t="n">
        <v>914</v>
      </c>
      <c r="AV45" s="53" t="n">
        <v>108</v>
      </c>
      <c r="AW45" s="53" t="n">
        <v>534</v>
      </c>
      <c r="AX45" s="53" t="n">
        <v>923</v>
      </c>
      <c r="AY45" s="53" t="n">
        <v>943</v>
      </c>
      <c r="AZ45" s="53" t="n">
        <v>7</v>
      </c>
      <c r="BA45" s="53" t="n">
        <v>534</v>
      </c>
      <c r="BB45" s="53" t="n">
        <v>841</v>
      </c>
      <c r="BC45" s="53" t="n">
        <v>918</v>
      </c>
      <c r="BD45" s="53" t="n">
        <v>1</v>
      </c>
      <c r="BE45" s="53" t="n">
        <v>436</v>
      </c>
      <c r="BF45" s="53" t="n">
        <v>328</v>
      </c>
      <c r="BG45" s="53" t="n">
        <v>6</v>
      </c>
      <c r="BH45" s="53" t="n">
        <v>0</v>
      </c>
      <c r="BI45" s="53" t="n">
        <v>7</v>
      </c>
      <c r="BJ45" s="53" t="n">
        <v>0</v>
      </c>
      <c r="BK45" s="53" t="n">
        <v>0</v>
      </c>
      <c r="BL45" s="53" t="n">
        <v>0</v>
      </c>
      <c r="BM45" s="53" t="n">
        <v>0</v>
      </c>
      <c r="BN45" s="53" t="n">
        <v>0</v>
      </c>
      <c r="BO45" s="53" t="n">
        <v>0</v>
      </c>
      <c r="BP45" s="53" t="n">
        <v>0</v>
      </c>
      <c r="BQ45" s="53" t="n">
        <v>0</v>
      </c>
      <c r="BR45" s="53" t="n">
        <v>0</v>
      </c>
      <c r="BS45" s="53" t="n">
        <v>0</v>
      </c>
      <c r="BT45" s="53" t="n">
        <v>0</v>
      </c>
      <c r="BU45" s="53" t="n">
        <v>0</v>
      </c>
      <c r="BV45" s="53" t="n">
        <v>0</v>
      </c>
      <c r="BW45" s="53" t="n">
        <v>0</v>
      </c>
      <c r="BX45" s="53" t="n">
        <v>0</v>
      </c>
      <c r="BY45" s="53" t="n">
        <v>0</v>
      </c>
      <c r="BZ45" s="53" t="n">
        <v>0</v>
      </c>
      <c r="CA45" s="53" t="n">
        <v>0</v>
      </c>
      <c r="CB45" s="53" t="n">
        <v>0</v>
      </c>
      <c r="CC45" s="53" t="n">
        <v>0</v>
      </c>
      <c r="CD45" s="53" t="n">
        <v>28</v>
      </c>
      <c r="CE45" s="53" t="n">
        <v>1</v>
      </c>
      <c r="CF45" s="53" t="n">
        <v>1</v>
      </c>
      <c r="CG45" s="53" t="n">
        <v>0</v>
      </c>
      <c r="CH45" s="53" t="n">
        <v>7</v>
      </c>
      <c r="CI45" s="53" t="n">
        <v>3</v>
      </c>
      <c r="CJ45" s="53" t="n">
        <v>0</v>
      </c>
      <c r="CK45" s="53" t="n">
        <v>0</v>
      </c>
      <c r="CL45" s="53" t="n">
        <v>91</v>
      </c>
      <c r="CM45" s="53" t="n">
        <v>47</v>
      </c>
      <c r="CN45" s="53" t="n">
        <v>0</v>
      </c>
      <c r="CO45" s="53" t="n">
        <v>3</v>
      </c>
      <c r="CP45" s="53" t="n">
        <v>29</v>
      </c>
      <c r="CQ45" s="53" t="n">
        <v>8</v>
      </c>
      <c r="CR45" s="53" t="n">
        <v>0</v>
      </c>
      <c r="CS45" s="53" t="n">
        <v>0</v>
      </c>
      <c r="CT45" s="53" t="n">
        <v>0</v>
      </c>
      <c r="CU45" s="53" t="n">
        <v>0</v>
      </c>
      <c r="CV45" s="53" t="n">
        <v>0</v>
      </c>
      <c r="CW45" s="53" t="n">
        <v>0</v>
      </c>
      <c r="CX45" s="53" t="n">
        <v>3</v>
      </c>
      <c r="CY45" s="53" t="n">
        <v>0</v>
      </c>
      <c r="CZ45" s="53" t="n">
        <v>0</v>
      </c>
      <c r="DA45" s="53" t="n">
        <v>0</v>
      </c>
      <c r="DB45" s="53" t="n">
        <v>832</v>
      </c>
      <c r="DC45" s="53" t="n">
        <v>104</v>
      </c>
      <c r="DD45" s="53" t="n">
        <v>1</v>
      </c>
      <c r="DE45" s="53" t="n">
        <v>12</v>
      </c>
      <c r="DF45" s="53" t="n">
        <v>15</v>
      </c>
      <c r="DG45" s="53" t="n">
        <v>0</v>
      </c>
      <c r="DH45" s="53" t="n">
        <v>1</v>
      </c>
      <c r="DI45" s="53" t="n">
        <v>0</v>
      </c>
      <c r="DJ45" s="53" t="n">
        <v>37</v>
      </c>
      <c r="DK45" s="53" t="n">
        <v>27</v>
      </c>
      <c r="DL45" s="53" t="n">
        <v>1</v>
      </c>
      <c r="DM45" s="53" t="n">
        <v>0</v>
      </c>
      <c r="DN45" s="53" t="n">
        <v>1</v>
      </c>
      <c r="DO45" s="53" t="n">
        <v>0</v>
      </c>
      <c r="DP45" s="53" t="n">
        <v>0</v>
      </c>
      <c r="DQ45" s="53" t="n">
        <v>0</v>
      </c>
      <c r="DR45" s="53" t="n">
        <v>0</v>
      </c>
      <c r="DS45" s="53" t="n">
        <v>0</v>
      </c>
      <c r="DT45" s="53" t="n">
        <v>0</v>
      </c>
      <c r="DU45" s="53" t="n">
        <v>0</v>
      </c>
      <c r="DV45" s="53" t="n">
        <v>578</v>
      </c>
      <c r="DW45" s="53" t="n">
        <v>376</v>
      </c>
      <c r="DX45" s="53" t="n">
        <v>3</v>
      </c>
      <c r="DY45" s="53" t="n">
        <v>192</v>
      </c>
      <c r="DZ45" s="53" t="n">
        <v>17</v>
      </c>
      <c r="EA45" s="53" t="n">
        <v>0</v>
      </c>
      <c r="EB45" s="53" t="n">
        <v>0</v>
      </c>
      <c r="EC45" s="53" t="n">
        <v>0</v>
      </c>
      <c r="ED45" s="53" t="n">
        <v>0</v>
      </c>
      <c r="EE45" s="53" t="n">
        <v>0</v>
      </c>
      <c r="EF45" s="53" t="n">
        <v>0</v>
      </c>
      <c r="EG45" s="53" t="n">
        <v>0</v>
      </c>
      <c r="EH45" s="53" t="n">
        <v>903</v>
      </c>
      <c r="EI45" s="53" t="n">
        <v>850</v>
      </c>
      <c r="EJ45" s="53" t="n">
        <v>3</v>
      </c>
      <c r="EK45" s="53" t="n">
        <v>400</v>
      </c>
      <c r="EL45" s="53" t="n">
        <v>1003</v>
      </c>
      <c r="EM45" s="53" t="n">
        <v>949</v>
      </c>
      <c r="EN45" s="53" t="n">
        <v>1</v>
      </c>
      <c r="EO45" s="53" t="n">
        <v>373</v>
      </c>
      <c r="EP45" s="53" t="n">
        <v>495</v>
      </c>
      <c r="EQ45" s="53" t="n">
        <v>444</v>
      </c>
      <c r="ER45" s="53" t="n">
        <v>1</v>
      </c>
      <c r="ES45" s="53" t="n">
        <v>137</v>
      </c>
      <c r="ET45" s="53" t="n">
        <v>718</v>
      </c>
      <c r="EU45" s="53" t="n">
        <v>763</v>
      </c>
      <c r="EV45" s="53" t="n">
        <v>0</v>
      </c>
      <c r="EW45" s="53" t="n">
        <v>0</v>
      </c>
      <c r="EX45" s="53" t="n">
        <v>640</v>
      </c>
      <c r="EY45" s="53" t="n">
        <v>725</v>
      </c>
      <c r="EZ45" s="53" t="n">
        <v>0</v>
      </c>
      <c r="FA45" s="53" t="n">
        <v>0</v>
      </c>
      <c r="FB45" s="53" t="n">
        <v>12</v>
      </c>
      <c r="FC45" s="53" t="n">
        <v>0</v>
      </c>
      <c r="FD45" s="53" t="n">
        <v>0</v>
      </c>
      <c r="FE45" s="53" t="n">
        <v>0</v>
      </c>
      <c r="FF45" s="53" t="n">
        <v>6</v>
      </c>
      <c r="FG45" s="53" t="n">
        <v>0</v>
      </c>
      <c r="FH45" s="53" t="n">
        <v>0</v>
      </c>
      <c r="FI45" s="53" t="n">
        <v>0</v>
      </c>
      <c r="FJ45" s="53" t="n">
        <v>1083</v>
      </c>
      <c r="FK45" s="53" t="n">
        <v>453</v>
      </c>
      <c r="FL45" s="53" t="n">
        <v>0</v>
      </c>
      <c r="FM45" s="53" t="n">
        <v>0</v>
      </c>
      <c r="FN45" s="53" t="n">
        <v>472</v>
      </c>
      <c r="FO45" s="53" t="n">
        <v>263</v>
      </c>
      <c r="FP45" s="53" t="n">
        <v>0</v>
      </c>
      <c r="FQ45" s="53" t="n">
        <v>0</v>
      </c>
      <c r="FR45" s="54" t="n">
        <f aca="false">(K45+M45)/B45</f>
        <v>0.79254665027001</v>
      </c>
      <c r="FS45" s="55" t="n">
        <f aca="false">(L45+M45)/B45</f>
        <v>0.677324493396781</v>
      </c>
      <c r="FT45" s="56" t="n">
        <f aca="false">N45/B45</f>
        <v>0.342298027054483</v>
      </c>
      <c r="FU45" s="57" t="n">
        <f aca="false">K45/G45</f>
        <v>0.908177816355633</v>
      </c>
      <c r="FV45" s="58" t="n">
        <f aca="false">L45/H45</f>
        <v>0.815044363256785</v>
      </c>
      <c r="FW45" s="57" t="n">
        <f aca="false">M45/I45</f>
        <v>1</v>
      </c>
      <c r="FX45" s="59" t="n">
        <f aca="false">N45/J45</f>
        <v>0.947041420118343</v>
      </c>
      <c r="FY45" s="60" t="n">
        <f aca="false">(T45+Y45+AD45+ED45+V45+AA45+AF45+EF45)/F45</f>
        <v>1.02957565366481</v>
      </c>
      <c r="FZ45" s="61" t="n">
        <f aca="false">(U45+Z45+AE45+EE45+V45+AA45+AF45+EF45)/F45</f>
        <v>0.921988855550793</v>
      </c>
      <c r="GA45" s="62" t="n">
        <f aca="false">(W45+AB45+AG45+EG45)/F45</f>
        <v>0.79854264894985</v>
      </c>
      <c r="GB45" s="60" t="n">
        <f aca="false">(P45+AH45+AL45+AP45+AT45+AX45+BB45+BF45+BJ45+BN45+BR45+BZ45+CD45+CH45+CL45+CP45+CT45+CX45+DB45+DF45+DJ45+DN45+DR45+DV45+DZ45+EH45+EL45+EP45+R45+AJ45+AN45+AR45+AV45+AZ45+BD45+BH45+BL45+BP45+BT45+CB45+CF45+CJ45+CN45+CR45+CV45+CZ45+DD45+DH45+DL45+DP45+DT45+DX45+EB45+EJ45+EN45+ER45)/E45</f>
        <v>0.846526338360375</v>
      </c>
      <c r="GC45" s="61" t="n">
        <f aca="false">(Q45+AI45+AM45+AQ45+AU45+AY45+BC45+BG45+BK45+BO45+BS45+CA45+CE45+CI45+CM45+CQ45+CU45+CY45+DC45+DG45+DK45+DO45+DS45+DW45+EA45+EI45+EM45+EQ45+R45+AJ45+AN45+AR45+AV45+AZ45+BD45+BH45+BL45+BP45+BT45+CB45+CF45+CJ45+CN45+CR45+CV45+CZ45+DD45+DH45+DL45+DP45+DT45+DX45+EB45+EJ45+EN45+ER45)/E45</f>
        <v>0.742709599027947</v>
      </c>
      <c r="GD45" s="62" t="n">
        <f aca="false">(S45+AK45+AO45+AS45+AW45+BA45+BE45+BI45+BM45+BQ45+BU45+CC45+CG45+CK45+CO45+CS45+CW45+DA45+DE45+DI45+DM45+DQ45+DU45+DY45+EC45+EK45+EO45+ES45)/E45</f>
        <v>0.405528554070474</v>
      </c>
      <c r="GE45" s="60" t="n">
        <f aca="false">(ET45+EX45)/D45</f>
        <v>0.794430794430794</v>
      </c>
      <c r="GF45" s="61" t="n">
        <f aca="false">(EU45+EY45)/D45</f>
        <v>0.87048087048087</v>
      </c>
      <c r="GG45" s="63" t="n">
        <f aca="false">(EW45+FA45)/D45</f>
        <v>0</v>
      </c>
      <c r="GH45" s="64" t="n">
        <f aca="false">(FB45+FF45+FJ45+FN45)/C45</f>
        <v>0.776100256562068</v>
      </c>
      <c r="GI45" s="65"/>
      <c r="GJ45" s="65"/>
      <c r="GK45" s="65"/>
      <c r="GL45" s="65"/>
      <c r="GM45" s="65"/>
    </row>
    <row r="46" s="66" customFormat="true" ht="13.8" hidden="false" customHeight="false" outlineLevel="0" collapsed="false">
      <c r="A46" s="44" t="s">
        <v>126</v>
      </c>
      <c r="B46" s="45" t="n">
        <v>8809</v>
      </c>
      <c r="C46" s="46" t="n">
        <v>820</v>
      </c>
      <c r="D46" s="47" t="n">
        <v>720.6</v>
      </c>
      <c r="E46" s="48" t="n">
        <v>5448.4</v>
      </c>
      <c r="F46" s="49" t="n">
        <v>1231</v>
      </c>
      <c r="G46" s="50" t="n">
        <v>8043</v>
      </c>
      <c r="H46" s="68" t="n">
        <v>7952</v>
      </c>
      <c r="I46" s="67" t="n">
        <v>95</v>
      </c>
      <c r="J46" s="50" t="n">
        <v>3712</v>
      </c>
      <c r="K46" s="51" t="n">
        <f aca="false">P46+T46+Y46+AD46+AH46+AL46+AP46+AT46+AX46+BB46+BF46+BJ46+BN46+BR46+BV46+BZ46+CD46+CH46+CL46+CP46+CT46+CX46+DB46+DF46+DF46+DJ46+DN46+DR46+DV46+DZ46+ED46+EH46+EL46+EP46+ET46+EX46+FB46+FF46+FJ46+FN46</f>
        <v>7984</v>
      </c>
      <c r="L46" s="51" t="n">
        <f aca="false">Q46+U46+Z46+AE46+AI46+AM46+AQ46+AU46+AY46+BC46+BG46+BK46+BO46+BS46+BW46+CA46+CE46+CM46+CQ46+CU46+CY46+DC46+DG46+DK46+DO46+DS46+DW46+EA46+CI46+EI46+EM46+EQ46+EU46+EY46+EE46+FC46+FG46+FK46+FO46</f>
        <v>7180</v>
      </c>
      <c r="M46" s="51" t="n">
        <v>111</v>
      </c>
      <c r="N46" s="52" t="n">
        <f aca="false">S46+W46+AB46+AG46+DE46+EG46+AK46+AO46+AS46+AW46+BA46+BE46+BI46+BM46+BQ46+BU46+BY46+CC46+CG46+CO46+CS46+CW46+DA46+DI46+DM46+DQ46+DU46+DY46+EC46+EK46+EO46+ES46+EW46+FA46+CK46+FE46+FI46+FM46+FQ46</f>
        <v>3443</v>
      </c>
      <c r="O46" s="52" t="n">
        <f aca="false">X46+AC46</f>
        <v>59</v>
      </c>
      <c r="P46" s="53" t="n">
        <v>150</v>
      </c>
      <c r="Q46" s="53" t="n">
        <v>154</v>
      </c>
      <c r="R46" s="53" t="n">
        <v>0</v>
      </c>
      <c r="S46" s="53" t="n">
        <v>144</v>
      </c>
      <c r="T46" s="53" t="n">
        <v>231</v>
      </c>
      <c r="U46" s="53" t="n">
        <v>219</v>
      </c>
      <c r="V46" s="53" t="n">
        <v>6</v>
      </c>
      <c r="W46" s="53" t="n">
        <v>281</v>
      </c>
      <c r="X46" s="53" t="n">
        <v>28</v>
      </c>
      <c r="Y46" s="53" t="n">
        <v>457</v>
      </c>
      <c r="Z46" s="53" t="n">
        <v>453</v>
      </c>
      <c r="AA46" s="53" t="n">
        <v>0</v>
      </c>
      <c r="AB46" s="53" t="n">
        <v>303</v>
      </c>
      <c r="AC46" s="53" t="n">
        <v>31</v>
      </c>
      <c r="AD46" s="53" t="n">
        <v>676</v>
      </c>
      <c r="AE46" s="53" t="n">
        <v>746</v>
      </c>
      <c r="AF46" s="53" t="n">
        <v>20</v>
      </c>
      <c r="AG46" s="53" t="n">
        <v>275</v>
      </c>
      <c r="AH46" s="53" t="n">
        <v>284</v>
      </c>
      <c r="AI46" s="53" t="n">
        <v>272</v>
      </c>
      <c r="AJ46" s="53" t="n">
        <v>0</v>
      </c>
      <c r="AK46" s="53" t="n">
        <v>209</v>
      </c>
      <c r="AL46" s="53" t="n">
        <v>395</v>
      </c>
      <c r="AM46" s="53" t="n">
        <v>367</v>
      </c>
      <c r="AN46" s="53" t="n">
        <v>0</v>
      </c>
      <c r="AO46" s="53" t="n">
        <v>192</v>
      </c>
      <c r="AP46" s="53" t="n">
        <v>368</v>
      </c>
      <c r="AQ46" s="53" t="n">
        <v>366</v>
      </c>
      <c r="AR46" s="53" t="n">
        <v>0</v>
      </c>
      <c r="AS46" s="53" t="n">
        <v>300</v>
      </c>
      <c r="AT46" s="53" t="n">
        <v>389</v>
      </c>
      <c r="AU46" s="53" t="n">
        <v>371</v>
      </c>
      <c r="AV46" s="53" t="n">
        <v>50</v>
      </c>
      <c r="AW46" s="53" t="n">
        <v>384</v>
      </c>
      <c r="AX46" s="53" t="n">
        <v>559</v>
      </c>
      <c r="AY46" s="53" t="n">
        <v>521</v>
      </c>
      <c r="AZ46" s="53" t="n">
        <v>61</v>
      </c>
      <c r="BA46" s="53" t="n">
        <v>229</v>
      </c>
      <c r="BB46" s="53" t="n">
        <v>423</v>
      </c>
      <c r="BC46" s="53" t="n">
        <v>412</v>
      </c>
      <c r="BD46" s="53" t="n">
        <v>0</v>
      </c>
      <c r="BE46" s="53" t="n">
        <v>252</v>
      </c>
      <c r="BF46" s="53" t="n">
        <v>174</v>
      </c>
      <c r="BG46" s="53" t="n">
        <v>171</v>
      </c>
      <c r="BH46" s="53" t="n">
        <v>0</v>
      </c>
      <c r="BI46" s="53" t="n">
        <v>118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3" t="n">
        <v>0</v>
      </c>
      <c r="BS46" s="53" t="n">
        <v>0</v>
      </c>
      <c r="BT46" s="53" t="n">
        <v>0</v>
      </c>
      <c r="BU46" s="53" t="n">
        <v>0</v>
      </c>
      <c r="BV46" s="53" t="n">
        <v>0</v>
      </c>
      <c r="BW46" s="53" t="n">
        <v>0</v>
      </c>
      <c r="BX46" s="53" t="n">
        <v>0</v>
      </c>
      <c r="BY46" s="53" t="n">
        <v>0</v>
      </c>
      <c r="BZ46" s="53" t="n">
        <v>126</v>
      </c>
      <c r="CA46" s="53" t="n">
        <v>126</v>
      </c>
      <c r="CB46" s="53" t="n">
        <v>0</v>
      </c>
      <c r="CC46" s="53" t="n">
        <v>85</v>
      </c>
      <c r="CD46" s="53" t="n">
        <v>95</v>
      </c>
      <c r="CE46" s="53" t="n">
        <v>122</v>
      </c>
      <c r="CF46" s="53" t="n">
        <v>0</v>
      </c>
      <c r="CG46" s="53" t="n">
        <v>48</v>
      </c>
      <c r="CH46" s="53" t="n">
        <v>5</v>
      </c>
      <c r="CI46" s="53" t="n">
        <v>5</v>
      </c>
      <c r="CJ46" s="53" t="n">
        <v>0</v>
      </c>
      <c r="CK46" s="53" t="n">
        <v>10</v>
      </c>
      <c r="CL46" s="53" t="n">
        <v>38</v>
      </c>
      <c r="CM46" s="53" t="n">
        <v>36</v>
      </c>
      <c r="CN46" s="53" t="n">
        <v>0</v>
      </c>
      <c r="CO46" s="53" t="n">
        <v>0</v>
      </c>
      <c r="CP46" s="53" t="n">
        <v>8</v>
      </c>
      <c r="CQ46" s="53" t="n">
        <v>7</v>
      </c>
      <c r="CR46" s="53" t="n">
        <v>0</v>
      </c>
      <c r="CS46" s="53" t="n">
        <v>0</v>
      </c>
      <c r="CT46" s="53" t="n">
        <v>0</v>
      </c>
      <c r="CU46" s="53" t="n">
        <v>0</v>
      </c>
      <c r="CV46" s="53" t="n">
        <v>0</v>
      </c>
      <c r="CW46" s="53" t="n">
        <v>0</v>
      </c>
      <c r="CX46" s="53" t="n">
        <v>0</v>
      </c>
      <c r="CY46" s="53" t="n">
        <v>0</v>
      </c>
      <c r="CZ46" s="53" t="n">
        <v>0</v>
      </c>
      <c r="DA46" s="53" t="n">
        <v>0</v>
      </c>
      <c r="DB46" s="53" t="n">
        <v>307</v>
      </c>
      <c r="DC46" s="53" t="n">
        <v>293</v>
      </c>
      <c r="DD46" s="53" t="n">
        <v>0</v>
      </c>
      <c r="DE46" s="53" t="n">
        <v>124</v>
      </c>
      <c r="DF46" s="53" t="n">
        <v>74</v>
      </c>
      <c r="DG46" s="53" t="n">
        <v>63</v>
      </c>
      <c r="DH46" s="53" t="n">
        <v>0</v>
      </c>
      <c r="DI46" s="53" t="n">
        <v>50</v>
      </c>
      <c r="DJ46" s="53" t="n">
        <v>8</v>
      </c>
      <c r="DK46" s="53" t="n">
        <v>8</v>
      </c>
      <c r="DL46" s="53" t="n">
        <v>0</v>
      </c>
      <c r="DM46" s="53" t="n">
        <v>0</v>
      </c>
      <c r="DN46" s="53" t="n">
        <v>16</v>
      </c>
      <c r="DO46" s="53" t="n">
        <v>16</v>
      </c>
      <c r="DP46" s="53" t="n">
        <v>0</v>
      </c>
      <c r="DQ46" s="53" t="n">
        <v>0</v>
      </c>
      <c r="DR46" s="53" t="n">
        <v>0</v>
      </c>
      <c r="DS46" s="53" t="n">
        <v>1</v>
      </c>
      <c r="DT46" s="53" t="n">
        <v>0</v>
      </c>
      <c r="DU46" s="53" t="n">
        <v>0</v>
      </c>
      <c r="DV46" s="53" t="n">
        <v>188</v>
      </c>
      <c r="DW46" s="53" t="n">
        <v>173</v>
      </c>
      <c r="DX46" s="53" t="n">
        <v>0</v>
      </c>
      <c r="DY46" s="53" t="n">
        <v>0</v>
      </c>
      <c r="DZ46" s="53" t="n">
        <v>19</v>
      </c>
      <c r="EA46" s="53" t="n">
        <v>17</v>
      </c>
      <c r="EB46" s="53" t="n">
        <v>0</v>
      </c>
      <c r="EC46" s="53" t="n">
        <v>0</v>
      </c>
      <c r="ED46" s="53" t="n">
        <v>0</v>
      </c>
      <c r="EE46" s="53" t="n">
        <v>0</v>
      </c>
      <c r="EF46" s="53" t="n">
        <v>0</v>
      </c>
      <c r="EG46" s="53" t="n">
        <v>0</v>
      </c>
      <c r="EH46" s="53" t="n">
        <v>517</v>
      </c>
      <c r="EI46" s="53" t="n">
        <v>404</v>
      </c>
      <c r="EJ46" s="53" t="n">
        <v>0</v>
      </c>
      <c r="EK46" s="53" t="n">
        <v>213</v>
      </c>
      <c r="EL46" s="53" t="n">
        <v>505</v>
      </c>
      <c r="EM46" s="53" t="n">
        <v>599</v>
      </c>
      <c r="EN46" s="53" t="n">
        <v>0</v>
      </c>
      <c r="EO46" s="53" t="n">
        <v>136</v>
      </c>
      <c r="EP46" s="53" t="n">
        <v>549</v>
      </c>
      <c r="EQ46" s="53" t="n">
        <v>392</v>
      </c>
      <c r="ER46" s="53" t="n">
        <v>0</v>
      </c>
      <c r="ES46" s="53" t="n">
        <v>90</v>
      </c>
      <c r="ET46" s="53" t="n">
        <v>417</v>
      </c>
      <c r="EU46" s="53" t="n">
        <v>204</v>
      </c>
      <c r="EV46" s="53" t="n">
        <v>0</v>
      </c>
      <c r="EW46" s="53" t="n">
        <v>0</v>
      </c>
      <c r="EX46" s="53" t="n">
        <v>238</v>
      </c>
      <c r="EY46" s="53" t="n">
        <v>286</v>
      </c>
      <c r="EZ46" s="53" t="n">
        <v>0</v>
      </c>
      <c r="FA46" s="53" t="n">
        <v>0</v>
      </c>
      <c r="FB46" s="53" t="n">
        <v>2</v>
      </c>
      <c r="FC46" s="53" t="n">
        <v>0</v>
      </c>
      <c r="FD46" s="53" t="n">
        <v>0</v>
      </c>
      <c r="FE46" s="53" t="n">
        <v>0</v>
      </c>
      <c r="FF46" s="53" t="n">
        <v>2</v>
      </c>
      <c r="FG46" s="53" t="n">
        <v>0</v>
      </c>
      <c r="FH46" s="53" t="n">
        <v>0</v>
      </c>
      <c r="FI46" s="53" t="n">
        <v>0</v>
      </c>
      <c r="FJ46" s="53" t="n">
        <v>412</v>
      </c>
      <c r="FK46" s="53" t="n">
        <v>188</v>
      </c>
      <c r="FL46" s="53" t="n">
        <v>0</v>
      </c>
      <c r="FM46" s="53" t="n">
        <v>0</v>
      </c>
      <c r="FN46" s="53" t="n">
        <v>278</v>
      </c>
      <c r="FO46" s="53" t="n">
        <v>188</v>
      </c>
      <c r="FP46" s="53" t="n">
        <v>0</v>
      </c>
      <c r="FQ46" s="53" t="n">
        <v>0</v>
      </c>
      <c r="FR46" s="54" t="n">
        <f aca="false">(K46+M46)/B46</f>
        <v>0.918946531955954</v>
      </c>
      <c r="FS46" s="55" t="n">
        <f aca="false">(L46+M46)/B46</f>
        <v>0.827676240208877</v>
      </c>
      <c r="FT46" s="56" t="n">
        <f aca="false">N46/B46</f>
        <v>0.390850266772619</v>
      </c>
      <c r="FU46" s="57" t="n">
        <f aca="false">K46/G46</f>
        <v>0.99266442869576</v>
      </c>
      <c r="FV46" s="58" t="n">
        <f aca="false">L46/H46</f>
        <v>0.902917505030181</v>
      </c>
      <c r="FW46" s="57" t="n">
        <f aca="false">M46/I46</f>
        <v>1.16842105263158</v>
      </c>
      <c r="FX46" s="59" t="n">
        <f aca="false">N46/J46</f>
        <v>0.927532327586207</v>
      </c>
      <c r="FY46" s="60" t="n">
        <f aca="false">(T46+Y46+AD46+ED46+V46+AA46+AF46+EF46)/F46</f>
        <v>1.12916328188465</v>
      </c>
      <c r="FZ46" s="61" t="n">
        <f aca="false">(U46+Z46+AE46+EE46+V46+AA46+AF46+EF46)/F46</f>
        <v>1.17303005686434</v>
      </c>
      <c r="GA46" s="62" t="n">
        <f aca="false">(W46+AB46+AG46+EG46)/F46</f>
        <v>0.697806661251015</v>
      </c>
      <c r="GB46" s="60" t="n">
        <f aca="false">(P46+AH46+AL46+AP46+AT46+AX46+BB46+BF46+BJ46+BN46+BR46+BZ46+CD46+CH46+CL46+CP46+CT46+CX46+DB46+DF46+DJ46+DN46+DR46+DV46+DZ46+EH46+EL46+EP46+R46+AJ46+AN46+AR46+AV46+AZ46+BD46+BH46+BL46+BP46+BT46+CB46+CF46+CJ46+CN46+CR46+CV46+CZ46+DD46+DH46+DL46+DP46+DT46+DX46+EB46+EJ46+EN46+ER46)/E46</f>
        <v>0.974230966889362</v>
      </c>
      <c r="GC46" s="61" t="n">
        <f aca="false">(Q46+AI46+AM46+AQ46+AU46+AY46+BC46+BG46+BK46+BO46+BS46+CA46+CE46+CI46+CM46+CQ46+CU46+CY46+DC46+DG46+DK46+DO46+DS46+DW46+EA46+EI46+EM46+EQ46+R46+AJ46+AN46+AR46+AV46+AZ46+BD46+BH46+BL46+BP46+BT46+CB46+CF46+CJ46+CN46+CR46+CV46+CZ46+DD46+DH46+DL46+DP46+DT46+DX46+EB46+EJ46+EN46+ER46)/E46</f>
        <v>0.918985390206299</v>
      </c>
      <c r="GD46" s="62" t="n">
        <f aca="false">(S46+AK46+AO46+AS46+AW46+BA46+BE46+BI46+BM46+BQ46+BU46+CC46+CG46+CK46+CO46+CS46+CW46+DA46+DE46+DI46+DM46+DQ46+DU46+DY46+EC46+EK46+EO46+ES46)/E46</f>
        <v>0.474267674913736</v>
      </c>
      <c r="GE46" s="60" t="n">
        <f aca="false">(ET46+EX46)/D46</f>
        <v>0.908964751595892</v>
      </c>
      <c r="GF46" s="61" t="n">
        <f aca="false">(EU46+EY46)/D46</f>
        <v>0.679988898140438</v>
      </c>
      <c r="GG46" s="63" t="n">
        <f aca="false">(EW46+FA46)/D46</f>
        <v>0</v>
      </c>
      <c r="GH46" s="64" t="n">
        <f aca="false">(FB46+FF46+FJ46+FN46)/C46</f>
        <v>0.846341463414634</v>
      </c>
      <c r="GI46" s="65"/>
      <c r="GJ46" s="65"/>
      <c r="GK46" s="65"/>
      <c r="GL46" s="65"/>
      <c r="GM46" s="65"/>
    </row>
    <row r="47" s="66" customFormat="true" ht="13.8" hidden="false" customHeight="false" outlineLevel="0" collapsed="false">
      <c r="A47" s="44" t="s">
        <v>127</v>
      </c>
      <c r="B47" s="45" t="n">
        <v>37324</v>
      </c>
      <c r="C47" s="46" t="n">
        <v>3945.4</v>
      </c>
      <c r="D47" s="47" t="n">
        <v>3653.4</v>
      </c>
      <c r="E47" s="48" t="n">
        <v>22959.2</v>
      </c>
      <c r="F47" s="49" t="n">
        <v>3968</v>
      </c>
      <c r="G47" s="50" t="n">
        <v>33142</v>
      </c>
      <c r="H47" s="68" t="n">
        <v>31482</v>
      </c>
      <c r="I47" s="67" t="n">
        <v>1000</v>
      </c>
      <c r="J47" s="50" t="n">
        <v>13943</v>
      </c>
      <c r="K47" s="51" t="n">
        <f aca="false">P47+T47+Y47+AD47+AH47+AL47+AP47+AT47+AX47+BB47+BF47+BJ47+BN47+BR47+BV47+BZ47+CD47+CH47+CL47+CP47+CT47+CX47+DB47+DF47+DF47+DJ47+DN47+DR47+DV47+DZ47+ED47+EH47+EL47+EP47+ET47+EX47+FB47+FF47+FJ47+FN47</f>
        <v>32781</v>
      </c>
      <c r="L47" s="51" t="n">
        <f aca="false">Q47+U47+Z47+AE47+AI47+AM47+AQ47+AU47+AY47+BC47+BG47+BK47+BO47+BS47+BW47+CA47+CE47+CM47+CQ47+CU47+CY47+DC47+DG47+DK47+DO47+DS47+DW47+EA47+CI47+EI47+EM47+EQ47+EU47+EY47+EE47+FC47+FG47+FK47+FO47</f>
        <v>29149</v>
      </c>
      <c r="M47" s="51" t="n">
        <v>968</v>
      </c>
      <c r="N47" s="52" t="n">
        <f aca="false">S47+W47+AB47+AG47+DE47+EG47+AK47+AO47+AS47+AW47+BA47+BE47+BI47+BM47+BQ47+BU47+BY47+CC47+CG47+CO47+CS47+CW47+DA47+DI47+DM47+DQ47+DU47+DY47+EC47+EK47+EO47+ES47+EW47+FA47+CK47+FE47+FI47+FM47+FQ47</f>
        <v>13923</v>
      </c>
      <c r="O47" s="52" t="n">
        <f aca="false">X47+AC47</f>
        <v>485</v>
      </c>
      <c r="P47" s="53" t="n">
        <v>1035</v>
      </c>
      <c r="Q47" s="53" t="n">
        <v>990</v>
      </c>
      <c r="R47" s="53" t="n">
        <v>2</v>
      </c>
      <c r="S47" s="53" t="n">
        <v>759</v>
      </c>
      <c r="T47" s="53" t="n">
        <v>697</v>
      </c>
      <c r="U47" s="53" t="n">
        <v>671</v>
      </c>
      <c r="V47" s="53" t="n">
        <v>2</v>
      </c>
      <c r="W47" s="53" t="n">
        <v>594</v>
      </c>
      <c r="X47" s="53" t="n">
        <v>134</v>
      </c>
      <c r="Y47" s="53" t="n">
        <v>1409</v>
      </c>
      <c r="Z47" s="53" t="n">
        <v>1467</v>
      </c>
      <c r="AA47" s="53" t="n">
        <v>4</v>
      </c>
      <c r="AB47" s="53" t="n">
        <v>1216</v>
      </c>
      <c r="AC47" s="53" t="n">
        <v>351</v>
      </c>
      <c r="AD47" s="53" t="n">
        <v>2057</v>
      </c>
      <c r="AE47" s="53" t="n">
        <v>2247</v>
      </c>
      <c r="AF47" s="53" t="n">
        <v>7</v>
      </c>
      <c r="AG47" s="53" t="n">
        <v>1724</v>
      </c>
      <c r="AH47" s="53" t="n">
        <v>1076</v>
      </c>
      <c r="AI47" s="53" t="n">
        <v>1273</v>
      </c>
      <c r="AJ47" s="53" t="n">
        <v>45</v>
      </c>
      <c r="AK47" s="53" t="n">
        <v>869</v>
      </c>
      <c r="AL47" s="53" t="n">
        <v>1739</v>
      </c>
      <c r="AM47" s="53" t="n">
        <v>1410</v>
      </c>
      <c r="AN47" s="53" t="n">
        <v>122</v>
      </c>
      <c r="AO47" s="53" t="n">
        <v>981</v>
      </c>
      <c r="AP47" s="53" t="n">
        <v>1216</v>
      </c>
      <c r="AQ47" s="53" t="n">
        <v>1195</v>
      </c>
      <c r="AR47" s="53" t="n">
        <v>590</v>
      </c>
      <c r="AS47" s="53" t="n">
        <v>1051</v>
      </c>
      <c r="AT47" s="53" t="n">
        <v>1942</v>
      </c>
      <c r="AU47" s="53" t="n">
        <v>1843</v>
      </c>
      <c r="AV47" s="53" t="n">
        <v>162</v>
      </c>
      <c r="AW47" s="53" t="n">
        <v>1019</v>
      </c>
      <c r="AX47" s="53" t="n">
        <v>2182</v>
      </c>
      <c r="AY47" s="53" t="n">
        <v>2115</v>
      </c>
      <c r="AZ47" s="53" t="n">
        <v>0</v>
      </c>
      <c r="BA47" s="53" t="n">
        <v>981</v>
      </c>
      <c r="BB47" s="53" t="n">
        <v>2129</v>
      </c>
      <c r="BC47" s="53" t="n">
        <v>2227</v>
      </c>
      <c r="BD47" s="53" t="n">
        <v>5</v>
      </c>
      <c r="BE47" s="53" t="n">
        <v>946</v>
      </c>
      <c r="BF47" s="53" t="n">
        <v>641</v>
      </c>
      <c r="BG47" s="53" t="n">
        <v>536</v>
      </c>
      <c r="BH47" s="53" t="n">
        <v>8</v>
      </c>
      <c r="BI47" s="53" t="n">
        <v>579</v>
      </c>
      <c r="BJ47" s="53" t="n">
        <v>134</v>
      </c>
      <c r="BK47" s="53" t="n">
        <v>139</v>
      </c>
      <c r="BL47" s="53" t="n">
        <v>0</v>
      </c>
      <c r="BM47" s="53" t="n">
        <v>10</v>
      </c>
      <c r="BN47" s="53" t="n">
        <v>0</v>
      </c>
      <c r="BO47" s="53" t="n">
        <v>0</v>
      </c>
      <c r="BP47" s="53" t="n">
        <v>0</v>
      </c>
      <c r="BQ47" s="53" t="n">
        <v>0</v>
      </c>
      <c r="BR47" s="53" t="n">
        <v>229</v>
      </c>
      <c r="BS47" s="53" t="n">
        <v>262</v>
      </c>
      <c r="BT47" s="53" t="n">
        <v>0</v>
      </c>
      <c r="BU47" s="53" t="n">
        <v>183</v>
      </c>
      <c r="BV47" s="53" t="n">
        <v>0</v>
      </c>
      <c r="BW47" s="53" t="n">
        <v>0</v>
      </c>
      <c r="BX47" s="53" t="n">
        <v>0</v>
      </c>
      <c r="BY47" s="53" t="n">
        <v>0</v>
      </c>
      <c r="BZ47" s="53" t="n">
        <v>0</v>
      </c>
      <c r="CA47" s="53" t="n">
        <v>0</v>
      </c>
      <c r="CB47" s="53" t="n">
        <v>0</v>
      </c>
      <c r="CC47" s="53" t="n">
        <v>0</v>
      </c>
      <c r="CD47" s="53" t="n">
        <v>354</v>
      </c>
      <c r="CE47" s="53" t="n">
        <v>12</v>
      </c>
      <c r="CF47" s="53" t="n">
        <v>2</v>
      </c>
      <c r="CG47" s="53" t="n">
        <v>1</v>
      </c>
      <c r="CH47" s="53" t="n">
        <v>68</v>
      </c>
      <c r="CI47" s="53" t="n">
        <v>44</v>
      </c>
      <c r="CJ47" s="53" t="n">
        <v>0</v>
      </c>
      <c r="CK47" s="53" t="n">
        <v>12</v>
      </c>
      <c r="CL47" s="53" t="n">
        <v>367</v>
      </c>
      <c r="CM47" s="53" t="n">
        <v>237</v>
      </c>
      <c r="CN47" s="53" t="n">
        <v>0</v>
      </c>
      <c r="CO47" s="53" t="n">
        <v>95</v>
      </c>
      <c r="CP47" s="53" t="n">
        <v>56</v>
      </c>
      <c r="CQ47" s="53" t="n">
        <v>50</v>
      </c>
      <c r="CR47" s="53" t="n">
        <v>0</v>
      </c>
      <c r="CS47" s="53" t="n">
        <v>9</v>
      </c>
      <c r="CT47" s="53" t="n">
        <v>0</v>
      </c>
      <c r="CU47" s="53" t="n">
        <v>0</v>
      </c>
      <c r="CV47" s="53" t="n">
        <v>0</v>
      </c>
      <c r="CW47" s="53" t="n">
        <v>0</v>
      </c>
      <c r="CX47" s="53" t="n">
        <v>0</v>
      </c>
      <c r="CY47" s="53" t="n">
        <v>0</v>
      </c>
      <c r="CZ47" s="53" t="n">
        <v>0</v>
      </c>
      <c r="DA47" s="53" t="n">
        <v>0</v>
      </c>
      <c r="DB47" s="53" t="n">
        <v>1487</v>
      </c>
      <c r="DC47" s="53" t="n">
        <v>1256</v>
      </c>
      <c r="DD47" s="53" t="n">
        <v>19</v>
      </c>
      <c r="DE47" s="53" t="n">
        <v>888</v>
      </c>
      <c r="DF47" s="53" t="n">
        <v>181</v>
      </c>
      <c r="DG47" s="53" t="n">
        <v>178</v>
      </c>
      <c r="DH47" s="53" t="n">
        <v>0</v>
      </c>
      <c r="DI47" s="53" t="n">
        <v>82</v>
      </c>
      <c r="DJ47" s="53" t="n">
        <v>70</v>
      </c>
      <c r="DK47" s="53" t="n">
        <v>83</v>
      </c>
      <c r="DL47" s="53" t="n">
        <v>0</v>
      </c>
      <c r="DM47" s="53" t="n">
        <v>30</v>
      </c>
      <c r="DN47" s="53" t="n">
        <v>6</v>
      </c>
      <c r="DO47" s="53" t="n">
        <v>5</v>
      </c>
      <c r="DP47" s="53" t="n">
        <v>0</v>
      </c>
      <c r="DQ47" s="53" t="n">
        <v>0</v>
      </c>
      <c r="DR47" s="53" t="n">
        <v>18</v>
      </c>
      <c r="DS47" s="53" t="n">
        <v>19</v>
      </c>
      <c r="DT47" s="53" t="n">
        <v>0</v>
      </c>
      <c r="DU47" s="53" t="n">
        <v>5</v>
      </c>
      <c r="DV47" s="53" t="n">
        <v>701</v>
      </c>
      <c r="DW47" s="53" t="n">
        <v>658</v>
      </c>
      <c r="DX47" s="53" t="n">
        <v>0</v>
      </c>
      <c r="DY47" s="53" t="n">
        <v>314</v>
      </c>
      <c r="DZ47" s="53" t="n">
        <v>71</v>
      </c>
      <c r="EA47" s="53" t="n">
        <v>61</v>
      </c>
      <c r="EB47" s="53" t="n">
        <v>0</v>
      </c>
      <c r="EC47" s="53" t="n">
        <v>9</v>
      </c>
      <c r="ED47" s="53" t="n">
        <v>22</v>
      </c>
      <c r="EE47" s="53" t="n">
        <v>21</v>
      </c>
      <c r="EF47" s="53" t="n">
        <v>0</v>
      </c>
      <c r="EG47" s="53" t="n">
        <v>8</v>
      </c>
      <c r="EH47" s="53" t="n">
        <v>2660</v>
      </c>
      <c r="EI47" s="53" t="n">
        <v>2390</v>
      </c>
      <c r="EJ47" s="53" t="n">
        <v>0</v>
      </c>
      <c r="EK47" s="53" t="n">
        <v>788</v>
      </c>
      <c r="EL47" s="53" t="n">
        <v>2356</v>
      </c>
      <c r="EM47" s="53" t="n">
        <v>2511</v>
      </c>
      <c r="EN47" s="53" t="n">
        <v>0</v>
      </c>
      <c r="EO47" s="53" t="n">
        <v>643</v>
      </c>
      <c r="EP47" s="53" t="n">
        <v>1175</v>
      </c>
      <c r="EQ47" s="53" t="n">
        <v>1038</v>
      </c>
      <c r="ER47" s="53" t="n">
        <v>0</v>
      </c>
      <c r="ES47" s="53" t="n">
        <v>127</v>
      </c>
      <c r="ET47" s="53" t="n">
        <v>1583</v>
      </c>
      <c r="EU47" s="53" t="n">
        <v>1355</v>
      </c>
      <c r="EV47" s="53" t="n">
        <v>0</v>
      </c>
      <c r="EW47" s="53" t="n">
        <v>0</v>
      </c>
      <c r="EX47" s="53" t="n">
        <v>1643</v>
      </c>
      <c r="EY47" s="53" t="n">
        <v>1311</v>
      </c>
      <c r="EZ47" s="53" t="n">
        <v>0</v>
      </c>
      <c r="FA47" s="53" t="n">
        <v>0</v>
      </c>
      <c r="FB47" s="53" t="n">
        <v>39</v>
      </c>
      <c r="FC47" s="53" t="n">
        <v>4</v>
      </c>
      <c r="FD47" s="53" t="n">
        <v>0</v>
      </c>
      <c r="FE47" s="53" t="n">
        <v>0</v>
      </c>
      <c r="FF47" s="53" t="n">
        <v>13</v>
      </c>
      <c r="FG47" s="53" t="n">
        <v>2</v>
      </c>
      <c r="FH47" s="53" t="n">
        <v>0</v>
      </c>
      <c r="FI47" s="53" t="n">
        <v>0</v>
      </c>
      <c r="FJ47" s="53" t="n">
        <v>2276</v>
      </c>
      <c r="FK47" s="53" t="n">
        <v>1000</v>
      </c>
      <c r="FL47" s="53" t="n">
        <v>0</v>
      </c>
      <c r="FM47" s="53" t="n">
        <v>0</v>
      </c>
      <c r="FN47" s="53" t="n">
        <v>968</v>
      </c>
      <c r="FO47" s="53" t="n">
        <v>539</v>
      </c>
      <c r="FP47" s="53" t="n">
        <v>0</v>
      </c>
      <c r="FQ47" s="53" t="n">
        <v>0</v>
      </c>
      <c r="FR47" s="54" t="n">
        <f aca="false">(K47+M47)/B47</f>
        <v>0.904217125709999</v>
      </c>
      <c r="FS47" s="55" t="n">
        <f aca="false">(L47+M47)/B47</f>
        <v>0.806907083913836</v>
      </c>
      <c r="FT47" s="56" t="n">
        <f aca="false">N47/B47</f>
        <v>0.373030757689422</v>
      </c>
      <c r="FU47" s="57" t="n">
        <f aca="false">K47/G47</f>
        <v>0.989107476917507</v>
      </c>
      <c r="FV47" s="58" t="n">
        <f aca="false">L47/H47</f>
        <v>0.925894161743218</v>
      </c>
      <c r="FW47" s="57" t="n">
        <f aca="false">M47/I47</f>
        <v>0.968</v>
      </c>
      <c r="FX47" s="59" t="n">
        <f aca="false">N47/J47</f>
        <v>0.998565588467331</v>
      </c>
      <c r="FY47" s="60" t="n">
        <f aca="false">(T47+Y47+AD47+ED47+V47+AA47+AF47+EF47)/F47</f>
        <v>1.05796370967742</v>
      </c>
      <c r="FZ47" s="61" t="n">
        <f aca="false">(U47+Z47+AE47+EE47+V47+AA47+AF47+EF47)/F47</f>
        <v>1.11365927419355</v>
      </c>
      <c r="GA47" s="62" t="n">
        <f aca="false">(W47+AB47+AG47+EG47)/F47</f>
        <v>0.892641129032258</v>
      </c>
      <c r="GB47" s="60" t="n">
        <f aca="false">(P47+AH47+AL47+AP47+AT47+AX47+BB47+BF47+BJ47+BN47+BR47+BZ47+CD47+CH47+CL47+CP47+CT47+CX47+DB47+DF47+DJ47+DN47+DR47+DV47+DZ47+EH47+EL47+EP47+R47+AJ47+AN47+AR47+AV47+AZ47+BD47+BH47+BL47+BP47+BT47+CB47+CF47+CJ47+CN47+CR47+CV47+CZ47+DD47+DH47+DL47+DP47+DT47+DX47+EB47+EJ47+EN47+ER47)/E47</f>
        <v>0.995156625666399</v>
      </c>
      <c r="GC47" s="61" t="n">
        <f aca="false">(Q47+AI47+AM47+AQ47+AU47+AY47+BC47+BG47+BK47+BO47+BS47+CA47+CE47+CI47+CM47+CQ47+CU47+CY47+DC47+DG47+DK47+DO47+DS47+DW47+EA47+EI47+EM47+EQ47+R47+AJ47+AN47+AR47+AV47+AZ47+BD47+BH47+BL47+BP47+BT47+CB47+CF47+CJ47+CN47+CR47+CV47+CZ47+DD47+DH47+DL47+DP47+DT47+DX47+EB47+EJ47+EN47+ER47)/E47</f>
        <v>0.935877556709293</v>
      </c>
      <c r="GD47" s="62" t="n">
        <f aca="false">(S47+AK47+AO47+AS47+AW47+BA47+BE47+BI47+BM47+BQ47+BU47+CC47+CG47+CK47+CO47+CS47+CW47+DA47+DE47+DI47+DM47+DQ47+DU47+DY47+EC47+EK47+EO47+ES47)/E47</f>
        <v>0.452149900693404</v>
      </c>
      <c r="GE47" s="60" t="n">
        <f aca="false">(ET47+EX47)/D47</f>
        <v>0.883013083702852</v>
      </c>
      <c r="GF47" s="61" t="n">
        <f aca="false">(EU47+EY47)/D47</f>
        <v>0.729731209284502</v>
      </c>
      <c r="GG47" s="63" t="n">
        <f aca="false">(EW47+FA47)/D47</f>
        <v>0</v>
      </c>
      <c r="GH47" s="64" t="n">
        <f aca="false">(FB47+FF47+FJ47+FN47)/C47</f>
        <v>0.835403254422872</v>
      </c>
      <c r="GI47" s="65"/>
      <c r="GJ47" s="65"/>
      <c r="GK47" s="65"/>
      <c r="GL47" s="65"/>
      <c r="GM47" s="65"/>
    </row>
    <row r="48" s="66" customFormat="true" ht="13.8" hidden="false" customHeight="false" outlineLevel="0" collapsed="false">
      <c r="A48" s="44" t="s">
        <v>128</v>
      </c>
      <c r="B48" s="45" t="n">
        <v>26795</v>
      </c>
      <c r="C48" s="46" t="n">
        <v>2866.4</v>
      </c>
      <c r="D48" s="47" t="n">
        <v>2505.6</v>
      </c>
      <c r="E48" s="48" t="n">
        <v>16071</v>
      </c>
      <c r="F48" s="49" t="n">
        <v>3305</v>
      </c>
      <c r="G48" s="68" t="n">
        <v>23776.9848</v>
      </c>
      <c r="H48" s="68" t="n">
        <v>23449</v>
      </c>
      <c r="I48" s="67" t="n">
        <v>245</v>
      </c>
      <c r="J48" s="67" t="n">
        <v>9108</v>
      </c>
      <c r="K48" s="51" t="n">
        <f aca="false">P48+T48+Y48+AD48+AH48+AL48+AP48+AT48+AX48+BB48+BF48+BJ48+BN48+BR48+BV48+BZ48+CD48+CH48+CL48+CP48+CT48+CX48+DB48+DF48+DF48+DJ48+DN48+DR48+DV48+DZ48+ED48+EH48+EL48+EP48+ET48+EX48+FB48+FF48+FJ48+FN48</f>
        <v>24497</v>
      </c>
      <c r="L48" s="51" t="n">
        <f aca="false">Q48+U48+Z48+AE48+AI48+AM48+AQ48+AU48+AY48+BC48+BG48+BK48+BO48+BS48+BW48+CA48+CE48+CM48+CQ48+CU48+CY48+DC48+DG48+DK48+DO48+DS48+DW48+EA48+CI48+EI48+EM48+EQ48+EU48+EY48+EE48+FC48+FG48+FK48+FO48</f>
        <v>20572</v>
      </c>
      <c r="M48" s="51" t="n">
        <v>245</v>
      </c>
      <c r="N48" s="52" t="n">
        <f aca="false">S48+W48+AB48+AG48+DE48+EG48+AK48+AO48+AS48+AW48+BA48+BE48+BI48+BM48+BQ48+BU48+BY48+CC48+CG48+CO48+CS48+CW48+DA48+DI48+DM48+DQ48+DU48+DY48+EC48+EK48+EO48+ES48+EW48+FA48+CK48+FE48+FI48+FM48+FQ48</f>
        <v>9200</v>
      </c>
      <c r="O48" s="52" t="n">
        <f aca="false">X48+AC48</f>
        <v>133</v>
      </c>
      <c r="P48" s="53" t="n">
        <v>783</v>
      </c>
      <c r="Q48" s="53" t="n">
        <v>774</v>
      </c>
      <c r="R48" s="53" t="n">
        <v>0</v>
      </c>
      <c r="S48" s="53" t="n">
        <v>601</v>
      </c>
      <c r="T48" s="53" t="n">
        <v>575</v>
      </c>
      <c r="U48" s="53" t="n">
        <v>561</v>
      </c>
      <c r="V48" s="53" t="n">
        <v>0</v>
      </c>
      <c r="W48" s="53" t="n">
        <v>479</v>
      </c>
      <c r="X48" s="53" t="n">
        <v>66</v>
      </c>
      <c r="Y48" s="53" t="n">
        <v>1169</v>
      </c>
      <c r="Z48" s="53" t="n">
        <v>1123</v>
      </c>
      <c r="AA48" s="53" t="n">
        <v>0</v>
      </c>
      <c r="AB48" s="53" t="n">
        <v>958</v>
      </c>
      <c r="AC48" s="53" t="n">
        <v>67</v>
      </c>
      <c r="AD48" s="53" t="n">
        <v>1988</v>
      </c>
      <c r="AE48" s="53" t="n">
        <v>1918</v>
      </c>
      <c r="AF48" s="53" t="n">
        <v>0</v>
      </c>
      <c r="AG48" s="53" t="n">
        <v>1448</v>
      </c>
      <c r="AH48" s="53" t="n">
        <v>866</v>
      </c>
      <c r="AI48" s="53" t="n">
        <v>819</v>
      </c>
      <c r="AJ48" s="53" t="n">
        <v>12</v>
      </c>
      <c r="AK48" s="53" t="n">
        <v>465</v>
      </c>
      <c r="AL48" s="53" t="n">
        <v>977</v>
      </c>
      <c r="AM48" s="53" t="n">
        <v>865</v>
      </c>
      <c r="AN48" s="53" t="n">
        <v>12</v>
      </c>
      <c r="AO48" s="53" t="n">
        <v>442</v>
      </c>
      <c r="AP48" s="53" t="n">
        <v>1617</v>
      </c>
      <c r="AQ48" s="53" t="n">
        <v>1086</v>
      </c>
      <c r="AR48" s="53" t="n">
        <v>54</v>
      </c>
      <c r="AS48" s="53" t="n">
        <v>451</v>
      </c>
      <c r="AT48" s="53" t="n">
        <v>1193</v>
      </c>
      <c r="AU48" s="53" t="n">
        <v>1168</v>
      </c>
      <c r="AV48" s="53" t="n">
        <v>149</v>
      </c>
      <c r="AW48" s="53" t="n">
        <v>417</v>
      </c>
      <c r="AX48" s="53" t="n">
        <v>1496</v>
      </c>
      <c r="AY48" s="53" t="n">
        <v>1308</v>
      </c>
      <c r="AZ48" s="53" t="n">
        <v>5</v>
      </c>
      <c r="BA48" s="53" t="n">
        <v>466</v>
      </c>
      <c r="BB48" s="53" t="n">
        <v>1448</v>
      </c>
      <c r="BC48" s="53" t="n">
        <v>1248</v>
      </c>
      <c r="BD48" s="53" t="n">
        <v>0</v>
      </c>
      <c r="BE48" s="53" t="n">
        <v>435</v>
      </c>
      <c r="BF48" s="53" t="n">
        <v>538</v>
      </c>
      <c r="BG48" s="53" t="n">
        <v>608</v>
      </c>
      <c r="BH48" s="53" t="n">
        <v>0</v>
      </c>
      <c r="BI48" s="53" t="n">
        <v>424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13</v>
      </c>
      <c r="BO48" s="53" t="n">
        <v>4</v>
      </c>
      <c r="BP48" s="53" t="n">
        <v>0</v>
      </c>
      <c r="BQ48" s="53" t="n">
        <v>0</v>
      </c>
      <c r="BR48" s="53" t="n">
        <v>0</v>
      </c>
      <c r="BS48" s="53" t="n">
        <v>0</v>
      </c>
      <c r="BT48" s="53" t="n">
        <v>0</v>
      </c>
      <c r="BU48" s="53" t="n">
        <v>0</v>
      </c>
      <c r="BV48" s="53" t="n">
        <v>0</v>
      </c>
      <c r="BW48" s="53" t="n">
        <v>0</v>
      </c>
      <c r="BX48" s="53" t="n">
        <v>0</v>
      </c>
      <c r="BY48" s="53" t="n">
        <v>0</v>
      </c>
      <c r="BZ48" s="53" t="n">
        <v>0</v>
      </c>
      <c r="CA48" s="53" t="n">
        <v>0</v>
      </c>
      <c r="CB48" s="53" t="n">
        <v>0</v>
      </c>
      <c r="CC48" s="53" t="n">
        <v>0</v>
      </c>
      <c r="CD48" s="53" t="n">
        <v>84</v>
      </c>
      <c r="CE48" s="53" t="n">
        <v>84</v>
      </c>
      <c r="CF48" s="53" t="n">
        <v>0</v>
      </c>
      <c r="CG48" s="53" t="n">
        <v>84</v>
      </c>
      <c r="CH48" s="53" t="n">
        <v>19</v>
      </c>
      <c r="CI48" s="53" t="n">
        <v>18</v>
      </c>
      <c r="CJ48" s="53" t="n">
        <v>0</v>
      </c>
      <c r="CK48" s="53" t="n">
        <v>5</v>
      </c>
      <c r="CL48" s="53" t="n">
        <v>196</v>
      </c>
      <c r="CM48" s="53" t="n">
        <v>185</v>
      </c>
      <c r="CN48" s="53" t="n">
        <v>0</v>
      </c>
      <c r="CO48" s="53" t="n">
        <v>67</v>
      </c>
      <c r="CP48" s="53" t="n">
        <v>41</v>
      </c>
      <c r="CQ48" s="53" t="n">
        <v>37</v>
      </c>
      <c r="CR48" s="53" t="n">
        <v>0</v>
      </c>
      <c r="CS48" s="53" t="n">
        <v>13</v>
      </c>
      <c r="CT48" s="53" t="n">
        <v>0</v>
      </c>
      <c r="CU48" s="53" t="n">
        <v>0</v>
      </c>
      <c r="CV48" s="53" t="n">
        <v>0</v>
      </c>
      <c r="CW48" s="53" t="n">
        <v>0</v>
      </c>
      <c r="CX48" s="53" t="n">
        <v>0</v>
      </c>
      <c r="CY48" s="53" t="n">
        <v>0</v>
      </c>
      <c r="CZ48" s="53" t="n">
        <v>0</v>
      </c>
      <c r="DA48" s="53" t="n">
        <v>0</v>
      </c>
      <c r="DB48" s="53" t="n">
        <v>1798</v>
      </c>
      <c r="DC48" s="53" t="n">
        <v>1681</v>
      </c>
      <c r="DD48" s="53" t="n">
        <v>7</v>
      </c>
      <c r="DE48" s="53" t="n">
        <v>1092</v>
      </c>
      <c r="DF48" s="53" t="n">
        <v>169</v>
      </c>
      <c r="DG48" s="53" t="n">
        <v>161</v>
      </c>
      <c r="DH48" s="53" t="n">
        <v>1</v>
      </c>
      <c r="DI48" s="53" t="n">
        <v>80</v>
      </c>
      <c r="DJ48" s="53" t="n">
        <v>76</v>
      </c>
      <c r="DK48" s="53" t="n">
        <v>73</v>
      </c>
      <c r="DL48" s="53" t="n">
        <v>0</v>
      </c>
      <c r="DM48" s="53" t="n">
        <v>74</v>
      </c>
      <c r="DN48" s="53" t="n">
        <v>17</v>
      </c>
      <c r="DO48" s="53" t="n">
        <v>15</v>
      </c>
      <c r="DP48" s="53" t="n">
        <v>1</v>
      </c>
      <c r="DQ48" s="53" t="n">
        <v>6</v>
      </c>
      <c r="DR48" s="53" t="n">
        <v>0</v>
      </c>
      <c r="DS48" s="53" t="n">
        <v>0</v>
      </c>
      <c r="DT48" s="53" t="n">
        <v>0</v>
      </c>
      <c r="DU48" s="53" t="n">
        <v>0</v>
      </c>
      <c r="DV48" s="53" t="n">
        <v>396</v>
      </c>
      <c r="DW48" s="53" t="n">
        <v>385</v>
      </c>
      <c r="DX48" s="53" t="n">
        <v>5</v>
      </c>
      <c r="DY48" s="53" t="n">
        <v>209</v>
      </c>
      <c r="DZ48" s="53" t="n">
        <v>173</v>
      </c>
      <c r="EA48" s="53" t="n">
        <v>163</v>
      </c>
      <c r="EB48" s="53" t="n">
        <v>0</v>
      </c>
      <c r="EC48" s="53" t="n">
        <v>102</v>
      </c>
      <c r="ED48" s="53" t="n">
        <v>0</v>
      </c>
      <c r="EE48" s="53" t="n">
        <v>0</v>
      </c>
      <c r="EF48" s="53" t="n">
        <v>0</v>
      </c>
      <c r="EG48" s="53" t="n">
        <v>0</v>
      </c>
      <c r="EH48" s="53" t="n">
        <v>1517</v>
      </c>
      <c r="EI48" s="53" t="n">
        <v>1287</v>
      </c>
      <c r="EJ48" s="53" t="n">
        <v>0</v>
      </c>
      <c r="EK48" s="53" t="n">
        <v>339</v>
      </c>
      <c r="EL48" s="53" t="n">
        <v>1757</v>
      </c>
      <c r="EM48" s="53" t="n">
        <v>1497</v>
      </c>
      <c r="EN48" s="53" t="n">
        <v>0</v>
      </c>
      <c r="EO48" s="53" t="n">
        <v>338</v>
      </c>
      <c r="EP48" s="53" t="n">
        <v>784</v>
      </c>
      <c r="EQ48" s="53" t="n">
        <v>664</v>
      </c>
      <c r="ER48" s="53" t="n">
        <v>0</v>
      </c>
      <c r="ES48" s="53" t="n">
        <v>159</v>
      </c>
      <c r="ET48" s="53" t="n">
        <v>1287</v>
      </c>
      <c r="EU48" s="53" t="n">
        <v>1116</v>
      </c>
      <c r="EV48" s="53" t="n">
        <v>0</v>
      </c>
      <c r="EW48" s="53" t="n">
        <v>42</v>
      </c>
      <c r="EX48" s="53" t="n">
        <v>1498</v>
      </c>
      <c r="EY48" s="53" t="n">
        <v>1101</v>
      </c>
      <c r="EZ48" s="53" t="n">
        <v>0</v>
      </c>
      <c r="FA48" s="53" t="n">
        <v>4</v>
      </c>
      <c r="FB48" s="53" t="n">
        <v>11</v>
      </c>
      <c r="FC48" s="53" t="n">
        <v>5</v>
      </c>
      <c r="FD48" s="53" t="n">
        <v>0</v>
      </c>
      <c r="FE48" s="53" t="n">
        <v>0</v>
      </c>
      <c r="FF48" s="53" t="n">
        <v>15</v>
      </c>
      <c r="FG48" s="53" t="n">
        <v>2</v>
      </c>
      <c r="FH48" s="53" t="n">
        <v>0</v>
      </c>
      <c r="FI48" s="53" t="n">
        <v>0</v>
      </c>
      <c r="FJ48" s="53" t="n">
        <v>1207</v>
      </c>
      <c r="FK48" s="53" t="n">
        <v>388</v>
      </c>
      <c r="FL48" s="53" t="n">
        <v>0</v>
      </c>
      <c r="FM48" s="53" t="n">
        <v>0</v>
      </c>
      <c r="FN48" s="53" t="n">
        <v>620</v>
      </c>
      <c r="FO48" s="53" t="n">
        <v>228</v>
      </c>
      <c r="FP48" s="53" t="n">
        <v>0</v>
      </c>
      <c r="FQ48" s="53" t="n">
        <v>0</v>
      </c>
      <c r="FR48" s="54" t="n">
        <f aca="false">(K48+M48)/B48</f>
        <v>0.923381227841015</v>
      </c>
      <c r="FS48" s="55" t="n">
        <f aca="false">(L48+M48)/B48</f>
        <v>0.776898675125956</v>
      </c>
      <c r="FT48" s="56" t="n">
        <f aca="false">N48/B48</f>
        <v>0.343347639484978</v>
      </c>
      <c r="FU48" s="57" t="n">
        <f aca="false">K48/G48</f>
        <v>1.03028202297543</v>
      </c>
      <c r="FV48" s="58" t="n">
        <f aca="false">L48/H48</f>
        <v>0.877308200776152</v>
      </c>
      <c r="FW48" s="57" t="n">
        <f aca="false">M48/I48</f>
        <v>1</v>
      </c>
      <c r="FX48" s="59" t="n">
        <f aca="false">N48/J48</f>
        <v>1.01010101010101</v>
      </c>
      <c r="FY48" s="60" t="n">
        <f aca="false">(T48+Y48+AD48+ED48+V48+AA48+AF48+EF48)/F48</f>
        <v>1.12919818456884</v>
      </c>
      <c r="FZ48" s="61" t="n">
        <f aca="false">(U48+Z48+AE48+EE48+V48+AA48+AF48+EF48)/F48</f>
        <v>1.08986384266263</v>
      </c>
      <c r="GA48" s="62" t="n">
        <f aca="false">(W48+AB48+AG48+EG48)/F48</f>
        <v>0.872919818456884</v>
      </c>
      <c r="GB48" s="60" t="n">
        <f aca="false">(P48+AH48+AL48+AP48+AT48+AX48+BB48+BF48+BJ48+BN48+BR48+BZ48+CD48+CH48+CL48+CP48+CT48+CX48+DB48+DF48+DJ48+DN48+DR48+DV48+DZ48+EH48+EL48+EP48+R48+AJ48+AN48+AR48+AV48+AZ48+BD48+BH48+BL48+BP48+BT48+CB48+CF48+CJ48+CN48+CR48+CV48+CZ48+DD48+DH48+DL48+DP48+DT48+DX48+EB48+EJ48+EN48+ER48)/E48</f>
        <v>1.00827577624292</v>
      </c>
      <c r="GC48" s="61" t="n">
        <f aca="false">(Q48+AI48+AM48+AQ48+AU48+AY48+BC48+BG48+BK48+BO48+BS48+CA48+CE48+CI48+CM48+CQ48+CU48+CY48+DC48+DG48+DK48+DO48+DS48+DW48+EA48+EI48+EM48+EQ48+R48+AJ48+AN48+AR48+AV48+AZ48+BD48+BH48+BL48+BP48+BT48+CB48+CF48+CJ48+CN48+CR48+CV48+CZ48+DD48+DH48+DL48+DP48+DT48+DX48+EB48+EJ48+EN48+ER48)/E48</f>
        <v>0.894530520813888</v>
      </c>
      <c r="GD48" s="62" t="n">
        <f aca="false">(S48+AK48+AO48+AS48+AW48+BA48+BE48+BI48+BM48+BQ48+BU48+CC48+CG48+CK48+CO48+CS48+CW48+DA48+DE48+DI48+DM48+DQ48+DU48+DY48+EC48+EK48+EO48+ES48)/E48</f>
        <v>0.390081513284799</v>
      </c>
      <c r="GE48" s="60" t="n">
        <f aca="false">(ET48+EX48)/D48</f>
        <v>1.11151021711367</v>
      </c>
      <c r="GF48" s="61" t="n">
        <f aca="false">(EU48+EY48)/D48</f>
        <v>0.884818007662835</v>
      </c>
      <c r="GG48" s="63" t="n">
        <f aca="false">(EW48+FA48)/D48</f>
        <v>0.0183588761174968</v>
      </c>
      <c r="GH48" s="64" t="n">
        <f aca="false">(FB48+FF48+FJ48+FN48)/C48</f>
        <v>0.646455484231091</v>
      </c>
      <c r="GI48" s="65"/>
      <c r="GJ48" s="65"/>
      <c r="GK48" s="65"/>
      <c r="GL48" s="65"/>
      <c r="GM48" s="65"/>
    </row>
    <row r="49" s="66" customFormat="true" ht="13.8" hidden="false" customHeight="false" outlineLevel="0" collapsed="false">
      <c r="A49" s="44" t="s">
        <v>129</v>
      </c>
      <c r="B49" s="45" t="n">
        <v>6496</v>
      </c>
      <c r="C49" s="46" t="n">
        <v>702.2</v>
      </c>
      <c r="D49" s="47" t="n">
        <v>565.8</v>
      </c>
      <c r="E49" s="48" t="n">
        <v>3892</v>
      </c>
      <c r="F49" s="49" t="n">
        <v>841</v>
      </c>
      <c r="G49" s="68" t="n">
        <v>5747</v>
      </c>
      <c r="H49" s="68" t="n">
        <v>5720</v>
      </c>
      <c r="I49" s="67" t="n">
        <v>60</v>
      </c>
      <c r="J49" s="67" t="n">
        <v>2845</v>
      </c>
      <c r="K49" s="51" t="n">
        <f aca="false">P49+T49+Y49+AD49+AH49+AL49+AP49+AT49+AX49+BB49+BF49+BJ49+BN49+BR49+BV49+BZ49+CD49+CH49+CL49+CP49+CT49+CX49+DB49+DF49+DF49+DJ49+DN49+DR49+DV49+DZ49+ED49+EH49+EL49+EP49+ET49+EX49+FB49+FF49+FJ49+FN49</f>
        <v>5905</v>
      </c>
      <c r="L49" s="51" t="n">
        <f aca="false">Q49+U49+Z49+AE49+AI49+AM49+AQ49+AU49+AY49+BC49+BG49+BK49+BO49+BS49+BW49+CA49+CE49+CM49+CQ49+CU49+CY49+DC49+DG49+DK49+DO49+DS49+DW49+EA49+CI49+EI49+EM49+EQ49+EU49+EY49+EE49+FC49+FG49+FK49+FO49</f>
        <v>5204</v>
      </c>
      <c r="M49" s="51" t="n">
        <v>53</v>
      </c>
      <c r="N49" s="52" t="n">
        <f aca="false">S49+W49+AB49+AG49+DE49+EG49+AK49+AO49+AS49+AW49+BA49+BE49+BI49+BM49+BQ49+BU49+BY49+CC49+CG49+CO49+CS49+CW49+DA49+DI49+DM49+DQ49+DU49+DY49+EC49+EK49+EO49+ES49+EW49+FA49+CK49+FE49+FI49+FM49+FQ49</f>
        <v>2579</v>
      </c>
      <c r="O49" s="52" t="n">
        <f aca="false">X49+AC49</f>
        <v>193</v>
      </c>
      <c r="P49" s="53" t="n">
        <v>207</v>
      </c>
      <c r="Q49" s="53" t="n">
        <v>123</v>
      </c>
      <c r="R49" s="53" t="n">
        <v>2</v>
      </c>
      <c r="S49" s="53" t="n">
        <v>67</v>
      </c>
      <c r="T49" s="53" t="n">
        <v>129</v>
      </c>
      <c r="U49" s="53" t="n">
        <v>122</v>
      </c>
      <c r="V49" s="53" t="n">
        <v>0</v>
      </c>
      <c r="W49" s="53" t="n">
        <v>93</v>
      </c>
      <c r="X49" s="53" t="n">
        <v>56</v>
      </c>
      <c r="Y49" s="53" t="n">
        <v>355</v>
      </c>
      <c r="Z49" s="53" t="n">
        <v>301</v>
      </c>
      <c r="AA49" s="53" t="n">
        <v>0</v>
      </c>
      <c r="AB49" s="53" t="n">
        <v>228</v>
      </c>
      <c r="AC49" s="53" t="n">
        <v>137</v>
      </c>
      <c r="AD49" s="53" t="n">
        <v>515</v>
      </c>
      <c r="AE49" s="53" t="n">
        <v>457</v>
      </c>
      <c r="AF49" s="53" t="n">
        <v>0</v>
      </c>
      <c r="AG49" s="53" t="n">
        <v>352</v>
      </c>
      <c r="AH49" s="53" t="n">
        <v>266</v>
      </c>
      <c r="AI49" s="53" t="n">
        <v>274</v>
      </c>
      <c r="AJ49" s="53" t="n">
        <v>4</v>
      </c>
      <c r="AK49" s="53" t="n">
        <v>223</v>
      </c>
      <c r="AL49" s="53" t="n">
        <v>314</v>
      </c>
      <c r="AM49" s="53" t="n">
        <v>323</v>
      </c>
      <c r="AN49" s="53" t="n">
        <v>5</v>
      </c>
      <c r="AO49" s="53" t="n">
        <v>254</v>
      </c>
      <c r="AP49" s="53" t="n">
        <v>269</v>
      </c>
      <c r="AQ49" s="53" t="n">
        <v>316</v>
      </c>
      <c r="AR49" s="53" t="n">
        <v>5</v>
      </c>
      <c r="AS49" s="53" t="n">
        <v>246</v>
      </c>
      <c r="AT49" s="53" t="n">
        <v>292</v>
      </c>
      <c r="AU49" s="53" t="n">
        <v>352</v>
      </c>
      <c r="AV49" s="53" t="n">
        <v>14</v>
      </c>
      <c r="AW49" s="53" t="n">
        <v>211</v>
      </c>
      <c r="AX49" s="53" t="n">
        <v>349</v>
      </c>
      <c r="AY49" s="53" t="n">
        <v>371</v>
      </c>
      <c r="AZ49" s="53" t="n">
        <v>6</v>
      </c>
      <c r="BA49" s="53" t="n">
        <v>191</v>
      </c>
      <c r="BB49" s="53" t="n">
        <v>359</v>
      </c>
      <c r="BC49" s="53" t="n">
        <v>362</v>
      </c>
      <c r="BD49" s="53" t="n">
        <v>5</v>
      </c>
      <c r="BE49" s="53" t="n">
        <v>184</v>
      </c>
      <c r="BF49" s="53" t="n">
        <v>165</v>
      </c>
      <c r="BG49" s="53" t="n">
        <v>55</v>
      </c>
      <c r="BH49" s="53" t="n">
        <v>0</v>
      </c>
      <c r="BI49" s="53" t="n">
        <v>16</v>
      </c>
      <c r="BJ49" s="53" t="n">
        <v>2</v>
      </c>
      <c r="BK49" s="53" t="n">
        <v>101</v>
      </c>
      <c r="BL49" s="53" t="n">
        <v>0</v>
      </c>
      <c r="BM49" s="53" t="n">
        <v>35</v>
      </c>
      <c r="BN49" s="53" t="n">
        <v>0</v>
      </c>
      <c r="BO49" s="53" t="n">
        <v>0</v>
      </c>
      <c r="BP49" s="53" t="n">
        <v>0</v>
      </c>
      <c r="BQ49" s="53" t="n">
        <v>0</v>
      </c>
      <c r="BR49" s="53" t="n">
        <v>0</v>
      </c>
      <c r="BS49" s="53" t="n">
        <v>0</v>
      </c>
      <c r="BT49" s="53" t="n">
        <v>0</v>
      </c>
      <c r="BU49" s="53" t="n">
        <v>0</v>
      </c>
      <c r="BV49" s="53" t="n">
        <v>0</v>
      </c>
      <c r="BW49" s="53" t="n">
        <v>0</v>
      </c>
      <c r="BX49" s="53" t="n">
        <v>0</v>
      </c>
      <c r="BY49" s="53" t="n">
        <v>0</v>
      </c>
      <c r="BZ49" s="53" t="n">
        <v>0</v>
      </c>
      <c r="CA49" s="53" t="n">
        <v>0</v>
      </c>
      <c r="CB49" s="53" t="n">
        <v>0</v>
      </c>
      <c r="CC49" s="53" t="n">
        <v>0</v>
      </c>
      <c r="CD49" s="53" t="n">
        <v>71</v>
      </c>
      <c r="CE49" s="53" t="n">
        <v>20</v>
      </c>
      <c r="CF49" s="53" t="n">
        <v>7</v>
      </c>
      <c r="CG49" s="53" t="n">
        <v>5</v>
      </c>
      <c r="CH49" s="53" t="n">
        <v>16</v>
      </c>
      <c r="CI49" s="53" t="n">
        <v>16</v>
      </c>
      <c r="CJ49" s="53" t="n">
        <v>0</v>
      </c>
      <c r="CK49" s="53" t="n">
        <v>0</v>
      </c>
      <c r="CL49" s="53" t="n">
        <v>45</v>
      </c>
      <c r="CM49" s="53" t="n">
        <v>33</v>
      </c>
      <c r="CN49" s="53" t="n">
        <v>0</v>
      </c>
      <c r="CO49" s="53" t="n">
        <v>19</v>
      </c>
      <c r="CP49" s="53" t="n">
        <v>6</v>
      </c>
      <c r="CQ49" s="53" t="n">
        <v>2</v>
      </c>
      <c r="CR49" s="53" t="n">
        <v>0</v>
      </c>
      <c r="CS49" s="53" t="n">
        <v>0</v>
      </c>
      <c r="CT49" s="53" t="n">
        <v>0</v>
      </c>
      <c r="CU49" s="53" t="n">
        <v>0</v>
      </c>
      <c r="CV49" s="53" t="n">
        <v>0</v>
      </c>
      <c r="CW49" s="53" t="n">
        <v>0</v>
      </c>
      <c r="CX49" s="53" t="n">
        <v>0</v>
      </c>
      <c r="CY49" s="53" t="n">
        <v>0</v>
      </c>
      <c r="CZ49" s="53" t="n">
        <v>0</v>
      </c>
      <c r="DA49" s="53" t="n">
        <v>0</v>
      </c>
      <c r="DB49" s="53" t="n">
        <v>326</v>
      </c>
      <c r="DC49" s="53" t="n">
        <v>142</v>
      </c>
      <c r="DD49" s="53" t="n">
        <v>1</v>
      </c>
      <c r="DE49" s="53" t="n">
        <v>33</v>
      </c>
      <c r="DF49" s="53" t="n">
        <v>12</v>
      </c>
      <c r="DG49" s="53" t="n">
        <v>6</v>
      </c>
      <c r="DH49" s="53" t="n">
        <v>0</v>
      </c>
      <c r="DI49" s="53" t="n">
        <v>2</v>
      </c>
      <c r="DJ49" s="53" t="n">
        <v>16</v>
      </c>
      <c r="DK49" s="53" t="n">
        <v>13</v>
      </c>
      <c r="DL49" s="53" t="n">
        <v>0</v>
      </c>
      <c r="DM49" s="53" t="n">
        <v>6</v>
      </c>
      <c r="DN49" s="53" t="n">
        <v>3</v>
      </c>
      <c r="DO49" s="53" t="n">
        <v>2</v>
      </c>
      <c r="DP49" s="53" t="n">
        <v>0</v>
      </c>
      <c r="DQ49" s="53" t="n">
        <v>0</v>
      </c>
      <c r="DR49" s="53" t="n">
        <v>0</v>
      </c>
      <c r="DS49" s="53" t="n">
        <v>0</v>
      </c>
      <c r="DT49" s="53" t="n">
        <v>0</v>
      </c>
      <c r="DU49" s="53" t="n">
        <v>0</v>
      </c>
      <c r="DV49" s="53" t="n">
        <v>10</v>
      </c>
      <c r="DW49" s="53" t="n">
        <v>0</v>
      </c>
      <c r="DX49" s="53" t="n">
        <v>0</v>
      </c>
      <c r="DY49" s="53" t="n">
        <v>1</v>
      </c>
      <c r="DZ49" s="53" t="n">
        <v>24</v>
      </c>
      <c r="EA49" s="53" t="n">
        <v>18</v>
      </c>
      <c r="EB49" s="53" t="n">
        <v>0</v>
      </c>
      <c r="EC49" s="53" t="n">
        <v>2</v>
      </c>
      <c r="ED49" s="53" t="n">
        <v>0</v>
      </c>
      <c r="EE49" s="53" t="n">
        <v>0</v>
      </c>
      <c r="EF49" s="53" t="n">
        <v>0</v>
      </c>
      <c r="EG49" s="53" t="n">
        <v>0</v>
      </c>
      <c r="EH49" s="53" t="n">
        <v>349</v>
      </c>
      <c r="EI49" s="53" t="n">
        <v>359</v>
      </c>
      <c r="EJ49" s="53" t="n">
        <v>2</v>
      </c>
      <c r="EK49" s="53" t="n">
        <v>169</v>
      </c>
      <c r="EL49" s="53" t="n">
        <v>387</v>
      </c>
      <c r="EM49" s="53" t="n">
        <v>395</v>
      </c>
      <c r="EN49" s="53" t="n">
        <v>2</v>
      </c>
      <c r="EO49" s="53" t="n">
        <v>175</v>
      </c>
      <c r="EP49" s="53" t="n">
        <v>168</v>
      </c>
      <c r="EQ49" s="53" t="n">
        <v>181</v>
      </c>
      <c r="ER49" s="53" t="n">
        <v>0</v>
      </c>
      <c r="ES49" s="53" t="n">
        <v>67</v>
      </c>
      <c r="ET49" s="53" t="n">
        <v>339</v>
      </c>
      <c r="EU49" s="53" t="n">
        <v>327</v>
      </c>
      <c r="EV49" s="53" t="n">
        <v>0</v>
      </c>
      <c r="EW49" s="53" t="n">
        <v>0</v>
      </c>
      <c r="EX49" s="53" t="n">
        <v>341</v>
      </c>
      <c r="EY49" s="53" t="n">
        <v>300</v>
      </c>
      <c r="EZ49" s="53" t="n">
        <v>0</v>
      </c>
      <c r="FA49" s="53" t="n">
        <v>0</v>
      </c>
      <c r="FB49" s="53" t="n">
        <v>10</v>
      </c>
      <c r="FC49" s="53" t="n">
        <v>0</v>
      </c>
      <c r="FD49" s="53" t="n">
        <v>0</v>
      </c>
      <c r="FE49" s="53" t="n">
        <v>0</v>
      </c>
      <c r="FF49" s="53" t="n">
        <v>2</v>
      </c>
      <c r="FG49" s="53" t="n">
        <v>0</v>
      </c>
      <c r="FH49" s="53" t="n">
        <v>0</v>
      </c>
      <c r="FI49" s="53" t="n">
        <v>0</v>
      </c>
      <c r="FJ49" s="53" t="n">
        <v>356</v>
      </c>
      <c r="FK49" s="53" t="n">
        <v>120</v>
      </c>
      <c r="FL49" s="53" t="n">
        <v>0</v>
      </c>
      <c r="FM49" s="53" t="n">
        <v>0</v>
      </c>
      <c r="FN49" s="53" t="n">
        <v>190</v>
      </c>
      <c r="FO49" s="53" t="n">
        <v>113</v>
      </c>
      <c r="FP49" s="53" t="n">
        <v>0</v>
      </c>
      <c r="FQ49" s="53" t="n">
        <v>0</v>
      </c>
      <c r="FR49" s="54" t="n">
        <f aca="false">(K49+M49)/B49</f>
        <v>0.917179802955665</v>
      </c>
      <c r="FS49" s="55" t="n">
        <f aca="false">(L49+M49)/B49</f>
        <v>0.80926724137931</v>
      </c>
      <c r="FT49" s="56" t="n">
        <f aca="false">N49/B49</f>
        <v>0.39701354679803</v>
      </c>
      <c r="FU49" s="57" t="n">
        <f aca="false">K49/G49</f>
        <v>1.02749260483731</v>
      </c>
      <c r="FV49" s="58" t="n">
        <f aca="false">L49/H49</f>
        <v>0.90979020979021</v>
      </c>
      <c r="FW49" s="57" t="n">
        <f aca="false">M49/I49</f>
        <v>0.883333333333333</v>
      </c>
      <c r="FX49" s="59" t="n">
        <f aca="false">N49/J49</f>
        <v>0.906502636203866</v>
      </c>
      <c r="FY49" s="60" t="n">
        <f aca="false">(T49+Y49+AD49+ED49+V49+AA49+AF49+EF49)/F49</f>
        <v>1.18787158145065</v>
      </c>
      <c r="FZ49" s="61" t="n">
        <f aca="false">(U49+Z49+AE49+EE49+V49+AA49+AF49+EF49)/F49</f>
        <v>1.04637336504162</v>
      </c>
      <c r="GA49" s="62" t="n">
        <f aca="false">(W49+AB49+AG49+EG49)/F49</f>
        <v>0.800237812128419</v>
      </c>
      <c r="GB49" s="60" t="n">
        <f aca="false">(P49+AH49+AL49+AP49+AT49+AX49+BB49+BF49+BJ49+BN49+BR49+BZ49+CD49+CH49+CL49+CP49+CT49+CX49+DB49+DF49+DJ49+DN49+DR49+DV49+DZ49+EH49+EL49+EP49+R49+AJ49+AN49+AR49+AV49+AZ49+BD49+BH49+BL49+BP49+BT49+CB49+CF49+CJ49+CN49+CR49+CV49+CZ49+DD49+DH49+DL49+DP49+DT49+DX49+EB49+EJ49+EN49+ER49)/E49</f>
        <v>0.952980472764645</v>
      </c>
      <c r="GC49" s="61" t="n">
        <f aca="false">(Q49+AI49+AM49+AQ49+AU49+AY49+BC49+BG49+BK49+BO49+BS49+CA49+CE49+CI49+CM49+CQ49+CU49+CY49+DC49+DG49+DK49+DO49+DS49+DW49+EA49+EI49+EM49+EQ49+R49+AJ49+AN49+AR49+AV49+AZ49+BD49+BH49+BL49+BP49+BT49+CB49+CF49+CJ49+CN49+CR49+CV49+CZ49+DD49+DH49+DL49+DP49+DT49+DX49+EB49+EJ49+EN49+ER49)/E49</f>
        <v>0.903648509763618</v>
      </c>
      <c r="GD49" s="62" t="n">
        <f aca="false">(S49+AK49+AO49+AS49+AW49+BA49+BE49+BI49+BM49+BQ49+BU49+CC49+CG49+CK49+CO49+CS49+CW49+DA49+DE49+DI49+DM49+DQ49+DU49+DY49+EC49+EK49+EO49+ES49)/E49</f>
        <v>0.489722507708119</v>
      </c>
      <c r="GE49" s="60" t="n">
        <f aca="false">(ET49+EX49)/D49</f>
        <v>1.20183810533758</v>
      </c>
      <c r="GF49" s="61" t="n">
        <f aca="false">(EU49+EY49)/D49</f>
        <v>1.10816542948038</v>
      </c>
      <c r="GG49" s="63" t="n">
        <f aca="false">(EW49+FA49)/D49</f>
        <v>0</v>
      </c>
      <c r="GH49" s="64" t="n">
        <f aca="false">(FB49+FF49+FJ49+FN49)/C49</f>
        <v>0.794645400170891</v>
      </c>
      <c r="GI49" s="65"/>
      <c r="GJ49" s="65"/>
      <c r="GK49" s="65"/>
      <c r="GL49" s="65"/>
      <c r="GM49" s="65"/>
    </row>
    <row r="50" s="66" customFormat="true" ht="13.8" hidden="false" customHeight="false" outlineLevel="0" collapsed="false">
      <c r="A50" s="44" t="s">
        <v>130</v>
      </c>
      <c r="B50" s="45" t="n">
        <v>185706</v>
      </c>
      <c r="C50" s="46" t="n">
        <v>20248.2</v>
      </c>
      <c r="D50" s="47" t="n">
        <v>18807</v>
      </c>
      <c r="E50" s="48" t="n">
        <v>116685.8</v>
      </c>
      <c r="F50" s="49" t="n">
        <v>15678</v>
      </c>
      <c r="G50" s="68" t="n">
        <v>148039</v>
      </c>
      <c r="H50" s="68" t="n">
        <v>144926</v>
      </c>
      <c r="I50" s="67" t="n">
        <v>4100</v>
      </c>
      <c r="J50" s="67" t="n">
        <v>52877</v>
      </c>
      <c r="K50" s="51" t="n">
        <f aca="false">P50+T50+Y50+AD50+AH50+AL50+AP50+AT50+AX50+BB50+BF50+BJ50+BN50+BR50+BV50+BZ50+CD50+CH50+CL50+CP50+CT50+CX50+DB50+DF50+DJ50+DN50+DR50+DV50+DZ50+ED50+EH50+EL50+EP50+ET50+EX50+FB50+FF50+FJ50+FN50</f>
        <v>153231</v>
      </c>
      <c r="L50" s="51" t="n">
        <f aca="false">Q50+U50+Z50+AE50+AI50+AM50+AQ50+AU50+AY50+BC50+BG50+BK50+BO50+BS50+BW50+CA50+CE50+CM50+CQ50+CU50+CY50+DC50+DG50+DK50+DO50+DS50+DW50+EA50+CI50+EI50+EM50+EQ50+EU50+EY50+EE50+FC50+FG50+FK50+FO50</f>
        <v>132091</v>
      </c>
      <c r="M50" s="51" t="n">
        <v>4175</v>
      </c>
      <c r="N50" s="52" t="n">
        <f aca="false">S50+W50+AB50+AG50+DE50+EG50+AK50+AO50+AS50+AW50+BA50+BE50+BI50+BM50+BQ50+BU50+BY50+CC50+CG50+CO50+CS50+CW50+DA50+DI50+DM50+DQ50+DU50+DY50+EC50+EK50+EO50+ES50+EW50+FA50+CK50+FE50+FI50+FM50+FQ50</f>
        <v>63201</v>
      </c>
      <c r="O50" s="52" t="n">
        <f aca="false">X50+AC50</f>
        <v>315</v>
      </c>
      <c r="P50" s="53" t="n">
        <v>2820</v>
      </c>
      <c r="Q50" s="53" t="n">
        <v>2355</v>
      </c>
      <c r="R50" s="53" t="n">
        <v>128</v>
      </c>
      <c r="S50" s="53" t="n">
        <v>1557</v>
      </c>
      <c r="T50" s="53" t="n">
        <v>1519</v>
      </c>
      <c r="U50" s="53" t="n">
        <v>1434</v>
      </c>
      <c r="V50" s="53" t="n">
        <v>0</v>
      </c>
      <c r="W50" s="53" t="n">
        <v>1275</v>
      </c>
      <c r="X50" s="53" t="n">
        <v>218</v>
      </c>
      <c r="Y50" s="53" t="n">
        <v>4000</v>
      </c>
      <c r="Z50" s="53" t="n">
        <v>3880</v>
      </c>
      <c r="AA50" s="53" t="n">
        <v>1</v>
      </c>
      <c r="AB50" s="53" t="n">
        <v>3646</v>
      </c>
      <c r="AC50" s="53" t="n">
        <v>97</v>
      </c>
      <c r="AD50" s="53" t="n">
        <v>9294</v>
      </c>
      <c r="AE50" s="53" t="n">
        <v>10180</v>
      </c>
      <c r="AF50" s="53" t="n">
        <v>46</v>
      </c>
      <c r="AG50" s="53" t="n">
        <v>8237</v>
      </c>
      <c r="AH50" s="53" t="n">
        <v>5511</v>
      </c>
      <c r="AI50" s="53" t="n">
        <v>7761</v>
      </c>
      <c r="AJ50" s="53" t="n">
        <v>180</v>
      </c>
      <c r="AK50" s="53" t="n">
        <v>5886</v>
      </c>
      <c r="AL50" s="53" t="n">
        <v>7149</v>
      </c>
      <c r="AM50" s="53" t="n">
        <v>9019</v>
      </c>
      <c r="AN50" s="53" t="n">
        <v>312</v>
      </c>
      <c r="AO50" s="53" t="n">
        <v>6392</v>
      </c>
      <c r="AP50" s="53" t="n">
        <v>8412</v>
      </c>
      <c r="AQ50" s="53" t="n">
        <v>9435</v>
      </c>
      <c r="AR50" s="53" t="n">
        <v>608</v>
      </c>
      <c r="AS50" s="53" t="n">
        <v>6163</v>
      </c>
      <c r="AT50" s="53" t="n">
        <v>8914</v>
      </c>
      <c r="AU50" s="53" t="n">
        <v>9723</v>
      </c>
      <c r="AV50" s="53" t="n">
        <v>1786</v>
      </c>
      <c r="AW50" s="53" t="n">
        <v>6575</v>
      </c>
      <c r="AX50" s="53" t="n">
        <v>11048</v>
      </c>
      <c r="AY50" s="53" t="n">
        <v>11371</v>
      </c>
      <c r="AZ50" s="53" t="n">
        <v>896</v>
      </c>
      <c r="BA50" s="53" t="n">
        <v>6105</v>
      </c>
      <c r="BB50" s="53" t="n">
        <v>11903</v>
      </c>
      <c r="BC50" s="53" t="n">
        <v>11272</v>
      </c>
      <c r="BD50" s="53" t="n">
        <v>1</v>
      </c>
      <c r="BE50" s="53" t="n">
        <v>5351</v>
      </c>
      <c r="BF50" s="53" t="n">
        <v>2484</v>
      </c>
      <c r="BG50" s="53" t="n">
        <v>1936</v>
      </c>
      <c r="BH50" s="53" t="n">
        <v>2</v>
      </c>
      <c r="BI50" s="53" t="n">
        <v>666</v>
      </c>
      <c r="BJ50" s="53" t="n">
        <v>0</v>
      </c>
      <c r="BK50" s="53" t="n">
        <v>0</v>
      </c>
      <c r="BL50" s="53" t="n">
        <v>0</v>
      </c>
      <c r="BM50" s="53" t="n">
        <v>1</v>
      </c>
      <c r="BN50" s="53" t="n">
        <v>0</v>
      </c>
      <c r="BO50" s="53" t="n">
        <v>0</v>
      </c>
      <c r="BP50" s="53" t="n">
        <v>2</v>
      </c>
      <c r="BQ50" s="53" t="n">
        <v>0</v>
      </c>
      <c r="BR50" s="53" t="n">
        <v>647</v>
      </c>
      <c r="BS50" s="53" t="n">
        <v>524</v>
      </c>
      <c r="BT50" s="53" t="n">
        <v>0</v>
      </c>
      <c r="BU50" s="53" t="n">
        <v>222</v>
      </c>
      <c r="BV50" s="53" t="n">
        <v>0</v>
      </c>
      <c r="BW50" s="53" t="n">
        <v>0</v>
      </c>
      <c r="BX50" s="53" t="n">
        <v>0</v>
      </c>
      <c r="BY50" s="53" t="n">
        <v>0</v>
      </c>
      <c r="BZ50" s="53" t="n">
        <v>2</v>
      </c>
      <c r="CA50" s="53" t="n">
        <v>1</v>
      </c>
      <c r="CB50" s="53" t="n">
        <v>0</v>
      </c>
      <c r="CC50" s="53" t="n">
        <v>3</v>
      </c>
      <c r="CD50" s="53" t="n">
        <v>502</v>
      </c>
      <c r="CE50" s="53" t="n">
        <v>61</v>
      </c>
      <c r="CF50" s="53" t="n">
        <v>14</v>
      </c>
      <c r="CG50" s="53" t="n">
        <v>6</v>
      </c>
      <c r="CH50" s="53" t="n">
        <v>174</v>
      </c>
      <c r="CI50" s="53" t="n">
        <v>25</v>
      </c>
      <c r="CJ50" s="53" t="n">
        <v>0</v>
      </c>
      <c r="CK50" s="53" t="n">
        <v>31</v>
      </c>
      <c r="CL50" s="53" t="n">
        <v>776</v>
      </c>
      <c r="CM50" s="53" t="n">
        <v>395</v>
      </c>
      <c r="CN50" s="53" t="n">
        <v>0</v>
      </c>
      <c r="CO50" s="53" t="n">
        <v>185</v>
      </c>
      <c r="CP50" s="53" t="n">
        <v>146</v>
      </c>
      <c r="CQ50" s="53" t="n">
        <v>64</v>
      </c>
      <c r="CR50" s="53" t="n">
        <v>0</v>
      </c>
      <c r="CS50" s="53" t="n">
        <v>13</v>
      </c>
      <c r="CT50" s="53" t="n">
        <v>0</v>
      </c>
      <c r="CU50" s="53" t="n">
        <v>0</v>
      </c>
      <c r="CV50" s="53" t="n">
        <v>0</v>
      </c>
      <c r="CW50" s="53" t="n">
        <v>0</v>
      </c>
      <c r="CX50" s="53" t="n">
        <v>0</v>
      </c>
      <c r="CY50" s="53" t="n">
        <v>0</v>
      </c>
      <c r="CZ50" s="53" t="n">
        <v>0</v>
      </c>
      <c r="DA50" s="53" t="n">
        <v>0</v>
      </c>
      <c r="DB50" s="53" t="n">
        <v>9752</v>
      </c>
      <c r="DC50" s="53" t="n">
        <v>1986</v>
      </c>
      <c r="DD50" s="53" t="n">
        <v>78</v>
      </c>
      <c r="DE50" s="53" t="n">
        <v>227</v>
      </c>
      <c r="DF50" s="53" t="n">
        <v>394</v>
      </c>
      <c r="DG50" s="53" t="n">
        <v>138</v>
      </c>
      <c r="DH50" s="53" t="n">
        <v>0</v>
      </c>
      <c r="DI50" s="53" t="n">
        <v>2</v>
      </c>
      <c r="DJ50" s="53" t="n">
        <v>400</v>
      </c>
      <c r="DK50" s="53" t="n">
        <v>307</v>
      </c>
      <c r="DL50" s="53" t="n">
        <v>0</v>
      </c>
      <c r="DM50" s="53" t="n">
        <v>52</v>
      </c>
      <c r="DN50" s="53" t="n">
        <v>74</v>
      </c>
      <c r="DO50" s="53" t="n">
        <v>24</v>
      </c>
      <c r="DP50" s="53" t="n">
        <v>0</v>
      </c>
      <c r="DQ50" s="53" t="n">
        <v>1</v>
      </c>
      <c r="DR50" s="53" t="n">
        <v>65</v>
      </c>
      <c r="DS50" s="53" t="n">
        <v>73</v>
      </c>
      <c r="DT50" s="53" t="n">
        <v>0</v>
      </c>
      <c r="DU50" s="53" t="n">
        <v>8</v>
      </c>
      <c r="DV50" s="53" t="n">
        <v>1904</v>
      </c>
      <c r="DW50" s="53" t="n">
        <v>1244</v>
      </c>
      <c r="DX50" s="53" t="n">
        <v>121</v>
      </c>
      <c r="DY50" s="53" t="n">
        <v>81</v>
      </c>
      <c r="DZ50" s="53" t="n">
        <v>586</v>
      </c>
      <c r="EA50" s="53" t="n">
        <v>535</v>
      </c>
      <c r="EB50" s="53" t="n">
        <v>0</v>
      </c>
      <c r="EC50" s="53" t="n">
        <v>354</v>
      </c>
      <c r="ED50" s="53" t="n">
        <v>36</v>
      </c>
      <c r="EE50" s="53" t="n">
        <v>36</v>
      </c>
      <c r="EF50" s="53" t="n">
        <v>0</v>
      </c>
      <c r="EG50" s="53" t="n">
        <v>26</v>
      </c>
      <c r="EH50" s="53" t="n">
        <v>12987</v>
      </c>
      <c r="EI50" s="53" t="n">
        <v>11871</v>
      </c>
      <c r="EJ50" s="53" t="n">
        <v>0</v>
      </c>
      <c r="EK50" s="53" t="n">
        <v>4598</v>
      </c>
      <c r="EL50" s="53" t="n">
        <v>13815</v>
      </c>
      <c r="EM50" s="53" t="n">
        <v>12315</v>
      </c>
      <c r="EN50" s="53" t="n">
        <v>0</v>
      </c>
      <c r="EO50" s="53" t="n">
        <v>4171</v>
      </c>
      <c r="EP50" s="53" t="n">
        <v>5650</v>
      </c>
      <c r="EQ50" s="53" t="n">
        <v>4861</v>
      </c>
      <c r="ER50" s="53" t="n">
        <v>0</v>
      </c>
      <c r="ES50" s="53" t="n">
        <v>1359</v>
      </c>
      <c r="ET50" s="53" t="n">
        <v>8238</v>
      </c>
      <c r="EU50" s="53" t="n">
        <v>7252</v>
      </c>
      <c r="EV50" s="53" t="n">
        <v>0</v>
      </c>
      <c r="EW50" s="53" t="n">
        <v>3</v>
      </c>
      <c r="EX50" s="53" t="n">
        <v>9569</v>
      </c>
      <c r="EY50" s="53" t="n">
        <v>7739</v>
      </c>
      <c r="EZ50" s="53" t="n">
        <v>0</v>
      </c>
      <c r="FA50" s="53" t="n">
        <v>5</v>
      </c>
      <c r="FB50" s="53" t="n">
        <v>174</v>
      </c>
      <c r="FC50" s="53" t="n">
        <v>60</v>
      </c>
      <c r="FD50" s="53" t="n">
        <v>0</v>
      </c>
      <c r="FE50" s="53" t="n">
        <v>0</v>
      </c>
      <c r="FF50" s="53" t="n">
        <v>108</v>
      </c>
      <c r="FG50" s="53" t="n">
        <v>45</v>
      </c>
      <c r="FH50" s="53" t="n">
        <v>0</v>
      </c>
      <c r="FI50" s="53" t="n">
        <v>0</v>
      </c>
      <c r="FJ50" s="53" t="n">
        <v>9899</v>
      </c>
      <c r="FK50" s="53" t="n">
        <v>2652</v>
      </c>
      <c r="FL50" s="53" t="n">
        <v>0</v>
      </c>
      <c r="FM50" s="53" t="n">
        <v>0</v>
      </c>
      <c r="FN50" s="53" t="n">
        <v>4279</v>
      </c>
      <c r="FO50" s="53" t="n">
        <v>1517</v>
      </c>
      <c r="FP50" s="53" t="n">
        <v>0</v>
      </c>
      <c r="FQ50" s="53" t="n">
        <v>0</v>
      </c>
      <c r="FR50" s="54" t="n">
        <f aca="false">(K50+M50)/B50</f>
        <v>0.84760858561382</v>
      </c>
      <c r="FS50" s="55" t="n">
        <f aca="false">(L50+M50)/B50</f>
        <v>0.733772737552906</v>
      </c>
      <c r="FT50" s="56" t="n">
        <f aca="false">N50/B50</f>
        <v>0.340328260799328</v>
      </c>
      <c r="FU50" s="57" t="n">
        <f aca="false">K50/G50</f>
        <v>1.03507183917751</v>
      </c>
      <c r="FV50" s="58" t="n">
        <f aca="false">L50/H50</f>
        <v>0.911437561238149</v>
      </c>
      <c r="FW50" s="57" t="n">
        <f aca="false">M50/I50</f>
        <v>1.01829268292683</v>
      </c>
      <c r="FX50" s="59" t="n">
        <f aca="false">N50/J50</f>
        <v>1.19524556990752</v>
      </c>
      <c r="FY50" s="60" t="n">
        <f aca="false">(T50+Y50+AD50+ED50+V50+AA50+AF50+EF50)/F50</f>
        <v>0.950121188927159</v>
      </c>
      <c r="FZ50" s="61" t="n">
        <f aca="false">(U50+Z50+AE50+EE50+V50+AA50+AF50+EF50)/F50</f>
        <v>0.993557851766807</v>
      </c>
      <c r="GA50" s="62" t="n">
        <f aca="false">(W50+AB50+AG50+EG50)/F50</f>
        <v>0.840923587192244</v>
      </c>
      <c r="GB50" s="60" t="n">
        <f aca="false">(P50+AH50+AL50+AP50+AT50+AX50+BB50+BF50+BJ50+BN50+BR50+BZ50+CD50+CH50+CL50+CP50+CT50+CX50+DB50+DF50+DJ50+DN50+DR50+DV50+DZ50+EH50+EL50+EP50+R50+AJ50+AN50+AR50+AV50+AZ50+BD50+BH50+BL50+BP50+BT50+CB50+CF50+CJ50+CN50+CR50+CV50+CZ50+DD50+DH50+DL50+DP50+DT50+DX50+EB50+EJ50+EN50+ER50)/E50</f>
        <v>0.944785055250939</v>
      </c>
      <c r="GC50" s="61" t="n">
        <f aca="false">(Q50+AI50+AM50+AQ50+AU50+AY50+BC50+BG50+BK50+BO50+BS50+CA50+CE50+CI50+CM50+CQ50+CU50+CY50+DC50+DG50+DK50+DO50+DS50+DW50+EA50+EI50+EM50+EQ50+R50+AJ50+AN50+AR50+AV50+AZ50+BD50+BH50+BL50+BP50+BT50+CB50+CF50+CJ50+CN50+CR50+CV50+CZ50+DD50+DH50+DL50+DP50+DT50+DX50+EB50+EJ50+EN50+ER50)/E50</f>
        <v>0.869206021641022</v>
      </c>
      <c r="GD50" s="62" t="n">
        <f aca="false">(S50+AK50+AO50+AS50+AW50+BA50+BE50+BI50+BM50+BQ50+BU50+CC50+CG50+CK50+CO50+CS50+CW50+DA50+DE50+DI50+DM50+DQ50+DU50+DY50+EC50+EK50+EO50+ES50)/E50</f>
        <v>0.428578284589899</v>
      </c>
      <c r="GE50" s="60" t="n">
        <f aca="false">(ET50+EX50)/D50</f>
        <v>0.946828308608497</v>
      </c>
      <c r="GF50" s="61" t="n">
        <f aca="false">(EU50+EY50)/D50</f>
        <v>0.797096825650024</v>
      </c>
      <c r="GG50" s="63" t="n">
        <f aca="false">(EW50+FA50)/D50</f>
        <v>0.000425373531132025</v>
      </c>
      <c r="GH50" s="64" t="n">
        <f aca="false">(FB50+FF50+FJ50+FN50)/C50</f>
        <v>0.714137552967671</v>
      </c>
      <c r="GI50" s="65"/>
      <c r="GJ50" s="65"/>
      <c r="GK50" s="65"/>
      <c r="GL50" s="65"/>
      <c r="GM50" s="65"/>
    </row>
    <row r="51" s="66" customFormat="true" ht="13.8" hidden="false" customHeight="false" outlineLevel="0" collapsed="false">
      <c r="A51" s="44" t="s">
        <v>131</v>
      </c>
      <c r="B51" s="45" t="n">
        <v>14540</v>
      </c>
      <c r="C51" s="46" t="n">
        <v>1748.2</v>
      </c>
      <c r="D51" s="47" t="n">
        <v>1439.4</v>
      </c>
      <c r="E51" s="48" t="n">
        <v>8526.4</v>
      </c>
      <c r="F51" s="49" t="n">
        <v>1507</v>
      </c>
      <c r="G51" s="50" t="n">
        <v>12599</v>
      </c>
      <c r="H51" s="50" t="n">
        <v>12139</v>
      </c>
      <c r="I51" s="50" t="n">
        <v>130</v>
      </c>
      <c r="J51" s="50" t="n">
        <v>6013</v>
      </c>
      <c r="K51" s="51" t="n">
        <f aca="false">P51+T51+Y51+AD51+AH51+AL51+AP51+AT51+AX51+BB51+BF51+BJ51+BN51+BR51+BV51+BZ51+CD51+CH51+CL51+CP51+CT51+CX51+DB51+DF51+DF51+DJ51+DN51+DR51+DV51+DZ51+ED51+EH51+EL51+EP51+ET51+EX51+FB51+FF51+FJ51+FN51</f>
        <v>11961</v>
      </c>
      <c r="L51" s="51" t="n">
        <f aca="false">Q51+U51+Z51+AE51+AI51+AM51+AQ51+AU51+AY51+BC51+BG51+BK51+BO51+BS51+BW51+CA51+CE51+CM51+CQ51+CU51+CY51+DC51+DG51+DK51+DO51+DS51+DW51+EA51+CI51+EI51+EM51+EQ51+EU51+EY51+EE51+FC51+FG51+FK51+FO51</f>
        <v>11026</v>
      </c>
      <c r="M51" s="51" t="n">
        <v>136</v>
      </c>
      <c r="N51" s="52" t="n">
        <f aca="false">S51+W51+AB51+AG51+DE51+EG51+AK51+AO51+AS51+AW51+BA51+BE51+BI51+BM51+BQ51+BU51+BY51+CC51+CG51+CO51+CS51+CW51+DA51+DI51+DM51+DQ51+DU51+DY51+EC51+EK51+EO51+ES51+EW51+FA51+CK51+FE51+FI51+FM51+FQ51</f>
        <v>5911</v>
      </c>
      <c r="O51" s="52" t="n">
        <f aca="false">X51+AC51</f>
        <v>275</v>
      </c>
      <c r="P51" s="53" t="n">
        <v>235</v>
      </c>
      <c r="Q51" s="53" t="n">
        <v>231</v>
      </c>
      <c r="R51" s="53" t="n">
        <v>3</v>
      </c>
      <c r="S51" s="53" t="n">
        <v>225</v>
      </c>
      <c r="T51" s="53" t="n">
        <v>232</v>
      </c>
      <c r="U51" s="53" t="n">
        <v>231</v>
      </c>
      <c r="V51" s="53" t="n">
        <v>0</v>
      </c>
      <c r="W51" s="53" t="n">
        <v>222</v>
      </c>
      <c r="X51" s="53" t="n">
        <v>97</v>
      </c>
      <c r="Y51" s="53" t="n">
        <v>476</v>
      </c>
      <c r="Z51" s="53" t="n">
        <v>478</v>
      </c>
      <c r="AA51" s="53" t="n">
        <v>0</v>
      </c>
      <c r="AB51" s="53" t="n">
        <v>439</v>
      </c>
      <c r="AC51" s="53" t="n">
        <v>178</v>
      </c>
      <c r="AD51" s="53" t="n">
        <v>834</v>
      </c>
      <c r="AE51" s="53" t="n">
        <v>840</v>
      </c>
      <c r="AF51" s="53" t="n">
        <v>1</v>
      </c>
      <c r="AG51" s="53" t="n">
        <v>738</v>
      </c>
      <c r="AH51" s="53" t="n">
        <v>286</v>
      </c>
      <c r="AI51" s="53" t="n">
        <v>285</v>
      </c>
      <c r="AJ51" s="53" t="n">
        <v>8</v>
      </c>
      <c r="AK51" s="53" t="n">
        <v>342</v>
      </c>
      <c r="AL51" s="53" t="n">
        <v>375</v>
      </c>
      <c r="AM51" s="53" t="n">
        <v>385</v>
      </c>
      <c r="AN51" s="53" t="n">
        <v>11</v>
      </c>
      <c r="AO51" s="53" t="n">
        <v>338</v>
      </c>
      <c r="AP51" s="53" t="n">
        <v>427</v>
      </c>
      <c r="AQ51" s="53" t="n">
        <v>446</v>
      </c>
      <c r="AR51" s="53" t="n">
        <v>51</v>
      </c>
      <c r="AS51" s="53" t="n">
        <v>385</v>
      </c>
      <c r="AT51" s="53" t="n">
        <v>582</v>
      </c>
      <c r="AU51" s="53" t="n">
        <v>593</v>
      </c>
      <c r="AV51" s="53" t="n">
        <v>51</v>
      </c>
      <c r="AW51" s="53" t="n">
        <v>483</v>
      </c>
      <c r="AX51" s="53" t="n">
        <v>780</v>
      </c>
      <c r="AY51" s="53" t="n">
        <v>781</v>
      </c>
      <c r="AZ51" s="53" t="n">
        <v>0</v>
      </c>
      <c r="BA51" s="53" t="n">
        <v>513</v>
      </c>
      <c r="BB51" s="53" t="n">
        <v>726</v>
      </c>
      <c r="BC51" s="53" t="n">
        <v>761</v>
      </c>
      <c r="BD51" s="53" t="n">
        <v>0</v>
      </c>
      <c r="BE51" s="53" t="n">
        <v>487</v>
      </c>
      <c r="BF51" s="53" t="n">
        <v>282</v>
      </c>
      <c r="BG51" s="53" t="n">
        <v>270</v>
      </c>
      <c r="BH51" s="53" t="n">
        <v>3</v>
      </c>
      <c r="BI51" s="53" t="n">
        <v>117</v>
      </c>
      <c r="BJ51" s="53" t="n">
        <v>0</v>
      </c>
      <c r="BK51" s="53" t="n">
        <v>0</v>
      </c>
      <c r="BL51" s="53" t="n">
        <v>0</v>
      </c>
      <c r="BM51" s="53" t="n">
        <v>0</v>
      </c>
      <c r="BN51" s="53" t="n">
        <v>0</v>
      </c>
      <c r="BO51" s="53" t="n">
        <v>0</v>
      </c>
      <c r="BP51" s="53" t="n">
        <v>0</v>
      </c>
      <c r="BQ51" s="53" t="n">
        <v>0</v>
      </c>
      <c r="BR51" s="53" t="n">
        <v>1</v>
      </c>
      <c r="BS51" s="53" t="n">
        <v>1</v>
      </c>
      <c r="BT51" s="53" t="n">
        <v>0</v>
      </c>
      <c r="BU51" s="53" t="n">
        <v>0</v>
      </c>
      <c r="BV51" s="53" t="n">
        <v>0</v>
      </c>
      <c r="BW51" s="53" t="n">
        <v>0</v>
      </c>
      <c r="BX51" s="53" t="n">
        <v>0</v>
      </c>
      <c r="BY51" s="53" t="n">
        <v>0</v>
      </c>
      <c r="BZ51" s="53" t="n">
        <v>0</v>
      </c>
      <c r="CA51" s="53" t="n">
        <v>0</v>
      </c>
      <c r="CB51" s="53" t="n">
        <v>0</v>
      </c>
      <c r="CC51" s="53" t="n">
        <v>0</v>
      </c>
      <c r="CD51" s="53" t="n">
        <v>255</v>
      </c>
      <c r="CE51" s="53" t="n">
        <v>219</v>
      </c>
      <c r="CF51" s="53" t="n">
        <v>0</v>
      </c>
      <c r="CG51" s="53" t="n">
        <v>61</v>
      </c>
      <c r="CH51" s="53" t="n">
        <v>37</v>
      </c>
      <c r="CI51" s="53" t="n">
        <v>10</v>
      </c>
      <c r="CJ51" s="53" t="n">
        <v>0</v>
      </c>
      <c r="CK51" s="53" t="n">
        <v>3</v>
      </c>
      <c r="CL51" s="53" t="n">
        <v>115</v>
      </c>
      <c r="CM51" s="53" t="n">
        <v>107</v>
      </c>
      <c r="CN51" s="53" t="n">
        <v>0</v>
      </c>
      <c r="CO51" s="53" t="n">
        <v>30</v>
      </c>
      <c r="CP51" s="53" t="n">
        <v>33</v>
      </c>
      <c r="CQ51" s="53" t="n">
        <v>32</v>
      </c>
      <c r="CR51" s="53" t="n">
        <v>0</v>
      </c>
      <c r="CS51" s="53" t="n">
        <v>1</v>
      </c>
      <c r="CT51" s="53" t="n">
        <v>0</v>
      </c>
      <c r="CU51" s="53" t="n">
        <v>0</v>
      </c>
      <c r="CV51" s="53" t="n">
        <v>0</v>
      </c>
      <c r="CW51" s="53" t="n">
        <v>0</v>
      </c>
      <c r="CX51" s="53" t="n">
        <v>0</v>
      </c>
      <c r="CY51" s="53" t="n">
        <v>0</v>
      </c>
      <c r="CZ51" s="53" t="n">
        <v>0</v>
      </c>
      <c r="DA51" s="53" t="n">
        <v>0</v>
      </c>
      <c r="DB51" s="53" t="n">
        <v>1105</v>
      </c>
      <c r="DC51" s="53" t="n">
        <v>978</v>
      </c>
      <c r="DD51" s="53" t="n">
        <v>8</v>
      </c>
      <c r="DE51" s="53" t="n">
        <v>516</v>
      </c>
      <c r="DF51" s="53" t="n">
        <v>9</v>
      </c>
      <c r="DG51" s="53" t="n">
        <v>9</v>
      </c>
      <c r="DH51" s="53" t="n">
        <v>0</v>
      </c>
      <c r="DI51" s="53" t="n">
        <v>1</v>
      </c>
      <c r="DJ51" s="53" t="n">
        <v>8</v>
      </c>
      <c r="DK51" s="53" t="n">
        <v>8</v>
      </c>
      <c r="DL51" s="53" t="n">
        <v>0</v>
      </c>
      <c r="DM51" s="53" t="n">
        <v>3</v>
      </c>
      <c r="DN51" s="53" t="n">
        <v>0</v>
      </c>
      <c r="DO51" s="53" t="n">
        <v>0</v>
      </c>
      <c r="DP51" s="53" t="n">
        <v>0</v>
      </c>
      <c r="DQ51" s="53" t="n">
        <v>0</v>
      </c>
      <c r="DR51" s="53" t="n">
        <v>0</v>
      </c>
      <c r="DS51" s="53" t="n">
        <v>0</v>
      </c>
      <c r="DT51" s="53" t="n">
        <v>0</v>
      </c>
      <c r="DU51" s="53" t="n">
        <v>0</v>
      </c>
      <c r="DV51" s="53" t="n">
        <v>54</v>
      </c>
      <c r="DW51" s="53" t="n">
        <v>53</v>
      </c>
      <c r="DX51" s="53" t="n">
        <v>0</v>
      </c>
      <c r="DY51" s="53" t="n">
        <v>31</v>
      </c>
      <c r="DZ51" s="53" t="n">
        <v>16</v>
      </c>
      <c r="EA51" s="53" t="n">
        <v>13</v>
      </c>
      <c r="EB51" s="53" t="n">
        <v>0</v>
      </c>
      <c r="EC51" s="53" t="n">
        <v>5</v>
      </c>
      <c r="ED51" s="53" t="n">
        <v>0</v>
      </c>
      <c r="EE51" s="53" t="n">
        <v>0</v>
      </c>
      <c r="EF51" s="53" t="n">
        <v>0</v>
      </c>
      <c r="EG51" s="53" t="n">
        <v>0</v>
      </c>
      <c r="EH51" s="53" t="n">
        <v>791</v>
      </c>
      <c r="EI51" s="53" t="n">
        <v>757</v>
      </c>
      <c r="EJ51" s="53" t="n">
        <v>0</v>
      </c>
      <c r="EK51" s="53" t="n">
        <v>414</v>
      </c>
      <c r="EL51" s="53" t="n">
        <v>955</v>
      </c>
      <c r="EM51" s="53" t="n">
        <v>949</v>
      </c>
      <c r="EN51" s="53" t="n">
        <v>0</v>
      </c>
      <c r="EO51" s="53" t="n">
        <v>423</v>
      </c>
      <c r="EP51" s="53" t="n">
        <v>430</v>
      </c>
      <c r="EQ51" s="53" t="n">
        <v>393</v>
      </c>
      <c r="ER51" s="53" t="n">
        <v>0</v>
      </c>
      <c r="ES51" s="53" t="n">
        <v>130</v>
      </c>
      <c r="ET51" s="53" t="n">
        <v>677</v>
      </c>
      <c r="EU51" s="53" t="n">
        <v>732</v>
      </c>
      <c r="EV51" s="53" t="n">
        <v>0</v>
      </c>
      <c r="EW51" s="53" t="n">
        <v>4</v>
      </c>
      <c r="EX51" s="53" t="n">
        <v>754</v>
      </c>
      <c r="EY51" s="53" t="n">
        <v>668</v>
      </c>
      <c r="EZ51" s="53" t="n">
        <v>0</v>
      </c>
      <c r="FA51" s="53" t="n">
        <v>0</v>
      </c>
      <c r="FB51" s="53" t="n">
        <v>21</v>
      </c>
      <c r="FC51" s="53" t="n">
        <v>4</v>
      </c>
      <c r="FD51" s="53" t="n">
        <v>0</v>
      </c>
      <c r="FE51" s="53" t="n">
        <v>0</v>
      </c>
      <c r="FF51" s="53" t="n">
        <v>7</v>
      </c>
      <c r="FG51" s="53" t="n">
        <v>2</v>
      </c>
      <c r="FH51" s="53" t="n">
        <v>0</v>
      </c>
      <c r="FI51" s="53" t="n">
        <v>0</v>
      </c>
      <c r="FJ51" s="53" t="n">
        <v>1054</v>
      </c>
      <c r="FK51" s="53" t="n">
        <v>509</v>
      </c>
      <c r="FL51" s="53" t="n">
        <v>0</v>
      </c>
      <c r="FM51" s="53" t="n">
        <v>0</v>
      </c>
      <c r="FN51" s="53" t="n">
        <v>395</v>
      </c>
      <c r="FO51" s="53" t="n">
        <v>281</v>
      </c>
      <c r="FP51" s="53" t="n">
        <v>0</v>
      </c>
      <c r="FQ51" s="53" t="n">
        <v>0</v>
      </c>
      <c r="FR51" s="54" t="n">
        <f aca="false">(K51+M51)/B51</f>
        <v>0.831980742778542</v>
      </c>
      <c r="FS51" s="55" t="n">
        <f aca="false">(L51+M51)/B51</f>
        <v>0.76767537826685</v>
      </c>
      <c r="FT51" s="56" t="n">
        <f aca="false">N51/B51</f>
        <v>0.406533700137552</v>
      </c>
      <c r="FU51" s="57" t="n">
        <f aca="false">K51/G51</f>
        <v>0.949361060401619</v>
      </c>
      <c r="FV51" s="58" t="n">
        <f aca="false">L51/H51</f>
        <v>0.908312052063597</v>
      </c>
      <c r="FW51" s="57" t="n">
        <f aca="false">M51/I51</f>
        <v>1.04615384615385</v>
      </c>
      <c r="FX51" s="59" t="n">
        <f aca="false">N51/J51</f>
        <v>0.983036753700316</v>
      </c>
      <c r="FY51" s="60" t="n">
        <f aca="false">(T51+Y51+AD51+ED51+V51+AA51+AF51+EF51)/F51</f>
        <v>1.02388852023889</v>
      </c>
      <c r="FZ51" s="61" t="n">
        <f aca="false">(U51+Z51+AE51+EE51+V51+AA51+AF51+EF51)/F51</f>
        <v>1.02853351028534</v>
      </c>
      <c r="GA51" s="62" t="n">
        <f aca="false">(W51+AB51+AG51+EG51)/F51</f>
        <v>0.928334439283344</v>
      </c>
      <c r="GB51" s="60" t="n">
        <f aca="false">(P51+AH51+AL51+AP51+AT51+AX51+BB51+BF51+BJ51+BN51+BR51+BZ51+CD51+CH51+CL51+CP51+CT51+CX51+DB51+DF51+DJ51+DN51+DR51+DV51+DZ51+EH51+EL51+EP51+R51+AJ51+AN51+AR51+AV51+AZ51+BD51+BH51+BL51+BP51+BT51+CB51+CF51+CJ51+CN51+CR51+CV51+CZ51+DD51+DH51+DL51+DP51+DT51+DX51+EB51+EJ51+EN51+ER51)/E51</f>
        <v>0.895688684556202</v>
      </c>
      <c r="GC51" s="61" t="n">
        <f aca="false">(Q51+AI51+AM51+AQ51+AU51+AY51+BC51+BG51+BK51+BO51+BS51+CA51+CE51+CI51+CM51+CQ51+CU51+CY51+DC51+DG51+DK51+DO51+DS51+DW51+EA51+EI51+EM51+EQ51+R51+AJ51+AN51+AR51+AV51+AZ51+BD51+BH51+BL51+BP51+BT51+CB51+CF51+CJ51+CN51+CR51+CV51+CZ51+DD51+DH51+DL51+DP51+DT51+DX51+EB51+EJ51+EN51+ER51)/E51</f>
        <v>0.869769187464815</v>
      </c>
      <c r="GD51" s="62" t="n">
        <f aca="false">(S51+AK51+AO51+AS51+AW51+BA51+BE51+BI51+BM51+BQ51+BU51+CC51+CG51+CK51+CO51+CS51+CW51+DA51+DE51+DI51+DM51+DQ51+DU51+DY51+EC51+EK51+EO51+ES51)/E51</f>
        <v>0.528710827547382</v>
      </c>
      <c r="GE51" s="60" t="n">
        <f aca="false">(ET51+EX51)/D51</f>
        <v>0.994164235097957</v>
      </c>
      <c r="GF51" s="61" t="n">
        <f aca="false">(EU51+EY51)/D51</f>
        <v>0.972627483673753</v>
      </c>
      <c r="GG51" s="63" t="n">
        <f aca="false">(EW51+FA51)/D51</f>
        <v>0.00277893566763929</v>
      </c>
      <c r="GH51" s="64" t="n">
        <f aca="false">(FB51+FF51+FJ51+FN51)/C51</f>
        <v>0.84486900812264</v>
      </c>
      <c r="GI51" s="65"/>
      <c r="GJ51" s="65"/>
      <c r="GK51" s="65"/>
      <c r="GL51" s="65"/>
      <c r="GM51" s="65"/>
    </row>
    <row r="52" s="66" customFormat="true" ht="13.8" hidden="false" customHeight="false" outlineLevel="0" collapsed="false">
      <c r="A52" s="44" t="s">
        <v>132</v>
      </c>
      <c r="B52" s="45" t="n">
        <v>3285</v>
      </c>
      <c r="C52" s="46" t="n">
        <v>334</v>
      </c>
      <c r="D52" s="47" t="n">
        <v>271.2</v>
      </c>
      <c r="E52" s="48" t="n">
        <v>2019.8</v>
      </c>
      <c r="F52" s="49" t="n">
        <v>431</v>
      </c>
      <c r="G52" s="50" t="n">
        <v>2848</v>
      </c>
      <c r="H52" s="50" t="n">
        <v>2670</v>
      </c>
      <c r="I52" s="50" t="n">
        <v>40</v>
      </c>
      <c r="J52" s="50" t="n">
        <v>1426</v>
      </c>
      <c r="K52" s="51" t="n">
        <f aca="false">P52+T52+Y52+AD52+AH52+AL52+AP52+AT52+AX52+BB52+BF52+BJ52+BN52+BR52+BV52+BZ52+CD52+CH52+CL52+CP52+CT52+CX52+DB52+DF52+DF52+DJ52+DN52+DR52+DV52+DZ52+ED52+EH52+EL52+EP52+ET52+EX52+FB52+FF52+FJ52+FN52</f>
        <v>2646</v>
      </c>
      <c r="L52" s="51" t="n">
        <f aca="false">Q52+U52+Z52+AE52+AI52+AM52+AQ52+AU52+AY52+BC52+BG52+BK52+BO52+BS52+BW52+CA52+CE52+CM52+CQ52+CU52+CY52+DC52+DG52+DK52+DO52+DS52+DW52+EA52+CI52+EI52+EM52+EQ52+EU52+EY52+EE52+FC52+FG52+FK52+FO52</f>
        <v>2493</v>
      </c>
      <c r="M52" s="51" t="n">
        <v>42</v>
      </c>
      <c r="N52" s="52" t="n">
        <f aca="false">S52+W52+AB52+AG52+DE52+EG52+AK52+AO52+AS52+AW52+BA52+BE52+BI52+BM52+BQ52+BU52+BY52+CC52+CG52+CO52+CS52+CW52+DA52+DI52+DM52+DQ52+DU52+DY52+EC52+EK52+EO52+ES52+EW52+FA52+CK52+FE52+FI52+FM52+FQ52</f>
        <v>1438</v>
      </c>
      <c r="O52" s="52" t="n">
        <f aca="false">X52+AC52</f>
        <v>78</v>
      </c>
      <c r="P52" s="53" t="n">
        <v>93</v>
      </c>
      <c r="Q52" s="53" t="n">
        <v>93</v>
      </c>
      <c r="R52" s="53" t="n">
        <v>5</v>
      </c>
      <c r="S52" s="53" t="n">
        <v>77</v>
      </c>
      <c r="T52" s="53" t="n">
        <v>69</v>
      </c>
      <c r="U52" s="53" t="n">
        <v>69</v>
      </c>
      <c r="V52" s="53" t="n">
        <v>0</v>
      </c>
      <c r="W52" s="53" t="n">
        <v>80</v>
      </c>
      <c r="X52" s="53" t="n">
        <v>47</v>
      </c>
      <c r="Y52" s="53" t="n">
        <v>147</v>
      </c>
      <c r="Z52" s="53" t="n">
        <v>146</v>
      </c>
      <c r="AA52" s="53" t="n">
        <v>0</v>
      </c>
      <c r="AB52" s="53" t="n">
        <v>148</v>
      </c>
      <c r="AC52" s="53" t="n">
        <v>31</v>
      </c>
      <c r="AD52" s="53" t="n">
        <v>223</v>
      </c>
      <c r="AE52" s="53" t="n">
        <v>223</v>
      </c>
      <c r="AF52" s="53" t="n">
        <v>1</v>
      </c>
      <c r="AG52" s="53" t="n">
        <v>233</v>
      </c>
      <c r="AH52" s="53" t="n">
        <v>76</v>
      </c>
      <c r="AI52" s="53" t="n">
        <v>78</v>
      </c>
      <c r="AJ52" s="53" t="n">
        <v>0</v>
      </c>
      <c r="AK52" s="53" t="n">
        <v>110</v>
      </c>
      <c r="AL52" s="53" t="n">
        <v>84</v>
      </c>
      <c r="AM52" s="53" t="n">
        <v>84</v>
      </c>
      <c r="AN52" s="53" t="n">
        <v>1</v>
      </c>
      <c r="AO52" s="53" t="n">
        <v>97</v>
      </c>
      <c r="AP52" s="53" t="n">
        <v>102</v>
      </c>
      <c r="AQ52" s="53" t="n">
        <v>104</v>
      </c>
      <c r="AR52" s="53" t="n">
        <v>8</v>
      </c>
      <c r="AS52" s="53" t="n">
        <v>109</v>
      </c>
      <c r="AT52" s="53" t="n">
        <v>112</v>
      </c>
      <c r="AU52" s="53" t="n">
        <v>113</v>
      </c>
      <c r="AV52" s="53" t="n">
        <v>11</v>
      </c>
      <c r="AW52" s="53" t="n">
        <v>100</v>
      </c>
      <c r="AX52" s="53" t="n">
        <v>136</v>
      </c>
      <c r="AY52" s="53" t="n">
        <v>134</v>
      </c>
      <c r="AZ52" s="53" t="n">
        <v>0</v>
      </c>
      <c r="BA52" s="53" t="n">
        <v>77</v>
      </c>
      <c r="BB52" s="53" t="n">
        <v>158</v>
      </c>
      <c r="BC52" s="53" t="n">
        <v>159</v>
      </c>
      <c r="BD52" s="53" t="n">
        <v>0</v>
      </c>
      <c r="BE52" s="53" t="n">
        <v>102</v>
      </c>
      <c r="BF52" s="53" t="n">
        <v>60</v>
      </c>
      <c r="BG52" s="53" t="n">
        <v>57</v>
      </c>
      <c r="BH52" s="53" t="n">
        <v>8</v>
      </c>
      <c r="BI52" s="53" t="n">
        <v>14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3" t="n">
        <v>0</v>
      </c>
      <c r="BS52" s="53" t="n">
        <v>0</v>
      </c>
      <c r="BT52" s="53" t="n">
        <v>0</v>
      </c>
      <c r="BU52" s="53" t="n">
        <v>0</v>
      </c>
      <c r="BV52" s="53" t="n">
        <v>0</v>
      </c>
      <c r="BW52" s="53" t="n">
        <v>0</v>
      </c>
      <c r="BX52" s="53" t="n">
        <v>0</v>
      </c>
      <c r="BY52" s="53" t="n">
        <v>0</v>
      </c>
      <c r="BZ52" s="53" t="n">
        <v>0</v>
      </c>
      <c r="CA52" s="53" t="n">
        <v>0</v>
      </c>
      <c r="CB52" s="53" t="n">
        <v>0</v>
      </c>
      <c r="CC52" s="53" t="n">
        <v>0</v>
      </c>
      <c r="CD52" s="53" t="n">
        <v>48</v>
      </c>
      <c r="CE52" s="53" t="n">
        <v>48</v>
      </c>
      <c r="CF52" s="53" t="n">
        <v>0</v>
      </c>
      <c r="CG52" s="53" t="n">
        <v>0</v>
      </c>
      <c r="CH52" s="53" t="n">
        <v>15</v>
      </c>
      <c r="CI52" s="53" t="n">
        <v>15</v>
      </c>
      <c r="CJ52" s="53" t="n">
        <v>0</v>
      </c>
      <c r="CK52" s="53" t="n">
        <v>0</v>
      </c>
      <c r="CL52" s="53" t="n">
        <v>23</v>
      </c>
      <c r="CM52" s="53" t="n">
        <v>23</v>
      </c>
      <c r="CN52" s="53" t="n">
        <v>0</v>
      </c>
      <c r="CO52" s="53" t="n">
        <v>5</v>
      </c>
      <c r="CP52" s="53" t="n">
        <v>2</v>
      </c>
      <c r="CQ52" s="53" t="n">
        <v>2</v>
      </c>
      <c r="CR52" s="53" t="n">
        <v>0</v>
      </c>
      <c r="CS52" s="53" t="n">
        <v>0</v>
      </c>
      <c r="CT52" s="53" t="n">
        <v>0</v>
      </c>
      <c r="CU52" s="53" t="n">
        <v>0</v>
      </c>
      <c r="CV52" s="53" t="n">
        <v>0</v>
      </c>
      <c r="CW52" s="53" t="n">
        <v>0</v>
      </c>
      <c r="CX52" s="53" t="n">
        <v>0</v>
      </c>
      <c r="CY52" s="53" t="n">
        <v>0</v>
      </c>
      <c r="CZ52" s="53" t="n">
        <v>0</v>
      </c>
      <c r="DA52" s="53" t="n">
        <v>0</v>
      </c>
      <c r="DB52" s="53" t="n">
        <v>320</v>
      </c>
      <c r="DC52" s="53" t="n">
        <v>320</v>
      </c>
      <c r="DD52" s="53" t="n">
        <v>6</v>
      </c>
      <c r="DE52" s="53" t="n">
        <v>83</v>
      </c>
      <c r="DF52" s="53" t="n">
        <v>1</v>
      </c>
      <c r="DG52" s="53" t="n">
        <v>1</v>
      </c>
      <c r="DH52" s="53" t="n">
        <v>0</v>
      </c>
      <c r="DI52" s="53" t="n">
        <v>0</v>
      </c>
      <c r="DJ52" s="53" t="n">
        <v>9</v>
      </c>
      <c r="DK52" s="53" t="n">
        <v>9</v>
      </c>
      <c r="DL52" s="53" t="n">
        <v>1</v>
      </c>
      <c r="DM52" s="53" t="n">
        <v>9</v>
      </c>
      <c r="DN52" s="53" t="n">
        <v>2</v>
      </c>
      <c r="DO52" s="53" t="n">
        <v>2</v>
      </c>
      <c r="DP52" s="53" t="n">
        <v>0</v>
      </c>
      <c r="DQ52" s="53" t="n">
        <v>0</v>
      </c>
      <c r="DR52" s="53" t="n">
        <v>0</v>
      </c>
      <c r="DS52" s="53" t="n">
        <v>0</v>
      </c>
      <c r="DT52" s="53" t="n">
        <v>0</v>
      </c>
      <c r="DU52" s="53" t="n">
        <v>0</v>
      </c>
      <c r="DV52" s="53" t="n">
        <v>2</v>
      </c>
      <c r="DW52" s="53" t="n">
        <v>2</v>
      </c>
      <c r="DX52" s="53" t="n">
        <v>1</v>
      </c>
      <c r="DY52" s="53" t="n">
        <v>1</v>
      </c>
      <c r="DZ52" s="53" t="n">
        <v>7</v>
      </c>
      <c r="EA52" s="53" t="n">
        <v>7</v>
      </c>
      <c r="EB52" s="53" t="n">
        <v>0</v>
      </c>
      <c r="EC52" s="53" t="n">
        <v>2</v>
      </c>
      <c r="ED52" s="53" t="n">
        <v>0</v>
      </c>
      <c r="EE52" s="53" t="n">
        <v>0</v>
      </c>
      <c r="EF52" s="53" t="n">
        <v>0</v>
      </c>
      <c r="EG52" s="53" t="n">
        <v>0</v>
      </c>
      <c r="EH52" s="53" t="n">
        <v>145</v>
      </c>
      <c r="EI52" s="53" t="n">
        <v>145</v>
      </c>
      <c r="EJ52" s="53" t="n">
        <v>0</v>
      </c>
      <c r="EK52" s="53" t="n">
        <v>87</v>
      </c>
      <c r="EL52" s="53" t="n">
        <v>167</v>
      </c>
      <c r="EM52" s="53" t="n">
        <v>162</v>
      </c>
      <c r="EN52" s="53" t="n">
        <v>0</v>
      </c>
      <c r="EO52" s="53" t="n">
        <v>77</v>
      </c>
      <c r="EP52" s="53" t="n">
        <v>63</v>
      </c>
      <c r="EQ52" s="53" t="n">
        <v>57</v>
      </c>
      <c r="ER52" s="53" t="n">
        <v>0</v>
      </c>
      <c r="ES52" s="53" t="n">
        <v>27</v>
      </c>
      <c r="ET52" s="53" t="n">
        <v>137</v>
      </c>
      <c r="EU52" s="53" t="n">
        <v>135</v>
      </c>
      <c r="EV52" s="53" t="n">
        <v>0</v>
      </c>
      <c r="EW52" s="53" t="n">
        <v>0</v>
      </c>
      <c r="EX52" s="53" t="n">
        <v>138</v>
      </c>
      <c r="EY52" s="53" t="n">
        <v>131</v>
      </c>
      <c r="EZ52" s="53" t="n">
        <v>0</v>
      </c>
      <c r="FA52" s="53" t="n">
        <v>0</v>
      </c>
      <c r="FB52" s="53" t="n">
        <v>6</v>
      </c>
      <c r="FC52" s="53" t="n">
        <v>5</v>
      </c>
      <c r="FD52" s="53" t="n">
        <v>0</v>
      </c>
      <c r="FE52" s="53" t="n">
        <v>0</v>
      </c>
      <c r="FF52" s="53" t="n">
        <v>5</v>
      </c>
      <c r="FG52" s="53" t="n">
        <v>5</v>
      </c>
      <c r="FH52" s="53" t="n">
        <v>0</v>
      </c>
      <c r="FI52" s="53" t="n">
        <v>0</v>
      </c>
      <c r="FJ52" s="53" t="n">
        <v>205</v>
      </c>
      <c r="FK52" s="53" t="n">
        <v>102</v>
      </c>
      <c r="FL52" s="53" t="n">
        <v>0</v>
      </c>
      <c r="FM52" s="53" t="n">
        <v>0</v>
      </c>
      <c r="FN52" s="53" t="n">
        <v>90</v>
      </c>
      <c r="FO52" s="53" t="n">
        <v>62</v>
      </c>
      <c r="FP52" s="53" t="n">
        <v>0</v>
      </c>
      <c r="FQ52" s="53" t="n">
        <v>0</v>
      </c>
      <c r="FR52" s="54" t="n">
        <f aca="false">(K52+M52)/B52</f>
        <v>0.818264840182648</v>
      </c>
      <c r="FS52" s="55" t="n">
        <f aca="false">(L52+M52)/B52</f>
        <v>0.771689497716895</v>
      </c>
      <c r="FT52" s="56" t="n">
        <f aca="false">N52/B52</f>
        <v>0.437747336377473</v>
      </c>
      <c r="FU52" s="57" t="n">
        <f aca="false">K52/G52</f>
        <v>0.929073033707865</v>
      </c>
      <c r="FV52" s="58" t="n">
        <f aca="false">L52/H52</f>
        <v>0.933707865168539</v>
      </c>
      <c r="FW52" s="57" t="n">
        <f aca="false">M52/I52</f>
        <v>1.05</v>
      </c>
      <c r="FX52" s="59" t="n">
        <f aca="false">N52/J52</f>
        <v>1.00841514726508</v>
      </c>
      <c r="FY52" s="60" t="n">
        <f aca="false">(T52+Y52+AD52+ED52+V52+AA52+AF52+EF52)/F52</f>
        <v>1.02088167053364</v>
      </c>
      <c r="FZ52" s="61" t="n">
        <f aca="false">(U52+Z52+AE52+EE52+V52+AA52+AF52+EF52)/F52</f>
        <v>1.01856148491879</v>
      </c>
      <c r="GA52" s="62" t="n">
        <f aca="false">(W52+AB52+AG52+EG52)/F52</f>
        <v>1.06960556844548</v>
      </c>
      <c r="GB52" s="60" t="n">
        <f aca="false">(P52+AH52+AL52+AP52+AT52+AX52+BB52+BF52+BJ52+BN52+BR52+BZ52+CD52+CH52+CL52+CP52+CT52+CX52+DB52+DF52+DJ52+DN52+DR52+DV52+DZ52+EH52+EL52+EP52+R52+AJ52+AN52+AR52+AV52+AZ52+BD52+BH52+BL52+BP52+BT52+CB52+CF52+CJ52+CN52+CR52+CV52+CZ52+DD52+DH52+DL52+DP52+DT52+DX52+EB52+EJ52+EN52+ER52)/E52</f>
        <v>0.824834141994257</v>
      </c>
      <c r="GC52" s="61" t="n">
        <f aca="false">(Q52+AI52+AM52+AQ52+AU52+AY52+BC52+BG52+BK52+BO52+BS52+CA52+CE52+CI52+CM52+CQ52+CU52+CY52+DC52+DG52+DK52+DO52+DS52+DW52+EA52+EI52+EM52+EQ52+R52+AJ52+AN52+AR52+AV52+AZ52+BD52+BH52+BL52+BP52+BT52+CB52+CF52+CJ52+CN52+CR52+CV52+CZ52+DD52+DH52+DL52+DP52+DT52+DX52+EB52+EJ52+EN52+ER52)/E52</f>
        <v>0.819883156748193</v>
      </c>
      <c r="GD52" s="62" t="n">
        <f aca="false">(S52+AK52+AO52+AS52+AW52+BA52+BE52+BI52+BM52+BQ52+BU52+CC52+CG52+CK52+CO52+CS52+CW52+DA52+DE52+DI52+DM52+DQ52+DU52+DY52+EC52+EK52+EO52+ES52)/E52</f>
        <v>0.48371125854045</v>
      </c>
      <c r="GE52" s="60" t="n">
        <f aca="false">(ET52+EX52)/D52</f>
        <v>1.01401179941003</v>
      </c>
      <c r="GF52" s="61" t="n">
        <f aca="false">(EU52+EY52)/D52</f>
        <v>0.980825958702065</v>
      </c>
      <c r="GG52" s="63" t="n">
        <f aca="false">(EW52+FA52)/D52</f>
        <v>0</v>
      </c>
      <c r="GH52" s="64" t="n">
        <f aca="false">(FB52+FF52+FJ52+FN52)/C52</f>
        <v>0.916167664670659</v>
      </c>
      <c r="GI52" s="65"/>
      <c r="GJ52" s="65"/>
      <c r="GK52" s="65"/>
      <c r="GL52" s="65"/>
      <c r="GM52" s="65"/>
    </row>
    <row r="53" s="66" customFormat="true" ht="13.8" hidden="false" customHeight="false" outlineLevel="0" collapsed="false">
      <c r="A53" s="44" t="s">
        <v>133</v>
      </c>
      <c r="B53" s="45" t="n">
        <v>9665</v>
      </c>
      <c r="C53" s="46" t="n">
        <v>1063</v>
      </c>
      <c r="D53" s="47" t="n">
        <v>912</v>
      </c>
      <c r="E53" s="48" t="n">
        <v>5840</v>
      </c>
      <c r="F53" s="49" t="n">
        <v>1095</v>
      </c>
      <c r="G53" s="68" t="n">
        <v>8819</v>
      </c>
      <c r="H53" s="68" t="n">
        <v>8342</v>
      </c>
      <c r="I53" s="67" t="n">
        <v>90</v>
      </c>
      <c r="J53" s="67" t="n">
        <v>2827</v>
      </c>
      <c r="K53" s="51" t="n">
        <f aca="false">P53+T53+Y53+AD53+AH53+AL53+AP53+AT53+AX53+BB53+BF53+BJ53+BN53+BR53+BV53+BZ53+CD53+CH53+CL53+CP53+CT53+CX53+DB53+DF53+DF53+DJ53+DN53+DR53+DV53+DZ53+ED53+EH53+EL53+EP53+ET53+EX53+FB53+FF53+FJ53+FN53</f>
        <v>7089</v>
      </c>
      <c r="L53" s="51" t="n">
        <f aca="false">Q53+U53+Z53+AE53+AI53+AM53+AQ53+AU53+AY53+BC53+BG53+BK53+BO53+BS53+BW53+CA53+CE53+CM53+CQ53+CU53+CY53+DC53+DG53+DK53+DO53+DS53+DW53+EA53+CI53+EI53+EM53+EQ53+EU53+EY53+EE53+FC53+FG53+FK53+FO53</f>
        <v>6108</v>
      </c>
      <c r="M53" s="51" t="n">
        <v>91</v>
      </c>
      <c r="N53" s="52" t="n">
        <f aca="false">S53+W53+AB53+AG53+DE53+EG53+AK53+AO53+AS53+AW53+BA53+BE53+BI53+BM53+BQ53+BU53+BY53+CC53+CG53+CO53+CS53+CW53+DA53+DI53+DM53+DQ53+DU53+DY53+EC53+EK53+EO53+ES53+EW53+FA53+CK53+FE53+FI53+FM53+FQ53</f>
        <v>2875</v>
      </c>
      <c r="O53" s="52" t="n">
        <f aca="false">X53+AC53</f>
        <v>90</v>
      </c>
      <c r="P53" s="53" t="n">
        <v>198</v>
      </c>
      <c r="Q53" s="53" t="n">
        <v>180</v>
      </c>
      <c r="R53" s="53" t="n">
        <v>0</v>
      </c>
      <c r="S53" s="53" t="n">
        <v>93</v>
      </c>
      <c r="T53" s="53" t="n">
        <v>235</v>
      </c>
      <c r="U53" s="53" t="n">
        <v>186</v>
      </c>
      <c r="V53" s="53" t="n">
        <v>0</v>
      </c>
      <c r="W53" s="53" t="n">
        <v>108</v>
      </c>
      <c r="X53" s="53" t="n">
        <v>38</v>
      </c>
      <c r="Y53" s="53" t="n">
        <v>402</v>
      </c>
      <c r="Z53" s="53" t="n">
        <v>394</v>
      </c>
      <c r="AA53" s="53" t="n">
        <v>0</v>
      </c>
      <c r="AB53" s="53" t="n">
        <v>207</v>
      </c>
      <c r="AC53" s="53" t="n">
        <v>52</v>
      </c>
      <c r="AD53" s="53" t="n">
        <v>566</v>
      </c>
      <c r="AE53" s="53" t="n">
        <v>626</v>
      </c>
      <c r="AF53" s="53" t="n">
        <v>1</v>
      </c>
      <c r="AG53" s="53" t="n">
        <v>421</v>
      </c>
      <c r="AH53" s="53" t="n">
        <v>215</v>
      </c>
      <c r="AI53" s="53" t="n">
        <v>323</v>
      </c>
      <c r="AJ53" s="53" t="n">
        <v>5</v>
      </c>
      <c r="AK53" s="53" t="n">
        <v>318</v>
      </c>
      <c r="AL53" s="53" t="n">
        <v>383</v>
      </c>
      <c r="AM53" s="53" t="n">
        <v>357</v>
      </c>
      <c r="AN53" s="53" t="n">
        <v>4</v>
      </c>
      <c r="AO53" s="53" t="n">
        <v>270</v>
      </c>
      <c r="AP53" s="53" t="n">
        <v>360</v>
      </c>
      <c r="AQ53" s="53" t="n">
        <v>349</v>
      </c>
      <c r="AR53" s="53" t="n">
        <v>12</v>
      </c>
      <c r="AS53" s="53" t="n">
        <v>270</v>
      </c>
      <c r="AT53" s="53" t="n">
        <v>370</v>
      </c>
      <c r="AU53" s="53" t="n">
        <v>352</v>
      </c>
      <c r="AV53" s="53" t="n">
        <v>35</v>
      </c>
      <c r="AW53" s="53" t="n">
        <v>276</v>
      </c>
      <c r="AX53" s="53" t="n">
        <v>437</v>
      </c>
      <c r="AY53" s="53" t="n">
        <v>426</v>
      </c>
      <c r="AZ53" s="53" t="n">
        <v>17</v>
      </c>
      <c r="BA53" s="53" t="n">
        <v>234</v>
      </c>
      <c r="BB53" s="53" t="n">
        <v>371</v>
      </c>
      <c r="BC53" s="53" t="n">
        <v>388</v>
      </c>
      <c r="BD53" s="53" t="n">
        <v>0</v>
      </c>
      <c r="BE53" s="53" t="n">
        <v>207</v>
      </c>
      <c r="BF53" s="53" t="n">
        <v>155</v>
      </c>
      <c r="BG53" s="53" t="n">
        <v>145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3" t="n">
        <v>0</v>
      </c>
      <c r="BS53" s="53" t="n">
        <v>0</v>
      </c>
      <c r="BT53" s="53" t="n">
        <v>0</v>
      </c>
      <c r="BU53" s="53" t="n">
        <v>0</v>
      </c>
      <c r="BV53" s="53" t="n">
        <v>0</v>
      </c>
      <c r="BW53" s="53" t="n">
        <v>0</v>
      </c>
      <c r="BX53" s="53" t="n">
        <v>0</v>
      </c>
      <c r="BY53" s="53" t="n">
        <v>0</v>
      </c>
      <c r="BZ53" s="53" t="n">
        <v>0</v>
      </c>
      <c r="CA53" s="53" t="n">
        <v>0</v>
      </c>
      <c r="CB53" s="53" t="n">
        <v>0</v>
      </c>
      <c r="CC53" s="53" t="n">
        <v>0</v>
      </c>
      <c r="CD53" s="53" t="n">
        <v>37</v>
      </c>
      <c r="CE53" s="53" t="n">
        <v>30</v>
      </c>
      <c r="CF53" s="53" t="n">
        <v>2</v>
      </c>
      <c r="CG53" s="53" t="n">
        <v>0</v>
      </c>
      <c r="CH53" s="53" t="n">
        <v>6</v>
      </c>
      <c r="CI53" s="53" t="n">
        <v>1</v>
      </c>
      <c r="CJ53" s="53" t="n">
        <v>0</v>
      </c>
      <c r="CK53" s="53" t="n">
        <v>0</v>
      </c>
      <c r="CL53" s="53" t="n">
        <v>39</v>
      </c>
      <c r="CM53" s="53" t="n">
        <v>20</v>
      </c>
      <c r="CN53" s="53" t="n">
        <v>0</v>
      </c>
      <c r="CO53" s="53" t="n">
        <v>0</v>
      </c>
      <c r="CP53" s="53" t="n">
        <v>8</v>
      </c>
      <c r="CQ53" s="53" t="n">
        <v>6</v>
      </c>
      <c r="CR53" s="53" t="n">
        <v>0</v>
      </c>
      <c r="CS53" s="53" t="n">
        <v>0</v>
      </c>
      <c r="CT53" s="53" t="n">
        <v>0</v>
      </c>
      <c r="CU53" s="53" t="n">
        <v>0</v>
      </c>
      <c r="CV53" s="53" t="n">
        <v>0</v>
      </c>
      <c r="CW53" s="53" t="n">
        <v>0</v>
      </c>
      <c r="CX53" s="53" t="n">
        <v>0</v>
      </c>
      <c r="CY53" s="53" t="n">
        <v>0</v>
      </c>
      <c r="CZ53" s="53" t="n">
        <v>0</v>
      </c>
      <c r="DA53" s="53" t="n">
        <v>0</v>
      </c>
      <c r="DB53" s="53" t="n">
        <v>414</v>
      </c>
      <c r="DC53" s="53" t="n">
        <v>357</v>
      </c>
      <c r="DD53" s="53" t="n">
        <v>3</v>
      </c>
      <c r="DE53" s="53" t="n">
        <v>6</v>
      </c>
      <c r="DF53" s="53" t="n">
        <v>15</v>
      </c>
      <c r="DG53" s="53" t="n">
        <v>12</v>
      </c>
      <c r="DH53" s="53" t="n">
        <v>1</v>
      </c>
      <c r="DI53" s="53" t="n">
        <v>0</v>
      </c>
      <c r="DJ53" s="53" t="n">
        <v>22</v>
      </c>
      <c r="DK53" s="53" t="n">
        <v>18</v>
      </c>
      <c r="DL53" s="53" t="n">
        <v>0</v>
      </c>
      <c r="DM53" s="53" t="n">
        <v>3</v>
      </c>
      <c r="DN53" s="53" t="n">
        <v>23</v>
      </c>
      <c r="DO53" s="53" t="n">
        <v>18</v>
      </c>
      <c r="DP53" s="53" t="n">
        <v>0</v>
      </c>
      <c r="DQ53" s="53" t="n">
        <v>0</v>
      </c>
      <c r="DR53" s="53" t="n">
        <v>0</v>
      </c>
      <c r="DS53" s="53" t="n">
        <v>0</v>
      </c>
      <c r="DT53" s="53" t="n">
        <v>0</v>
      </c>
      <c r="DU53" s="53" t="n">
        <v>0</v>
      </c>
      <c r="DV53" s="53" t="n">
        <v>25</v>
      </c>
      <c r="DW53" s="53" t="n">
        <v>25</v>
      </c>
      <c r="DX53" s="53" t="n">
        <v>8</v>
      </c>
      <c r="DY53" s="53" t="n">
        <v>0</v>
      </c>
      <c r="DZ53" s="53" t="n">
        <v>12</v>
      </c>
      <c r="EA53" s="53" t="n">
        <v>5</v>
      </c>
      <c r="EB53" s="53" t="n">
        <v>3</v>
      </c>
      <c r="EC53" s="53" t="n">
        <v>0</v>
      </c>
      <c r="ED53" s="53" t="n">
        <v>0</v>
      </c>
      <c r="EE53" s="53" t="n">
        <v>0</v>
      </c>
      <c r="EF53" s="53" t="n">
        <v>0</v>
      </c>
      <c r="EG53" s="53" t="n">
        <v>0</v>
      </c>
      <c r="EH53" s="53" t="n">
        <v>449</v>
      </c>
      <c r="EI53" s="53" t="n">
        <v>414</v>
      </c>
      <c r="EJ53" s="53" t="n">
        <v>0</v>
      </c>
      <c r="EK53" s="53" t="n">
        <v>215</v>
      </c>
      <c r="EL53" s="53" t="n">
        <v>576</v>
      </c>
      <c r="EM53" s="53" t="n">
        <v>422</v>
      </c>
      <c r="EN53" s="53" t="n">
        <v>0</v>
      </c>
      <c r="EO53" s="53" t="n">
        <v>187</v>
      </c>
      <c r="EP53" s="53" t="n">
        <v>273</v>
      </c>
      <c r="EQ53" s="53" t="n">
        <v>183</v>
      </c>
      <c r="ER53" s="53" t="n">
        <v>0</v>
      </c>
      <c r="ES53" s="53" t="n">
        <v>56</v>
      </c>
      <c r="ET53" s="53" t="n">
        <v>501</v>
      </c>
      <c r="EU53" s="53" t="n">
        <v>338</v>
      </c>
      <c r="EV53" s="53" t="n">
        <v>0</v>
      </c>
      <c r="EW53" s="53" t="n">
        <v>3</v>
      </c>
      <c r="EX53" s="53" t="n">
        <v>400</v>
      </c>
      <c r="EY53" s="53" t="n">
        <v>290</v>
      </c>
      <c r="EZ53" s="53" t="n">
        <v>0</v>
      </c>
      <c r="FA53" s="53" t="n">
        <v>1</v>
      </c>
      <c r="FB53" s="53" t="n">
        <v>5</v>
      </c>
      <c r="FC53" s="53" t="n">
        <v>0</v>
      </c>
      <c r="FD53" s="53" t="n">
        <v>0</v>
      </c>
      <c r="FE53" s="53" t="n">
        <v>0</v>
      </c>
      <c r="FF53" s="53" t="n">
        <v>4</v>
      </c>
      <c r="FG53" s="53" t="n">
        <v>0</v>
      </c>
      <c r="FH53" s="53" t="n">
        <v>0</v>
      </c>
      <c r="FI53" s="53" t="n">
        <v>0</v>
      </c>
      <c r="FJ53" s="53" t="n">
        <v>401</v>
      </c>
      <c r="FK53" s="53" t="n">
        <v>171</v>
      </c>
      <c r="FL53" s="53" t="n">
        <v>0</v>
      </c>
      <c r="FM53" s="53" t="n">
        <v>0</v>
      </c>
      <c r="FN53" s="53" t="n">
        <v>172</v>
      </c>
      <c r="FO53" s="53" t="n">
        <v>72</v>
      </c>
      <c r="FP53" s="53" t="n">
        <v>0</v>
      </c>
      <c r="FQ53" s="53" t="n">
        <v>0</v>
      </c>
      <c r="FR53" s="54" t="n">
        <f aca="false">(K53+M53)/B53</f>
        <v>0.742886704604242</v>
      </c>
      <c r="FS53" s="55" t="n">
        <f aca="false">(L53+M53)/B53</f>
        <v>0.641386445938955</v>
      </c>
      <c r="FT53" s="56" t="n">
        <f aca="false">N53/B53</f>
        <v>0.297465080186239</v>
      </c>
      <c r="FU53" s="57" t="n">
        <f aca="false">K53/G53</f>
        <v>0.803832634085497</v>
      </c>
      <c r="FV53" s="58" t="n">
        <f aca="false">L53/H53</f>
        <v>0.732198513545912</v>
      </c>
      <c r="FW53" s="57" t="n">
        <f aca="false">M53/I53</f>
        <v>1.01111111111111</v>
      </c>
      <c r="FX53" s="59" t="n">
        <f aca="false">N53/J53</f>
        <v>1.0169791298196</v>
      </c>
      <c r="FY53" s="60" t="n">
        <f aca="false">(T53+Y53+AD53+ED53+V53+AA53+AF53+EF53)/F53</f>
        <v>1.09954337899543</v>
      </c>
      <c r="FZ53" s="61" t="n">
        <f aca="false">(U53+Z53+AE53+EE53+V53+AA53+AF53+EF53)/F53</f>
        <v>1.10228310502283</v>
      </c>
      <c r="GA53" s="62" t="n">
        <f aca="false">(W53+AB53+AG53+EG53)/F53</f>
        <v>0.672146118721461</v>
      </c>
      <c r="GB53" s="60" t="n">
        <f aca="false">(P53+AH53+AL53+AP53+AT53+AX53+BB53+BF53+BJ53+BN53+BR53+BZ53+CD53+CH53+CL53+CP53+CT53+CX53+DB53+DF53+DJ53+DN53+DR53+DV53+DZ53+EH53+EL53+EP53+R53+AJ53+AN53+AR53+AV53+AZ53+BD53+BH53+BL53+BP53+BT53+CB53+CF53+CJ53+CN53+CR53+CV53+CZ53+DD53+DH53+DL53+DP53+DT53+DX53+EB53+EJ53+EN53+ER53)/E53</f>
        <v>0.766780821917808</v>
      </c>
      <c r="GC53" s="61" t="n">
        <f aca="false">(Q53+AI53+AM53+AQ53+AU53+AY53+BC53+BG53+BK53+BO53+BS53+CA53+CE53+CI53+CM53+CQ53+CU53+CY53+DC53+DG53+DK53+DO53+DS53+DW53+EA53+EI53+EM53+EQ53+R53+AJ53+AN53+AR53+AV53+AZ53+BD53+BH53+BL53+BP53+BT53+CB53+CF53+CJ53+CN53+CR53+CV53+CZ53+DD53+DH53+DL53+DP53+DT53+DX53+EB53+EJ53+EN53+ER53)/E53</f>
        <v>0.705650684931507</v>
      </c>
      <c r="GD53" s="62" t="n">
        <f aca="false">(S53+AK53+AO53+AS53+AW53+BA53+BE53+BI53+BM53+BQ53+BU53+CC53+CG53+CK53+CO53+CS53+CW53+DA53+DE53+DI53+DM53+DQ53+DU53+DY53+EC53+EK53+EO53+ES53)/E53</f>
        <v>0.365582191780822</v>
      </c>
      <c r="GE53" s="60" t="n">
        <f aca="false">(ET53+EX53)/D53</f>
        <v>0.987938596491228</v>
      </c>
      <c r="GF53" s="61" t="n">
        <f aca="false">(EU53+EY53)/D53</f>
        <v>0.68859649122807</v>
      </c>
      <c r="GG53" s="63" t="n">
        <f aca="false">(EW53+FA53)/D53</f>
        <v>0.0043859649122807</v>
      </c>
      <c r="GH53" s="64" t="n">
        <f aca="false">(FB53+FF53+FJ53+FN53)/C53</f>
        <v>0.547507055503293</v>
      </c>
      <c r="GI53" s="65"/>
      <c r="GJ53" s="65"/>
      <c r="GK53" s="65"/>
      <c r="GL53" s="65"/>
      <c r="GM53" s="65"/>
    </row>
    <row r="54" s="66" customFormat="true" ht="13.8" hidden="false" customHeight="false" outlineLevel="0" collapsed="false">
      <c r="A54" s="44" t="s">
        <v>134</v>
      </c>
      <c r="B54" s="45" t="n">
        <v>6627</v>
      </c>
      <c r="C54" s="46" t="n">
        <v>654.8</v>
      </c>
      <c r="D54" s="47" t="n">
        <v>564</v>
      </c>
      <c r="E54" s="48" t="n">
        <v>3947.2</v>
      </c>
      <c r="F54" s="49" t="n">
        <v>994</v>
      </c>
      <c r="G54" s="68" t="n">
        <v>6384</v>
      </c>
      <c r="H54" s="68" t="n">
        <v>5867</v>
      </c>
      <c r="I54" s="67" t="n">
        <v>65</v>
      </c>
      <c r="J54" s="67" t="n">
        <v>2740</v>
      </c>
      <c r="K54" s="51" t="n">
        <f aca="false">P54+T54+Y54+AD54+AH54+AL54+AP54+AT54+AX54+BB54+BF54+BJ54+BN54+BR54+BV54+BZ54+CD54+CH54+CL54+CP54+CT54+CX54+DB54+DF54+DF54+DJ54+DN54+DR54+DV54+DZ54+ED54+EH54+EL54+EP54+ET54+EX54+FB54+FF54+FJ54+FN54</f>
        <v>5559</v>
      </c>
      <c r="L54" s="51" t="n">
        <f aca="false">Q54+U54+Z54+AE54+AI54+AM54+AQ54+AU54+AY54+BC54+BG54+BK54+BO54+BS54+BW54+CA54+CE54+CM54+CQ54+CU54+CY54+DC54+DG54+DK54+DO54+DS54+DW54+EA54+CI54+EI54+EM54+EQ54+EU54+EY54+EE54+FC54+FG54+FK54+FO54</f>
        <v>5164</v>
      </c>
      <c r="M54" s="51" t="n">
        <v>73</v>
      </c>
      <c r="N54" s="52" t="n">
        <f aca="false">S54+W54+AB54+AG54+DE54+EG54+AK54+AO54+AS54+AW54+BA54+BE54+BI54+BM54+BQ54+BU54+BY54+CC54+CG54+CO54+CS54+CW54+DA54+DI54+DM54+DQ54+DU54+DY54+EC54+EK54+EO54+ES54+EW54+FA54+CK54+FE54+FI54+FM54+FQ54</f>
        <v>2815</v>
      </c>
      <c r="O54" s="52" t="n">
        <f aca="false">X54+AC54</f>
        <v>180</v>
      </c>
      <c r="P54" s="53" t="n">
        <v>114</v>
      </c>
      <c r="Q54" s="53" t="n">
        <v>112</v>
      </c>
      <c r="R54" s="53" t="n">
        <v>2</v>
      </c>
      <c r="S54" s="53" t="n">
        <v>97</v>
      </c>
      <c r="T54" s="53" t="n">
        <v>129</v>
      </c>
      <c r="U54" s="53" t="n">
        <v>130</v>
      </c>
      <c r="V54" s="53" t="n">
        <v>16</v>
      </c>
      <c r="W54" s="53" t="n">
        <v>98</v>
      </c>
      <c r="X54" s="53" t="n">
        <v>56</v>
      </c>
      <c r="Y54" s="53" t="n">
        <v>321</v>
      </c>
      <c r="Z54" s="53" t="n">
        <v>319</v>
      </c>
      <c r="AA54" s="53" t="n">
        <v>15</v>
      </c>
      <c r="AB54" s="53" t="n">
        <v>359</v>
      </c>
      <c r="AC54" s="53" t="n">
        <v>124</v>
      </c>
      <c r="AD54" s="53" t="n">
        <v>488</v>
      </c>
      <c r="AE54" s="53" t="n">
        <v>488</v>
      </c>
      <c r="AF54" s="53" t="n">
        <v>1</v>
      </c>
      <c r="AG54" s="53" t="n">
        <v>442</v>
      </c>
      <c r="AH54" s="53" t="n">
        <v>222</v>
      </c>
      <c r="AI54" s="53" t="n">
        <v>130</v>
      </c>
      <c r="AJ54" s="53" t="n">
        <v>0</v>
      </c>
      <c r="AK54" s="53" t="n">
        <v>197</v>
      </c>
      <c r="AL54" s="53" t="n">
        <v>348</v>
      </c>
      <c r="AM54" s="53" t="n">
        <v>399</v>
      </c>
      <c r="AN54" s="53" t="n">
        <v>3</v>
      </c>
      <c r="AO54" s="53" t="n">
        <v>220</v>
      </c>
      <c r="AP54" s="53" t="n">
        <v>273</v>
      </c>
      <c r="AQ54" s="53" t="n">
        <v>251</v>
      </c>
      <c r="AR54" s="53" t="n">
        <v>0</v>
      </c>
      <c r="AS54" s="53" t="n">
        <v>197</v>
      </c>
      <c r="AT54" s="53" t="n">
        <v>331</v>
      </c>
      <c r="AU54" s="53" t="n">
        <v>471</v>
      </c>
      <c r="AV54" s="53" t="n">
        <v>21</v>
      </c>
      <c r="AW54" s="53" t="n">
        <v>250</v>
      </c>
      <c r="AX54" s="53" t="n">
        <v>356</v>
      </c>
      <c r="AY54" s="53" t="n">
        <v>353</v>
      </c>
      <c r="AZ54" s="53" t="n">
        <v>44</v>
      </c>
      <c r="BA54" s="53" t="n">
        <v>229</v>
      </c>
      <c r="BB54" s="53" t="n">
        <v>337</v>
      </c>
      <c r="BC54" s="53" t="n">
        <v>371</v>
      </c>
      <c r="BD54" s="53" t="n">
        <v>1</v>
      </c>
      <c r="BE54" s="53" t="n">
        <v>193</v>
      </c>
      <c r="BF54" s="53" t="n">
        <v>129</v>
      </c>
      <c r="BG54" s="53" t="n">
        <v>121</v>
      </c>
      <c r="BH54" s="53" t="n">
        <v>1</v>
      </c>
      <c r="BI54" s="53" t="n">
        <v>53</v>
      </c>
      <c r="BJ54" s="53" t="n">
        <v>17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3" t="n">
        <v>0</v>
      </c>
      <c r="BS54" s="53" t="n">
        <v>0</v>
      </c>
      <c r="BT54" s="53" t="n">
        <v>0</v>
      </c>
      <c r="BU54" s="53" t="n">
        <v>0</v>
      </c>
      <c r="BV54" s="53" t="n">
        <v>0</v>
      </c>
      <c r="BW54" s="53" t="n">
        <v>0</v>
      </c>
      <c r="BX54" s="53" t="n">
        <v>0</v>
      </c>
      <c r="BY54" s="53" t="n">
        <v>0</v>
      </c>
      <c r="BZ54" s="53" t="n">
        <v>0</v>
      </c>
      <c r="CA54" s="53" t="n">
        <v>0</v>
      </c>
      <c r="CB54" s="53" t="n">
        <v>0</v>
      </c>
      <c r="CC54" s="53" t="n">
        <v>0</v>
      </c>
      <c r="CD54" s="53" t="n">
        <v>49</v>
      </c>
      <c r="CE54" s="53" t="n">
        <v>46</v>
      </c>
      <c r="CF54" s="53" t="n">
        <v>0</v>
      </c>
      <c r="CG54" s="53" t="n">
        <v>2</v>
      </c>
      <c r="CH54" s="53" t="n">
        <v>1</v>
      </c>
      <c r="CI54" s="53" t="n">
        <v>2</v>
      </c>
      <c r="CJ54" s="53" t="n">
        <v>0</v>
      </c>
      <c r="CK54" s="53" t="n">
        <v>4</v>
      </c>
      <c r="CL54" s="53" t="n">
        <v>47</v>
      </c>
      <c r="CM54" s="53" t="n">
        <v>38</v>
      </c>
      <c r="CN54" s="53" t="n">
        <v>0</v>
      </c>
      <c r="CO54" s="53" t="n">
        <v>14</v>
      </c>
      <c r="CP54" s="53" t="n">
        <v>12</v>
      </c>
      <c r="CQ54" s="53" t="n">
        <v>25</v>
      </c>
      <c r="CR54" s="53" t="n">
        <v>0</v>
      </c>
      <c r="CS54" s="53" t="n">
        <v>2</v>
      </c>
      <c r="CT54" s="53" t="n">
        <v>0</v>
      </c>
      <c r="CU54" s="53" t="n">
        <v>0</v>
      </c>
      <c r="CV54" s="53" t="n">
        <v>0</v>
      </c>
      <c r="CW54" s="53" t="n">
        <v>0</v>
      </c>
      <c r="CX54" s="53" t="n">
        <v>0</v>
      </c>
      <c r="CY54" s="53" t="n">
        <v>0</v>
      </c>
      <c r="CZ54" s="53" t="n">
        <v>0</v>
      </c>
      <c r="DA54" s="53" t="n">
        <v>0</v>
      </c>
      <c r="DB54" s="53" t="n">
        <v>142</v>
      </c>
      <c r="DC54" s="53" t="n">
        <v>113</v>
      </c>
      <c r="DD54" s="53" t="n">
        <v>1</v>
      </c>
      <c r="DE54" s="53" t="n">
        <v>39</v>
      </c>
      <c r="DF54" s="53" t="n">
        <v>17</v>
      </c>
      <c r="DG54" s="53" t="n">
        <v>10</v>
      </c>
      <c r="DH54" s="53" t="n">
        <v>1</v>
      </c>
      <c r="DI54" s="53" t="n">
        <v>4</v>
      </c>
      <c r="DJ54" s="53" t="n">
        <v>11</v>
      </c>
      <c r="DK54" s="53" t="n">
        <v>11</v>
      </c>
      <c r="DL54" s="53" t="n">
        <v>0</v>
      </c>
      <c r="DM54" s="53" t="n">
        <v>5</v>
      </c>
      <c r="DN54" s="53" t="n">
        <v>16</v>
      </c>
      <c r="DO54" s="53" t="n">
        <v>18</v>
      </c>
      <c r="DP54" s="53" t="n">
        <v>0</v>
      </c>
      <c r="DQ54" s="53" t="n">
        <v>3</v>
      </c>
      <c r="DR54" s="53" t="n">
        <v>0</v>
      </c>
      <c r="DS54" s="53" t="n">
        <v>0</v>
      </c>
      <c r="DT54" s="53" t="n">
        <v>0</v>
      </c>
      <c r="DU54" s="53" t="n">
        <v>0</v>
      </c>
      <c r="DV54" s="53" t="n">
        <v>44</v>
      </c>
      <c r="DW54" s="53" t="n">
        <v>12</v>
      </c>
      <c r="DX54" s="53" t="n">
        <v>3</v>
      </c>
      <c r="DY54" s="53" t="n">
        <v>10</v>
      </c>
      <c r="DZ54" s="53" t="n">
        <v>16</v>
      </c>
      <c r="EA54" s="53" t="n">
        <v>17</v>
      </c>
      <c r="EB54" s="53" t="n">
        <v>0</v>
      </c>
      <c r="EC54" s="53" t="n">
        <v>2</v>
      </c>
      <c r="ED54" s="53" t="n">
        <v>0</v>
      </c>
      <c r="EE54" s="53" t="n">
        <v>0</v>
      </c>
      <c r="EF54" s="53" t="n">
        <v>0</v>
      </c>
      <c r="EG54" s="53" t="n">
        <v>0</v>
      </c>
      <c r="EH54" s="53" t="n">
        <v>333</v>
      </c>
      <c r="EI54" s="53" t="n">
        <v>349</v>
      </c>
      <c r="EJ54" s="53" t="n">
        <v>0</v>
      </c>
      <c r="EK54" s="53" t="n">
        <v>164</v>
      </c>
      <c r="EL54" s="53" t="n">
        <v>408</v>
      </c>
      <c r="EM54" s="53" t="n">
        <v>421</v>
      </c>
      <c r="EN54" s="53" t="n">
        <v>0</v>
      </c>
      <c r="EO54" s="53" t="n">
        <v>185</v>
      </c>
      <c r="EP54" s="53" t="n">
        <v>173</v>
      </c>
      <c r="EQ54" s="53" t="n">
        <v>204</v>
      </c>
      <c r="ER54" s="53" t="n">
        <v>0</v>
      </c>
      <c r="ES54" s="53" t="n">
        <v>46</v>
      </c>
      <c r="ET54" s="53" t="n">
        <v>298</v>
      </c>
      <c r="EU54" s="53" t="n">
        <v>196</v>
      </c>
      <c r="EV54" s="53" t="n">
        <v>1</v>
      </c>
      <c r="EW54" s="53" t="n">
        <v>0</v>
      </c>
      <c r="EX54" s="53" t="n">
        <v>298</v>
      </c>
      <c r="EY54" s="53" t="n">
        <v>292</v>
      </c>
      <c r="EZ54" s="53" t="n">
        <v>0</v>
      </c>
      <c r="FA54" s="53" t="n">
        <v>0</v>
      </c>
      <c r="FB54" s="53" t="n">
        <v>10</v>
      </c>
      <c r="FC54" s="53" t="n">
        <v>2</v>
      </c>
      <c r="FD54" s="53" t="n">
        <v>0</v>
      </c>
      <c r="FE54" s="53" t="n">
        <v>0</v>
      </c>
      <c r="FF54" s="53" t="n">
        <v>3</v>
      </c>
      <c r="FG54" s="53" t="n">
        <v>0</v>
      </c>
      <c r="FH54" s="53" t="n">
        <v>0</v>
      </c>
      <c r="FI54" s="53" t="n">
        <v>0</v>
      </c>
      <c r="FJ54" s="53" t="n">
        <v>408</v>
      </c>
      <c r="FK54" s="53" t="n">
        <v>166</v>
      </c>
      <c r="FL54" s="53" t="n">
        <v>0</v>
      </c>
      <c r="FM54" s="53" t="n">
        <v>0</v>
      </c>
      <c r="FN54" s="53" t="n">
        <v>191</v>
      </c>
      <c r="FO54" s="53" t="n">
        <v>97</v>
      </c>
      <c r="FP54" s="53" t="n">
        <v>0</v>
      </c>
      <c r="FQ54" s="53" t="n">
        <v>0</v>
      </c>
      <c r="FR54" s="54" t="n">
        <f aca="false">(K54+M54)/B54</f>
        <v>0.849856647049947</v>
      </c>
      <c r="FS54" s="55" t="n">
        <f aca="false">(L54+M54)/B54</f>
        <v>0.790251999396409</v>
      </c>
      <c r="FT54" s="56" t="n">
        <f aca="false">N54/B54</f>
        <v>0.424777425682813</v>
      </c>
      <c r="FU54" s="57" t="n">
        <f aca="false">K54/G54</f>
        <v>0.870770676691729</v>
      </c>
      <c r="FV54" s="58" t="n">
        <f aca="false">L54/H54</f>
        <v>0.880177262655531</v>
      </c>
      <c r="FW54" s="57" t="n">
        <f aca="false">M54/I54</f>
        <v>1.12307692307692</v>
      </c>
      <c r="FX54" s="59" t="n">
        <f aca="false">N54/J54</f>
        <v>1.02737226277372</v>
      </c>
      <c r="FY54" s="60" t="n">
        <f aca="false">(T54+Y54+AD54+ED54+V54+AA54+AF54+EF54)/F54</f>
        <v>0.975855130784708</v>
      </c>
      <c r="FZ54" s="61" t="n">
        <f aca="false">(U54+Z54+AE54+EE54+V54+AA54+AF54+EF54)/F54</f>
        <v>0.974849094567404</v>
      </c>
      <c r="GA54" s="62" t="n">
        <f aca="false">(W54+AB54+AG54+EG54)/F54</f>
        <v>0.904426559356137</v>
      </c>
      <c r="GB54" s="60" t="n">
        <f aca="false">(P54+AH54+AL54+AP54+AT54+AX54+BB54+BF54+BJ54+BN54+BR54+BZ54+CD54+CH54+CL54+CP54+CT54+CX54+DB54+DF54+DJ54+DN54+DR54+DV54+DZ54+EH54+EL54+EP54+R54+AJ54+AN54+AR54+AV54+AZ54+BD54+BH54+BL54+BP54+BT54+CB54+CF54+CJ54+CN54+CR54+CV54+CZ54+DD54+DH54+DL54+DP54+DT54+DX54+EB54+EJ54+EN54+ER54)/E54</f>
        <v>0.879864207539522</v>
      </c>
      <c r="GC54" s="61" t="n">
        <f aca="false">(Q54+AI54+AM54+AQ54+AU54+AY54+BC54+BG54+BK54+BO54+BS54+CA54+CE54+CI54+CM54+CQ54+CU54+CY54+DC54+DG54+DK54+DO54+DS54+DW54+EA54+EI54+EM54+EQ54+R54+AJ54+AN54+AR54+AV54+AZ54+BD54+BH54+BL54+BP54+BT54+CB54+CF54+CJ54+CN54+CR54+CV54+CZ54+DD54+DH54+DL54+DP54+DT54+DX54+EB54+EJ54+EN54+ER54)/E54</f>
        <v>0.899625050668829</v>
      </c>
      <c r="GD54" s="62" t="n">
        <f aca="false">(S54+AK54+AO54+AS54+AW54+BA54+BE54+BI54+BM54+BQ54+BU54+CC54+CG54+CK54+CO54+CS54+CW54+DA54+DE54+DI54+DM54+DQ54+DU54+DY54+EC54+EK54+EO54+ES54)/E54</f>
        <v>0.485407377381435</v>
      </c>
      <c r="GE54" s="60" t="n">
        <f aca="false">(ET54+EX54)/D54</f>
        <v>1.05673758865248</v>
      </c>
      <c r="GF54" s="61" t="n">
        <f aca="false">(EU54+EY54)/D54</f>
        <v>0.865248226950355</v>
      </c>
      <c r="GG54" s="63" t="n">
        <f aca="false">(EW54+FA54)/D54</f>
        <v>0</v>
      </c>
      <c r="GH54" s="64" t="n">
        <f aca="false">(FB54+FF54+FJ54+FN54)/C54</f>
        <v>0.934636530238241</v>
      </c>
      <c r="GI54" s="65"/>
      <c r="GJ54" s="65"/>
      <c r="GK54" s="65"/>
      <c r="GL54" s="65"/>
      <c r="GM54" s="65"/>
    </row>
    <row r="55" s="66" customFormat="true" ht="13.8" hidden="false" customHeight="false" outlineLevel="0" collapsed="false">
      <c r="A55" s="44" t="s">
        <v>135</v>
      </c>
      <c r="B55" s="45" t="n">
        <v>9359</v>
      </c>
      <c r="C55" s="46" t="n">
        <v>1155.2</v>
      </c>
      <c r="D55" s="47" t="n">
        <v>971.4</v>
      </c>
      <c r="E55" s="48" t="n">
        <v>5496.4</v>
      </c>
      <c r="F55" s="49" t="n">
        <v>919</v>
      </c>
      <c r="G55" s="50" t="n">
        <v>8274</v>
      </c>
      <c r="H55" s="50" t="n">
        <v>8129</v>
      </c>
      <c r="I55" s="50" t="n">
        <v>80</v>
      </c>
      <c r="J55" s="50" t="n">
        <v>3711</v>
      </c>
      <c r="K55" s="51" t="n">
        <f aca="false">P55+T55+Y55+AD55+AH55+AL55+AP55+AT55+AX55+BB55+BF55+BJ55+BN55+BR55+BV55+BZ55+CD55+CH55+CL55+CP55+CT55+CX55+DB55+DF55+DF55+DJ55+DN55+DR55+DV55+DZ55+ED55+EH55+EL55+EP55+ET55+EX55+FB55+FF55+FJ55+FN55</f>
        <v>7957</v>
      </c>
      <c r="L55" s="51" t="n">
        <f aca="false">Q55+U55+Z55+AE55+AI55+AM55+AQ55+AU55+AY55+BC55+BG55+BK55+BO55+BS55+BW55+CA55+CE55+CM55+CQ55+CU55+CY55+DC55+DG55+DK55+DO55+DS55+DW55+EA55+CI55+EI55+EM55+EQ55+EU55+EY55+EE55+FC55+FG55+FK55+FO55</f>
        <v>7302</v>
      </c>
      <c r="M55" s="51" t="n">
        <v>80</v>
      </c>
      <c r="N55" s="52" t="n">
        <f aca="false">S55+W55+AB55+AG55+DE55+EG55+AK55+AO55+AS55+AW55+BA55+BE55+BI55+BM55+BQ55+BU55+BY55+CC55+CG55+CO55+CS55+CW55+DA55+DI55+DM55+DQ55+DU55+DY55+EC55+EK55+EO55+ES55+EW55+FA55+CK55+FE55+FI55+FM55+FQ55</f>
        <v>3358</v>
      </c>
      <c r="O55" s="52" t="n">
        <f aca="false">X55+AC55</f>
        <v>197</v>
      </c>
      <c r="P55" s="53" t="n">
        <v>174</v>
      </c>
      <c r="Q55" s="53" t="n">
        <v>175</v>
      </c>
      <c r="R55" s="53" t="n">
        <v>0</v>
      </c>
      <c r="S55" s="53" t="n">
        <v>146</v>
      </c>
      <c r="T55" s="53" t="n">
        <v>162</v>
      </c>
      <c r="U55" s="53" t="n">
        <v>160</v>
      </c>
      <c r="V55" s="53" t="n">
        <v>0</v>
      </c>
      <c r="W55" s="53" t="n">
        <v>145</v>
      </c>
      <c r="X55" s="53" t="n">
        <v>86</v>
      </c>
      <c r="Y55" s="53" t="n">
        <v>291</v>
      </c>
      <c r="Z55" s="53" t="n">
        <v>283</v>
      </c>
      <c r="AA55" s="53" t="n">
        <v>0</v>
      </c>
      <c r="AB55" s="53" t="n">
        <v>200</v>
      </c>
      <c r="AC55" s="53" t="n">
        <v>111</v>
      </c>
      <c r="AD55" s="53" t="n">
        <v>557</v>
      </c>
      <c r="AE55" s="53" t="n">
        <v>549</v>
      </c>
      <c r="AF55" s="53" t="n">
        <v>1</v>
      </c>
      <c r="AG55" s="53" t="n">
        <v>473</v>
      </c>
      <c r="AH55" s="53" t="n">
        <v>323</v>
      </c>
      <c r="AI55" s="53" t="n">
        <v>295</v>
      </c>
      <c r="AJ55" s="53" t="n">
        <v>7</v>
      </c>
      <c r="AK55" s="53" t="n">
        <v>385</v>
      </c>
      <c r="AL55" s="53" t="n">
        <v>284</v>
      </c>
      <c r="AM55" s="53" t="n">
        <v>303</v>
      </c>
      <c r="AN55" s="53" t="n">
        <v>0</v>
      </c>
      <c r="AO55" s="53" t="n">
        <v>241</v>
      </c>
      <c r="AP55" s="53" t="n">
        <v>378</v>
      </c>
      <c r="AQ55" s="53" t="n">
        <v>426</v>
      </c>
      <c r="AR55" s="53" t="n">
        <v>29</v>
      </c>
      <c r="AS55" s="53" t="n">
        <v>348</v>
      </c>
      <c r="AT55" s="53" t="n">
        <v>392</v>
      </c>
      <c r="AU55" s="53" t="n">
        <v>364</v>
      </c>
      <c r="AV55" s="53" t="n">
        <v>15</v>
      </c>
      <c r="AW55" s="53" t="n">
        <v>186</v>
      </c>
      <c r="AX55" s="53" t="n">
        <v>489</v>
      </c>
      <c r="AY55" s="53" t="n">
        <v>476</v>
      </c>
      <c r="AZ55" s="53" t="n">
        <v>23</v>
      </c>
      <c r="BA55" s="53" t="n">
        <v>186</v>
      </c>
      <c r="BB55" s="53" t="n">
        <v>484</v>
      </c>
      <c r="BC55" s="53" t="n">
        <v>448</v>
      </c>
      <c r="BD55" s="53" t="n">
        <v>3</v>
      </c>
      <c r="BE55" s="53" t="n">
        <v>140</v>
      </c>
      <c r="BF55" s="53" t="n">
        <v>115</v>
      </c>
      <c r="BG55" s="53" t="n">
        <v>120</v>
      </c>
      <c r="BH55" s="53" t="n">
        <v>0</v>
      </c>
      <c r="BI55" s="53" t="n">
        <v>0</v>
      </c>
      <c r="BJ55" s="53" t="n">
        <v>76</v>
      </c>
      <c r="BK55" s="53" t="n">
        <v>68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2</v>
      </c>
      <c r="BQ55" s="53" t="n">
        <v>0</v>
      </c>
      <c r="BR55" s="53" t="n">
        <v>0</v>
      </c>
      <c r="BS55" s="53" t="n">
        <v>0</v>
      </c>
      <c r="BT55" s="53" t="n">
        <v>0</v>
      </c>
      <c r="BU55" s="53" t="n">
        <v>0</v>
      </c>
      <c r="BV55" s="53" t="n">
        <v>0</v>
      </c>
      <c r="BW55" s="53" t="n">
        <v>0</v>
      </c>
      <c r="BX55" s="53" t="n">
        <v>0</v>
      </c>
      <c r="BY55" s="53" t="n">
        <v>0</v>
      </c>
      <c r="BZ55" s="53" t="n">
        <v>256</v>
      </c>
      <c r="CA55" s="53" t="n">
        <v>250</v>
      </c>
      <c r="CB55" s="53" t="n">
        <v>0</v>
      </c>
      <c r="CC55" s="53" t="n">
        <v>109</v>
      </c>
      <c r="CD55" s="53" t="n">
        <v>36</v>
      </c>
      <c r="CE55" s="53" t="n">
        <v>38</v>
      </c>
      <c r="CF55" s="53" t="n">
        <v>0</v>
      </c>
      <c r="CG55" s="53" t="n">
        <v>0</v>
      </c>
      <c r="CH55" s="53" t="n">
        <v>27</v>
      </c>
      <c r="CI55" s="53" t="n">
        <v>26</v>
      </c>
      <c r="CJ55" s="53" t="n">
        <v>0</v>
      </c>
      <c r="CK55" s="53" t="n">
        <v>0</v>
      </c>
      <c r="CL55" s="53" t="n">
        <v>63</v>
      </c>
      <c r="CM55" s="53" t="n">
        <v>61</v>
      </c>
      <c r="CN55" s="53" t="n">
        <v>0</v>
      </c>
      <c r="CO55" s="53" t="n">
        <v>8</v>
      </c>
      <c r="CP55" s="53" t="n">
        <v>8</v>
      </c>
      <c r="CQ55" s="53" t="n">
        <v>9</v>
      </c>
      <c r="CR55" s="53" t="n">
        <v>0</v>
      </c>
      <c r="CS55" s="53" t="n">
        <v>0</v>
      </c>
      <c r="CT55" s="53" t="n">
        <v>0</v>
      </c>
      <c r="CU55" s="53" t="n">
        <v>0</v>
      </c>
      <c r="CV55" s="53" t="n">
        <v>0</v>
      </c>
      <c r="CW55" s="53" t="n">
        <v>0</v>
      </c>
      <c r="CX55" s="53" t="n">
        <v>0</v>
      </c>
      <c r="CY55" s="53" t="n">
        <v>0</v>
      </c>
      <c r="CZ55" s="53" t="n">
        <v>0</v>
      </c>
      <c r="DA55" s="53" t="n">
        <v>0</v>
      </c>
      <c r="DB55" s="53" t="n">
        <v>619</v>
      </c>
      <c r="DC55" s="53" t="n">
        <v>622</v>
      </c>
      <c r="DD55" s="53" t="n">
        <v>0</v>
      </c>
      <c r="DE55" s="53" t="n">
        <v>399</v>
      </c>
      <c r="DF55" s="53" t="n">
        <v>5</v>
      </c>
      <c r="DG55" s="53" t="n">
        <v>6</v>
      </c>
      <c r="DH55" s="53" t="n">
        <v>0</v>
      </c>
      <c r="DI55" s="53" t="n">
        <v>0</v>
      </c>
      <c r="DJ55" s="53" t="n">
        <v>27</v>
      </c>
      <c r="DK55" s="53" t="n">
        <v>27</v>
      </c>
      <c r="DL55" s="53" t="n">
        <v>0</v>
      </c>
      <c r="DM55" s="53" t="n">
        <v>6</v>
      </c>
      <c r="DN55" s="53" t="n">
        <v>61</v>
      </c>
      <c r="DO55" s="53" t="n">
        <v>59</v>
      </c>
      <c r="DP55" s="53" t="n">
        <v>0</v>
      </c>
      <c r="DQ55" s="53" t="n">
        <v>0</v>
      </c>
      <c r="DR55" s="53" t="n">
        <v>0</v>
      </c>
      <c r="DS55" s="53" t="n">
        <v>0</v>
      </c>
      <c r="DT55" s="53" t="n">
        <v>0</v>
      </c>
      <c r="DU55" s="53" t="n">
        <v>0</v>
      </c>
      <c r="DV55" s="53" t="n">
        <v>5</v>
      </c>
      <c r="DW55" s="53" t="n">
        <v>7</v>
      </c>
      <c r="DX55" s="53" t="n">
        <v>0</v>
      </c>
      <c r="DY55" s="53" t="n">
        <v>0</v>
      </c>
      <c r="DZ55" s="53" t="n">
        <v>60</v>
      </c>
      <c r="EA55" s="53" t="n">
        <v>65</v>
      </c>
      <c r="EB55" s="53" t="n">
        <v>0</v>
      </c>
      <c r="EC55" s="53" t="n">
        <v>0</v>
      </c>
      <c r="ED55" s="53" t="n">
        <v>0</v>
      </c>
      <c r="EE55" s="53" t="n">
        <v>0</v>
      </c>
      <c r="EF55" s="53" t="n">
        <v>0</v>
      </c>
      <c r="EG55" s="53" t="n">
        <v>0</v>
      </c>
      <c r="EH55" s="53" t="n">
        <v>491</v>
      </c>
      <c r="EI55" s="53" t="n">
        <v>489</v>
      </c>
      <c r="EJ55" s="53" t="n">
        <v>0</v>
      </c>
      <c r="EK55" s="53" t="n">
        <v>170</v>
      </c>
      <c r="EL55" s="53" t="n">
        <v>547</v>
      </c>
      <c r="EM55" s="53" t="n">
        <v>500</v>
      </c>
      <c r="EN55" s="53" t="n">
        <v>0</v>
      </c>
      <c r="EO55" s="53" t="n">
        <v>144</v>
      </c>
      <c r="EP55" s="53" t="n">
        <v>315</v>
      </c>
      <c r="EQ55" s="53" t="n">
        <v>297</v>
      </c>
      <c r="ER55" s="53" t="n">
        <v>0</v>
      </c>
      <c r="ES55" s="53" t="n">
        <v>72</v>
      </c>
      <c r="ET55" s="53" t="n">
        <v>492</v>
      </c>
      <c r="EU55" s="53" t="n">
        <v>469</v>
      </c>
      <c r="EV55" s="53" t="n">
        <v>0</v>
      </c>
      <c r="EW55" s="53" t="n">
        <v>0</v>
      </c>
      <c r="EX55" s="53" t="n">
        <v>443</v>
      </c>
      <c r="EY55" s="53" t="n">
        <v>389</v>
      </c>
      <c r="EZ55" s="53" t="n">
        <v>0</v>
      </c>
      <c r="FA55" s="53" t="n">
        <v>0</v>
      </c>
      <c r="FB55" s="53" t="n">
        <v>10</v>
      </c>
      <c r="FC55" s="53" t="n">
        <v>0</v>
      </c>
      <c r="FD55" s="53" t="n">
        <v>0</v>
      </c>
      <c r="FE55" s="53" t="n">
        <v>0</v>
      </c>
      <c r="FF55" s="53" t="n">
        <v>5</v>
      </c>
      <c r="FG55" s="53" t="n">
        <v>10</v>
      </c>
      <c r="FH55" s="53" t="n">
        <v>0</v>
      </c>
      <c r="FI55" s="53" t="n">
        <v>0</v>
      </c>
      <c r="FJ55" s="53" t="n">
        <v>520</v>
      </c>
      <c r="FK55" s="53" t="n">
        <v>214</v>
      </c>
      <c r="FL55" s="53" t="n">
        <v>0</v>
      </c>
      <c r="FM55" s="53" t="n">
        <v>0</v>
      </c>
      <c r="FN55" s="53" t="n">
        <v>237</v>
      </c>
      <c r="FO55" s="53" t="n">
        <v>97</v>
      </c>
      <c r="FP55" s="53" t="n">
        <v>0</v>
      </c>
      <c r="FQ55" s="53" t="n">
        <v>0</v>
      </c>
      <c r="FR55" s="54" t="n">
        <f aca="false">(K55+M55)/B55</f>
        <v>0.858745592477829</v>
      </c>
      <c r="FS55" s="55" t="n">
        <f aca="false">(L55+M55)/B55</f>
        <v>0.788759482850732</v>
      </c>
      <c r="FT55" s="56" t="n">
        <f aca="false">N55/B55</f>
        <v>0.358799016988995</v>
      </c>
      <c r="FU55" s="57" t="n">
        <f aca="false">K55/G55</f>
        <v>0.961687212956248</v>
      </c>
      <c r="FV55" s="58" t="n">
        <f aca="false">L55/H55</f>
        <v>0.898265469307418</v>
      </c>
      <c r="FW55" s="57" t="n">
        <f aca="false">M55/I55</f>
        <v>1</v>
      </c>
      <c r="FX55" s="59" t="n">
        <f aca="false">N55/J55</f>
        <v>0.904877391538669</v>
      </c>
      <c r="FY55" s="60" t="n">
        <f aca="false">(T55+Y55+AD55+ED55+V55+AA55+AF55+EF55)/F55</f>
        <v>1.10010881392818</v>
      </c>
      <c r="FZ55" s="61" t="n">
        <f aca="false">(U55+Z55+AE55+EE55+V55+AA55+AF55+EF55)/F55</f>
        <v>1.08052230685528</v>
      </c>
      <c r="GA55" s="62" t="n">
        <f aca="false">(W55+AB55+AG55+EG55)/F55</f>
        <v>0.890097932535364</v>
      </c>
      <c r="GB55" s="60" t="n">
        <f aca="false">(P55+AH55+AL55+AP55+AT55+AX55+BB55+BF55+BJ55+BN55+BR55+BZ55+CD55+CH55+CL55+CP55+CT55+CX55+DB55+DF55+DJ55+DN55+DR55+DV55+DZ55+EH55+EL55+EP55+R55+AJ55+AN55+AR55+AV55+AZ55+BD55+BH55+BL55+BP55+BT55+CB55+CF55+CJ55+CN55+CR55+CV55+CZ55+DD55+DH55+DL55+DP55+DT55+DX55+EB55+EJ55+EN55+ER55)/E55</f>
        <v>0.966814642311331</v>
      </c>
      <c r="GC55" s="61" t="n">
        <f aca="false">(Q55+AI55+AM55+AQ55+AU55+AY55+BC55+BG55+BK55+BO55+BS55+CA55+CE55+CI55+CM55+CQ55+CU55+CY55+DC55+DG55+DK55+DO55+DS55+DW55+EA55+EI55+EM55+EQ55+R55+AJ55+AN55+AR55+AV55+AZ55+BD55+BH55+BL55+BP55+BT55+CB55+CF55+CJ55+CN55+CR55+CV55+CZ55+DD55+DH55+DL55+DP55+DT55+DX55+EB55+EJ55+EN55+ER55)/E55</f>
        <v>0.947893166436213</v>
      </c>
      <c r="GD55" s="62" t="n">
        <f aca="false">(S55+AK55+AO55+AS55+AW55+BA55+BE55+BI55+BM55+BQ55+BU55+CC55+CG55+CK55+CO55+CS55+CW55+DA55+DE55+DI55+DM55+DQ55+DU55+DY55+EC55+EK55+EO55+ES55)/E55</f>
        <v>0.462120660796157</v>
      </c>
      <c r="GE55" s="60" t="n">
        <f aca="false">(ET55+EX55)/D55</f>
        <v>0.962528309656166</v>
      </c>
      <c r="GF55" s="61" t="n">
        <f aca="false">(EU55+EY55)/D55</f>
        <v>0.883261272390364</v>
      </c>
      <c r="GG55" s="63" t="n">
        <f aca="false">(EW55+FA55)/D55</f>
        <v>0</v>
      </c>
      <c r="GH55" s="64" t="n">
        <f aca="false">(FB55+FF55+FJ55+FN55)/C55</f>
        <v>0.668282548476454</v>
      </c>
      <c r="GI55" s="65"/>
      <c r="GJ55" s="65"/>
      <c r="GK55" s="65"/>
      <c r="GL55" s="65"/>
      <c r="GM55" s="65"/>
    </row>
    <row r="56" s="66" customFormat="true" ht="13.8" hidden="false" customHeight="false" outlineLevel="0" collapsed="false">
      <c r="A56" s="44" t="s">
        <v>136</v>
      </c>
      <c r="B56" s="45" t="n">
        <v>35122</v>
      </c>
      <c r="C56" s="46" t="n">
        <v>4461.6</v>
      </c>
      <c r="D56" s="47" t="n">
        <v>3747.6</v>
      </c>
      <c r="E56" s="48" t="n">
        <v>20378.8</v>
      </c>
      <c r="F56" s="49" t="n">
        <v>3127</v>
      </c>
      <c r="G56" s="68" t="n">
        <v>29406</v>
      </c>
      <c r="H56" s="68" t="n">
        <v>30277</v>
      </c>
      <c r="I56" s="67" t="n">
        <v>280</v>
      </c>
      <c r="J56" s="67" t="n">
        <v>7920</v>
      </c>
      <c r="K56" s="51" t="n">
        <f aca="false">P56+T56+Y56+AD56+AH56+AL56+AP56+AT56+AX56+BB56+BF56+BJ56+BN56+BR56+BV56+BZ56+CD56+CH56+CL56+CP56+CT56+CX56+DB56+DF56+DF56+DJ56+DN56+DR56+DV56+DZ56+ED56+EH56+EL56+EP56+ET56+EX56+FB56+FF56+FJ56+FN56</f>
        <v>27407</v>
      </c>
      <c r="L56" s="51" t="n">
        <f aca="false">Q56+U56+Z56+AE56+AI56+AM56+AQ56+AU56+AY56+BC56+BG56+BK56+BO56+BS56+BW56+CA56+CE56+CM56+CQ56+CU56+CY56+DC56+DG56+DK56+DO56+DS56+DW56+EA56+CI56+EI56+EM56+EQ56+EU56+EY56+EE56+FC56+FG56+FK56+FO56</f>
        <v>22717</v>
      </c>
      <c r="M56" s="51" t="n">
        <v>280</v>
      </c>
      <c r="N56" s="52" t="n">
        <f aca="false">S56+W56+AB56+AG56+DE56+EG56+AK56+AO56+AS56+AW56+BA56+BE56+BI56+BM56+BQ56+BU56+BY56+CC56+CG56+CO56+CS56+CW56+DA56+DI56+DM56+DQ56+DU56+DY56+EC56+EK56+EO56+ES56+EW56+FA56+CK56+FE56+FI56+FM56+FQ56</f>
        <v>10105</v>
      </c>
      <c r="O56" s="52" t="n">
        <f aca="false">X56+AC56</f>
        <v>198</v>
      </c>
      <c r="P56" s="53" t="n">
        <v>501</v>
      </c>
      <c r="Q56" s="53" t="n">
        <v>481</v>
      </c>
      <c r="R56" s="53" t="n">
        <v>2</v>
      </c>
      <c r="S56" s="53" t="n">
        <v>248</v>
      </c>
      <c r="T56" s="53" t="n">
        <v>549</v>
      </c>
      <c r="U56" s="53" t="n">
        <v>514</v>
      </c>
      <c r="V56" s="53" t="n">
        <v>0</v>
      </c>
      <c r="W56" s="53" t="n">
        <v>515</v>
      </c>
      <c r="X56" s="53" t="n">
        <v>58</v>
      </c>
      <c r="Y56" s="53" t="n">
        <v>1245</v>
      </c>
      <c r="Z56" s="53" t="n">
        <v>1237</v>
      </c>
      <c r="AA56" s="53" t="n">
        <v>3</v>
      </c>
      <c r="AB56" s="53" t="n">
        <v>801</v>
      </c>
      <c r="AC56" s="53" t="n">
        <v>140</v>
      </c>
      <c r="AD56" s="53" t="n">
        <v>1766</v>
      </c>
      <c r="AE56" s="53" t="n">
        <v>1765</v>
      </c>
      <c r="AF56" s="53" t="n">
        <v>6</v>
      </c>
      <c r="AG56" s="53" t="n">
        <v>1222</v>
      </c>
      <c r="AH56" s="53" t="n">
        <v>824</v>
      </c>
      <c r="AI56" s="53" t="n">
        <v>821</v>
      </c>
      <c r="AJ56" s="53" t="n">
        <v>8</v>
      </c>
      <c r="AK56" s="53" t="n">
        <v>759</v>
      </c>
      <c r="AL56" s="53" t="n">
        <v>866</v>
      </c>
      <c r="AM56" s="53" t="n">
        <v>866</v>
      </c>
      <c r="AN56" s="53" t="n">
        <v>12</v>
      </c>
      <c r="AO56" s="53" t="n">
        <v>856</v>
      </c>
      <c r="AP56" s="53" t="n">
        <v>1170</v>
      </c>
      <c r="AQ56" s="53" t="n">
        <v>1173</v>
      </c>
      <c r="AR56" s="53" t="n">
        <v>29</v>
      </c>
      <c r="AS56" s="53" t="n">
        <v>944</v>
      </c>
      <c r="AT56" s="53" t="n">
        <v>1390</v>
      </c>
      <c r="AU56" s="53" t="n">
        <v>1396</v>
      </c>
      <c r="AV56" s="53" t="n">
        <v>61</v>
      </c>
      <c r="AW56" s="53" t="n">
        <v>988</v>
      </c>
      <c r="AX56" s="53" t="n">
        <v>1569</v>
      </c>
      <c r="AY56" s="53" t="n">
        <v>1495</v>
      </c>
      <c r="AZ56" s="53" t="n">
        <v>147</v>
      </c>
      <c r="BA56" s="53" t="n">
        <v>907</v>
      </c>
      <c r="BB56" s="53" t="n">
        <v>1690</v>
      </c>
      <c r="BC56" s="53" t="n">
        <v>1571</v>
      </c>
      <c r="BD56" s="53" t="n">
        <v>11</v>
      </c>
      <c r="BE56" s="53" t="n">
        <v>897</v>
      </c>
      <c r="BF56" s="53" t="n">
        <v>419</v>
      </c>
      <c r="BG56" s="53" t="n">
        <v>262</v>
      </c>
      <c r="BH56" s="53" t="n">
        <v>0</v>
      </c>
      <c r="BI56" s="53" t="n">
        <v>32</v>
      </c>
      <c r="BJ56" s="53" t="n">
        <v>0</v>
      </c>
      <c r="BK56" s="53" t="n">
        <v>4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3" t="n">
        <v>0</v>
      </c>
      <c r="BS56" s="53" t="n">
        <v>0</v>
      </c>
      <c r="BT56" s="53" t="n">
        <v>0</v>
      </c>
      <c r="BU56" s="53" t="n">
        <v>0</v>
      </c>
      <c r="BV56" s="53" t="n">
        <v>0</v>
      </c>
      <c r="BW56" s="53" t="n">
        <v>0</v>
      </c>
      <c r="BX56" s="53" t="n">
        <v>0</v>
      </c>
      <c r="BY56" s="53" t="n">
        <v>0</v>
      </c>
      <c r="BZ56" s="53" t="n">
        <v>319</v>
      </c>
      <c r="CA56" s="53" t="n">
        <v>300</v>
      </c>
      <c r="CB56" s="53" t="n">
        <v>0</v>
      </c>
      <c r="CC56" s="53" t="n">
        <v>6</v>
      </c>
      <c r="CD56" s="53" t="n">
        <v>160</v>
      </c>
      <c r="CE56" s="53" t="n">
        <v>98</v>
      </c>
      <c r="CF56" s="53" t="n">
        <v>2</v>
      </c>
      <c r="CG56" s="53" t="n">
        <v>6</v>
      </c>
      <c r="CH56" s="53" t="n">
        <v>35</v>
      </c>
      <c r="CI56" s="53" t="n">
        <v>6</v>
      </c>
      <c r="CJ56" s="53" t="n">
        <v>0</v>
      </c>
      <c r="CK56" s="53" t="n">
        <v>12</v>
      </c>
      <c r="CL56" s="53" t="n">
        <v>294</v>
      </c>
      <c r="CM56" s="53" t="n">
        <v>180</v>
      </c>
      <c r="CN56" s="53" t="n">
        <v>0</v>
      </c>
      <c r="CO56" s="53" t="n">
        <v>36</v>
      </c>
      <c r="CP56" s="53" t="n">
        <v>39</v>
      </c>
      <c r="CQ56" s="53" t="n">
        <v>31</v>
      </c>
      <c r="CR56" s="53" t="n">
        <v>0</v>
      </c>
      <c r="CS56" s="53" t="n">
        <v>5</v>
      </c>
      <c r="CT56" s="53" t="n">
        <v>0</v>
      </c>
      <c r="CU56" s="53" t="n">
        <v>0</v>
      </c>
      <c r="CV56" s="53" t="n">
        <v>0</v>
      </c>
      <c r="CW56" s="53" t="n">
        <v>0</v>
      </c>
      <c r="CX56" s="53" t="n">
        <v>0</v>
      </c>
      <c r="CY56" s="53" t="n">
        <v>0</v>
      </c>
      <c r="CZ56" s="53" t="n">
        <v>0</v>
      </c>
      <c r="DA56" s="53" t="n">
        <v>0</v>
      </c>
      <c r="DB56" s="53" t="n">
        <v>2311</v>
      </c>
      <c r="DC56" s="53" t="n">
        <v>1635</v>
      </c>
      <c r="DD56" s="53" t="n">
        <v>5</v>
      </c>
      <c r="DE56" s="53" t="n">
        <v>113</v>
      </c>
      <c r="DF56" s="53" t="n">
        <v>101</v>
      </c>
      <c r="DG56" s="53" t="n">
        <v>60</v>
      </c>
      <c r="DH56" s="53" t="n">
        <v>0</v>
      </c>
      <c r="DI56" s="53" t="n">
        <v>1</v>
      </c>
      <c r="DJ56" s="53" t="n">
        <v>57</v>
      </c>
      <c r="DK56" s="53" t="n">
        <v>52</v>
      </c>
      <c r="DL56" s="53" t="n">
        <v>0</v>
      </c>
      <c r="DM56" s="53" t="n">
        <v>10</v>
      </c>
      <c r="DN56" s="53" t="n">
        <v>20</v>
      </c>
      <c r="DO56" s="53" t="n">
        <v>10</v>
      </c>
      <c r="DP56" s="53" t="n">
        <v>0</v>
      </c>
      <c r="DQ56" s="53" t="n">
        <v>0</v>
      </c>
      <c r="DR56" s="53" t="n">
        <v>0</v>
      </c>
      <c r="DS56" s="53" t="n">
        <v>0</v>
      </c>
      <c r="DT56" s="53" t="n">
        <v>0</v>
      </c>
      <c r="DU56" s="53" t="n">
        <v>0</v>
      </c>
      <c r="DV56" s="53" t="n">
        <v>9</v>
      </c>
      <c r="DW56" s="53" t="n">
        <v>5</v>
      </c>
      <c r="DX56" s="53" t="n">
        <v>0</v>
      </c>
      <c r="DY56" s="53" t="n">
        <v>0</v>
      </c>
      <c r="DZ56" s="53" t="n">
        <v>23</v>
      </c>
      <c r="EA56" s="53" t="n">
        <v>29</v>
      </c>
      <c r="EB56" s="53" t="n">
        <v>0</v>
      </c>
      <c r="EC56" s="53" t="n">
        <v>8</v>
      </c>
      <c r="ED56" s="53" t="n">
        <v>0</v>
      </c>
      <c r="EE56" s="53" t="n">
        <v>0</v>
      </c>
      <c r="EF56" s="53" t="n">
        <v>1</v>
      </c>
      <c r="EG56" s="53" t="n">
        <v>0</v>
      </c>
      <c r="EH56" s="53" t="n">
        <v>1890</v>
      </c>
      <c r="EI56" s="53" t="n">
        <v>1704</v>
      </c>
      <c r="EJ56" s="53" t="n">
        <v>0</v>
      </c>
      <c r="EK56" s="53" t="n">
        <v>733</v>
      </c>
      <c r="EL56" s="53" t="n">
        <v>2203</v>
      </c>
      <c r="EM56" s="53" t="n">
        <v>1932</v>
      </c>
      <c r="EN56" s="53" t="n">
        <v>0</v>
      </c>
      <c r="EO56" s="53" t="n">
        <v>756</v>
      </c>
      <c r="EP56" s="53" t="n">
        <v>1000</v>
      </c>
      <c r="EQ56" s="53" t="n">
        <v>947</v>
      </c>
      <c r="ER56" s="53" t="n">
        <v>8</v>
      </c>
      <c r="ES56" s="53" t="n">
        <v>250</v>
      </c>
      <c r="ET56" s="53" t="n">
        <v>1871</v>
      </c>
      <c r="EU56" s="53" t="n">
        <v>1658</v>
      </c>
      <c r="EV56" s="53" t="n">
        <v>0</v>
      </c>
      <c r="EW56" s="53" t="n">
        <v>0</v>
      </c>
      <c r="EX56" s="53" t="n">
        <v>1966</v>
      </c>
      <c r="EY56" s="53" t="n">
        <v>1443</v>
      </c>
      <c r="EZ56" s="53" t="n">
        <v>0</v>
      </c>
      <c r="FA56" s="53" t="n">
        <v>0</v>
      </c>
      <c r="FB56" s="53" t="n">
        <v>38</v>
      </c>
      <c r="FC56" s="53" t="n">
        <v>28</v>
      </c>
      <c r="FD56" s="53" t="n">
        <v>0</v>
      </c>
      <c r="FE56" s="53" t="n">
        <v>0</v>
      </c>
      <c r="FF56" s="53" t="n">
        <v>25</v>
      </c>
      <c r="FG56" s="53" t="n">
        <v>23</v>
      </c>
      <c r="FH56" s="53" t="n">
        <v>0</v>
      </c>
      <c r="FI56" s="53" t="n">
        <v>0</v>
      </c>
      <c r="FJ56" s="53" t="n">
        <v>1920</v>
      </c>
      <c r="FK56" s="53" t="n">
        <v>561</v>
      </c>
      <c r="FL56" s="53" t="n">
        <v>0</v>
      </c>
      <c r="FM56" s="53" t="n">
        <v>0</v>
      </c>
      <c r="FN56" s="53" t="n">
        <v>1036</v>
      </c>
      <c r="FO56" s="53" t="n">
        <v>430</v>
      </c>
      <c r="FP56" s="53" t="n">
        <v>0</v>
      </c>
      <c r="FQ56" s="53" t="n">
        <v>0</v>
      </c>
      <c r="FR56" s="54" t="n">
        <f aca="false">(K56+M56)/B56</f>
        <v>0.788309321792609</v>
      </c>
      <c r="FS56" s="55" t="n">
        <f aca="false">(L56+M56)/B56</f>
        <v>0.654774785035021</v>
      </c>
      <c r="FT56" s="56" t="n">
        <f aca="false">N56/B56</f>
        <v>0.287711405956381</v>
      </c>
      <c r="FU56" s="57" t="n">
        <f aca="false">K56/G56</f>
        <v>0.932020676052506</v>
      </c>
      <c r="FV56" s="58" t="n">
        <f aca="false">L56/H56</f>
        <v>0.750305512435182</v>
      </c>
      <c r="FW56" s="57" t="n">
        <f aca="false">M56/I56</f>
        <v>1</v>
      </c>
      <c r="FX56" s="59" t="n">
        <f aca="false">N56/J56</f>
        <v>1.27588383838384</v>
      </c>
      <c r="FY56" s="60" t="n">
        <f aca="false">(T56+Y56+AD56+ED56+V56+AA56+AF56+EF56)/F56</f>
        <v>1.14166933162776</v>
      </c>
      <c r="FZ56" s="61" t="n">
        <f aca="false">(U56+Z56+AE56+EE56+V56+AA56+AF56+EF56)/F56</f>
        <v>1.12759833706428</v>
      </c>
      <c r="GA56" s="62" t="n">
        <f aca="false">(W56+AB56+AG56+EG56)/F56</f>
        <v>0.811640550047969</v>
      </c>
      <c r="GB56" s="60" t="n">
        <f aca="false">(P56+AH56+AL56+AP56+AT56+AX56+BB56+BF56+BJ56+BN56+BR56+BZ56+CD56+CH56+CL56+CP56+CT56+CX56+DB56+DF56+DJ56+DN56+DR56+DV56+DZ56+EH56+EL56+EP56+R56+AJ56+AN56+AR56+AV56+AZ56+BD56+BH56+BL56+BP56+BT56+CB56+CF56+CJ56+CN56+CR56+CV56+CZ56+DD56+DH56+DL56+DP56+DT56+DX56+EB56+EJ56+EN56+ER56)/E56</f>
        <v>0.842787602802913</v>
      </c>
      <c r="GC56" s="61" t="n">
        <f aca="false">(Q56+AI56+AM56+AQ56+AU56+AY56+BC56+BG56+BK56+BO56+BS56+CA56+CE56+CI56+CM56+CQ56+CU56+CY56+DC56+DG56+DK56+DO56+DS56+DW56+EA56+EI56+EM56+EQ56+R56+AJ56+AN56+AR56+AV56+AZ56+BD56+BH56+BL56+BP56+BT56+CB56+CF56+CJ56+CN56+CR56+CV56+CZ56+DD56+DH56+DL56+DP56+DT56+DX56+EB56+EJ56+EN56+ER56)/E56</f>
        <v>0.752890258503936</v>
      </c>
      <c r="GD56" s="62" t="n">
        <f aca="false">(S56+AK56+AO56+AS56+AW56+BA56+BE56+BI56+BM56+BQ56+BU56+CC56+CG56+CK56+CO56+CS56+CW56+DA56+DE56+DI56+DM56+DQ56+DU56+DY56+EC56+EK56+EO56+ES56)/E56</f>
        <v>0.371317251261114</v>
      </c>
      <c r="GE56" s="60" t="n">
        <f aca="false">(ET56+EX56)/D56</f>
        <v>1.02385526737112</v>
      </c>
      <c r="GF56" s="61" t="n">
        <f aca="false">(EU56+EY56)/D56</f>
        <v>0.827462909595474</v>
      </c>
      <c r="GG56" s="63" t="n">
        <f aca="false">(EW56+FA56)/D56</f>
        <v>0</v>
      </c>
      <c r="GH56" s="64" t="n">
        <f aca="false">(FB56+FF56+FJ56+FN56)/C56</f>
        <v>0.676663080509234</v>
      </c>
      <c r="GI56" s="65"/>
      <c r="GJ56" s="65"/>
      <c r="GK56" s="65"/>
      <c r="GL56" s="65"/>
      <c r="GM56" s="65"/>
    </row>
    <row r="57" s="66" customFormat="true" ht="13.8" hidden="false" customHeight="false" outlineLevel="0" collapsed="false">
      <c r="A57" s="44" t="s">
        <v>137</v>
      </c>
      <c r="B57" s="45" t="n">
        <v>23867</v>
      </c>
      <c r="C57" s="46" t="n">
        <v>2316.8</v>
      </c>
      <c r="D57" s="47" t="n">
        <v>2036.4</v>
      </c>
      <c r="E57" s="48" t="n">
        <v>14250.8</v>
      </c>
      <c r="F57" s="49" t="n">
        <v>3645</v>
      </c>
      <c r="G57" s="50" t="n">
        <v>22008</v>
      </c>
      <c r="H57" s="50" t="n">
        <v>21879</v>
      </c>
      <c r="I57" s="50" t="n">
        <v>210</v>
      </c>
      <c r="J57" s="50" t="n">
        <v>7799</v>
      </c>
      <c r="K57" s="51" t="n">
        <f aca="false">P57+T57+Y57+AD57+AH57+AL57+AP57+AT57+AX57+BB57+BF57+BJ57+BN57+BR57+BV57+BZ57+CD57+CH57+CL57+CP57+CT57+CX57+DB57+DF57+DF57+DJ57+DN57+DR57+DV57+DZ57+ED57+EH57+EL57+EP57+ET57+EX57+FB57+FF57+FJ57+FN57</f>
        <v>20105</v>
      </c>
      <c r="L57" s="51" t="n">
        <f aca="false">Q57+U57+Z57+AE57+AI57+AM57+AQ57+AU57+AY57+BC57+BG57+BK57+BO57+BS57+BW57+CA57+CE57+CM57+CQ57+CU57+CY57+DC57+DG57+DK57+DO57+DS57+DW57+EA57+CI57+EI57+EM57+EQ57+EU57+EY57+EE57+FC57+FG57+FK57+FO57</f>
        <v>18605</v>
      </c>
      <c r="M57" s="51" t="n">
        <v>206</v>
      </c>
      <c r="N57" s="52" t="n">
        <f aca="false">S57+W57+AB57+AG57+DE57+EG57+AK57+AO57+AS57+AW57+BA57+BE57+BI57+BM57+BQ57+BU57+BY57+CC57+CG57+CO57+CS57+CW57+DA57+DI57+DM57+DQ57+DU57+DY57+EC57+EK57+EO57+ES57+EW57+FA57+CK57+FE57+FI57+FM57+FQ57</f>
        <v>9534</v>
      </c>
      <c r="O57" s="52" t="n">
        <f aca="false">X57+AC57</f>
        <v>185</v>
      </c>
      <c r="P57" s="53" t="n">
        <v>432</v>
      </c>
      <c r="Q57" s="53" t="n">
        <v>430</v>
      </c>
      <c r="R57" s="53" t="n">
        <v>0</v>
      </c>
      <c r="S57" s="53" t="n">
        <v>276</v>
      </c>
      <c r="T57" s="53" t="n">
        <v>549</v>
      </c>
      <c r="U57" s="53" t="n">
        <v>532</v>
      </c>
      <c r="V57" s="53" t="n">
        <v>0</v>
      </c>
      <c r="W57" s="53" t="n">
        <v>404</v>
      </c>
      <c r="X57" s="53" t="n">
        <v>52</v>
      </c>
      <c r="Y57" s="53" t="n">
        <v>1137</v>
      </c>
      <c r="Z57" s="53" t="n">
        <v>1156</v>
      </c>
      <c r="AA57" s="53" t="n">
        <v>0</v>
      </c>
      <c r="AB57" s="53" t="n">
        <v>1032</v>
      </c>
      <c r="AC57" s="53" t="n">
        <v>133</v>
      </c>
      <c r="AD57" s="53" t="n">
        <v>1843</v>
      </c>
      <c r="AE57" s="53" t="n">
        <v>1773</v>
      </c>
      <c r="AF57" s="53" t="n">
        <v>1</v>
      </c>
      <c r="AG57" s="53" t="n">
        <v>1326</v>
      </c>
      <c r="AH57" s="53" t="n">
        <v>986</v>
      </c>
      <c r="AI57" s="53" t="n">
        <v>1019</v>
      </c>
      <c r="AJ57" s="53" t="n">
        <v>9</v>
      </c>
      <c r="AK57" s="53" t="n">
        <v>776</v>
      </c>
      <c r="AL57" s="53" t="n">
        <v>1037</v>
      </c>
      <c r="AM57" s="53" t="n">
        <v>1069</v>
      </c>
      <c r="AN57" s="53" t="n">
        <v>13</v>
      </c>
      <c r="AO57" s="53" t="n">
        <v>825</v>
      </c>
      <c r="AP57" s="53" t="n">
        <v>1173</v>
      </c>
      <c r="AQ57" s="53" t="n">
        <v>1181</v>
      </c>
      <c r="AR57" s="53" t="n">
        <v>44</v>
      </c>
      <c r="AS57" s="53" t="n">
        <v>836</v>
      </c>
      <c r="AT57" s="53" t="n">
        <v>1193</v>
      </c>
      <c r="AU57" s="53" t="n">
        <v>1194</v>
      </c>
      <c r="AV57" s="53" t="n">
        <v>77</v>
      </c>
      <c r="AW57" s="53" t="n">
        <v>838</v>
      </c>
      <c r="AX57" s="53" t="n">
        <v>1090</v>
      </c>
      <c r="AY57" s="53" t="n">
        <v>1124</v>
      </c>
      <c r="AZ57" s="53" t="n">
        <v>63</v>
      </c>
      <c r="BA57" s="53" t="n">
        <v>719</v>
      </c>
      <c r="BB57" s="53" t="n">
        <v>1216</v>
      </c>
      <c r="BC57" s="53" t="n">
        <v>1218</v>
      </c>
      <c r="BD57" s="53" t="n">
        <v>2</v>
      </c>
      <c r="BE57" s="53" t="n">
        <v>673</v>
      </c>
      <c r="BF57" s="53" t="n">
        <v>387</v>
      </c>
      <c r="BG57" s="53" t="n">
        <v>344</v>
      </c>
      <c r="BH57" s="53" t="n">
        <v>0</v>
      </c>
      <c r="BI57" s="53" t="n">
        <v>38</v>
      </c>
      <c r="BJ57" s="53" t="n">
        <v>7</v>
      </c>
      <c r="BK57" s="53" t="n">
        <v>0</v>
      </c>
      <c r="BL57" s="53" t="n">
        <v>0</v>
      </c>
      <c r="BM57" s="53" t="n">
        <v>0</v>
      </c>
      <c r="BN57" s="53" t="n">
        <v>0</v>
      </c>
      <c r="BO57" s="53" t="n">
        <v>1</v>
      </c>
      <c r="BP57" s="53" t="n">
        <v>0</v>
      </c>
      <c r="BQ57" s="53" t="n">
        <v>0</v>
      </c>
      <c r="BR57" s="53" t="n">
        <v>0</v>
      </c>
      <c r="BS57" s="53" t="n">
        <v>0</v>
      </c>
      <c r="BT57" s="53" t="n">
        <v>0</v>
      </c>
      <c r="BU57" s="53" t="n">
        <v>0</v>
      </c>
      <c r="BV57" s="53" t="n">
        <v>0</v>
      </c>
      <c r="BW57" s="53" t="n">
        <v>0</v>
      </c>
      <c r="BX57" s="53" t="n">
        <v>0</v>
      </c>
      <c r="BY57" s="53" t="n">
        <v>0</v>
      </c>
      <c r="BZ57" s="53" t="n">
        <v>141</v>
      </c>
      <c r="CA57" s="53" t="n">
        <v>133</v>
      </c>
      <c r="CB57" s="53" t="n">
        <v>0</v>
      </c>
      <c r="CC57" s="53" t="n">
        <v>0</v>
      </c>
      <c r="CD57" s="53" t="n">
        <v>350</v>
      </c>
      <c r="CE57" s="53" t="n">
        <v>231</v>
      </c>
      <c r="CF57" s="53" t="n">
        <v>0</v>
      </c>
      <c r="CG57" s="53" t="n">
        <v>7</v>
      </c>
      <c r="CH57" s="53" t="n">
        <v>18</v>
      </c>
      <c r="CI57" s="53" t="n">
        <v>4</v>
      </c>
      <c r="CJ57" s="53" t="n">
        <v>0</v>
      </c>
      <c r="CK57" s="53" t="n">
        <v>3</v>
      </c>
      <c r="CL57" s="53" t="n">
        <v>163</v>
      </c>
      <c r="CM57" s="53" t="n">
        <v>97</v>
      </c>
      <c r="CN57" s="53" t="n">
        <v>0</v>
      </c>
      <c r="CO57" s="53" t="n">
        <v>30</v>
      </c>
      <c r="CP57" s="53" t="n">
        <v>31</v>
      </c>
      <c r="CQ57" s="53" t="n">
        <v>20</v>
      </c>
      <c r="CR57" s="53" t="n">
        <v>0</v>
      </c>
      <c r="CS57" s="53" t="n">
        <v>0</v>
      </c>
      <c r="CT57" s="53" t="n">
        <v>0</v>
      </c>
      <c r="CU57" s="53" t="n">
        <v>0</v>
      </c>
      <c r="CV57" s="53" t="n">
        <v>0</v>
      </c>
      <c r="CW57" s="53" t="n">
        <v>0</v>
      </c>
      <c r="CX57" s="53" t="n">
        <v>0</v>
      </c>
      <c r="CY57" s="53" t="n">
        <v>0</v>
      </c>
      <c r="CZ57" s="53" t="n">
        <v>0</v>
      </c>
      <c r="DA57" s="53" t="n">
        <v>0</v>
      </c>
      <c r="DB57" s="53" t="n">
        <v>817</v>
      </c>
      <c r="DC57" s="53" t="n">
        <v>520</v>
      </c>
      <c r="DD57" s="53" t="n">
        <v>0</v>
      </c>
      <c r="DE57" s="53" t="n">
        <v>61</v>
      </c>
      <c r="DF57" s="53" t="n">
        <v>33</v>
      </c>
      <c r="DG57" s="53" t="n">
        <v>20</v>
      </c>
      <c r="DH57" s="53" t="n">
        <v>0</v>
      </c>
      <c r="DI57" s="53" t="n">
        <v>2</v>
      </c>
      <c r="DJ57" s="53" t="n">
        <v>16</v>
      </c>
      <c r="DK57" s="53" t="n">
        <v>15</v>
      </c>
      <c r="DL57" s="53" t="n">
        <v>0</v>
      </c>
      <c r="DM57" s="53" t="n">
        <v>6</v>
      </c>
      <c r="DN57" s="53" t="n">
        <v>63</v>
      </c>
      <c r="DO57" s="53" t="n">
        <v>34</v>
      </c>
      <c r="DP57" s="53" t="n">
        <v>0</v>
      </c>
      <c r="DQ57" s="53" t="n">
        <v>4</v>
      </c>
      <c r="DR57" s="53" t="n">
        <v>0</v>
      </c>
      <c r="DS57" s="53" t="n">
        <v>0</v>
      </c>
      <c r="DT57" s="53" t="n">
        <v>0</v>
      </c>
      <c r="DU57" s="53" t="n">
        <v>0</v>
      </c>
      <c r="DV57" s="53" t="n">
        <v>533</v>
      </c>
      <c r="DW57" s="53" t="n">
        <v>498</v>
      </c>
      <c r="DX57" s="53" t="n">
        <v>0</v>
      </c>
      <c r="DY57" s="53" t="n">
        <v>368</v>
      </c>
      <c r="DZ57" s="53" t="n">
        <v>42</v>
      </c>
      <c r="EA57" s="53" t="n">
        <v>32</v>
      </c>
      <c r="EB57" s="53" t="n">
        <v>0</v>
      </c>
      <c r="EC57" s="53" t="n">
        <v>1</v>
      </c>
      <c r="ED57" s="53" t="n">
        <v>0</v>
      </c>
      <c r="EE57" s="53" t="n">
        <v>15</v>
      </c>
      <c r="EF57" s="53" t="n">
        <v>0</v>
      </c>
      <c r="EG57" s="53" t="n">
        <v>0</v>
      </c>
      <c r="EH57" s="53" t="n">
        <v>1152</v>
      </c>
      <c r="EI57" s="53" t="n">
        <v>1157</v>
      </c>
      <c r="EJ57" s="53" t="n">
        <v>1</v>
      </c>
      <c r="EK57" s="53" t="n">
        <v>567</v>
      </c>
      <c r="EL57" s="53" t="n">
        <v>1275</v>
      </c>
      <c r="EM57" s="53" t="n">
        <v>1301</v>
      </c>
      <c r="EN57" s="53" t="n">
        <v>1</v>
      </c>
      <c r="EO57" s="53" t="n">
        <v>549</v>
      </c>
      <c r="EP57" s="53" t="n">
        <v>735</v>
      </c>
      <c r="EQ57" s="53" t="n">
        <v>740</v>
      </c>
      <c r="ER57" s="53" t="n">
        <v>1</v>
      </c>
      <c r="ES57" s="53" t="n">
        <v>193</v>
      </c>
      <c r="ET57" s="53" t="n">
        <v>1124</v>
      </c>
      <c r="EU57" s="53" t="n">
        <v>1129</v>
      </c>
      <c r="EV57" s="53" t="n">
        <v>0</v>
      </c>
      <c r="EW57" s="53" t="n">
        <v>0</v>
      </c>
      <c r="EX57" s="53" t="n">
        <v>965</v>
      </c>
      <c r="EY57" s="53" t="n">
        <v>1003</v>
      </c>
      <c r="EZ57" s="53" t="n">
        <v>0</v>
      </c>
      <c r="FA57" s="53" t="n">
        <v>0</v>
      </c>
      <c r="FB57" s="53" t="n">
        <v>45</v>
      </c>
      <c r="FC57" s="53" t="n">
        <v>1</v>
      </c>
      <c r="FD57" s="53" t="n">
        <v>0</v>
      </c>
      <c r="FE57" s="53" t="n">
        <v>0</v>
      </c>
      <c r="FF57" s="53" t="n">
        <v>27</v>
      </c>
      <c r="FG57" s="53" t="n">
        <v>2</v>
      </c>
      <c r="FH57" s="53" t="n">
        <v>0</v>
      </c>
      <c r="FI57" s="53" t="n">
        <v>0</v>
      </c>
      <c r="FJ57" s="53" t="n">
        <v>1036</v>
      </c>
      <c r="FK57" s="53" t="n">
        <v>395</v>
      </c>
      <c r="FL57" s="53" t="n">
        <v>0</v>
      </c>
      <c r="FM57" s="53" t="n">
        <v>0</v>
      </c>
      <c r="FN57" s="53" t="n">
        <v>456</v>
      </c>
      <c r="FO57" s="53" t="n">
        <v>217</v>
      </c>
      <c r="FP57" s="53" t="n">
        <v>0</v>
      </c>
      <c r="FQ57" s="53" t="n">
        <v>0</v>
      </c>
      <c r="FR57" s="54" t="n">
        <f aca="false">(K57+M57)/B57</f>
        <v>0.851007667490677</v>
      </c>
      <c r="FS57" s="55" t="n">
        <f aca="false">(L57+M57)/B57</f>
        <v>0.788159383248837</v>
      </c>
      <c r="FT57" s="56" t="n">
        <f aca="false">N57/B57</f>
        <v>0.399463694641136</v>
      </c>
      <c r="FU57" s="57" t="n">
        <f aca="false">K57/G57</f>
        <v>0.913531443111596</v>
      </c>
      <c r="FV57" s="58" t="n">
        <f aca="false">L57/H57</f>
        <v>0.850358791535262</v>
      </c>
      <c r="FW57" s="57" t="n">
        <f aca="false">M57/I57</f>
        <v>0.980952380952381</v>
      </c>
      <c r="FX57" s="59" t="n">
        <f aca="false">N57/J57</f>
        <v>1.22246441851519</v>
      </c>
      <c r="FY57" s="60" t="n">
        <f aca="false">(T57+Y57+AD57+ED57+V57+AA57+AF57+EF57)/F57</f>
        <v>0.968449931412894</v>
      </c>
      <c r="FZ57" s="61" t="n">
        <f aca="false">(U57+Z57+AE57+EE57+V57+AA57+AF57+EF57)/F57</f>
        <v>0.953909465020576</v>
      </c>
      <c r="GA57" s="62" t="n">
        <f aca="false">(W57+AB57+AG57+EG57)/F57</f>
        <v>0.757750342935528</v>
      </c>
      <c r="GB57" s="60" t="n">
        <f aca="false">(P57+AH57+AL57+AP57+AT57+AX57+BB57+BF57+BJ57+BN57+BR57+BZ57+CD57+CH57+CL57+CP57+CT57+CX57+DB57+DF57+DJ57+DN57+DR57+DV57+DZ57+EH57+EL57+EP57+R57+AJ57+AN57+AR57+AV57+AZ57+BD57+BH57+BL57+BP57+BT57+CB57+CF57+CJ57+CN57+CR57+CV57+CZ57+DD57+DH57+DL57+DP57+DT57+DX57+EB57+EJ57+EN57+ER57)/E57</f>
        <v>0.919316810284335</v>
      </c>
      <c r="GC57" s="61" t="n">
        <f aca="false">(Q57+AI57+AM57+AQ57+AU57+AY57+BC57+BG57+BK57+BO57+BS57+CA57+CE57+CI57+CM57+CQ57+CU57+CY57+DC57+DG57+DK57+DO57+DS57+DW57+EA57+EI57+EM57+EQ57+R57+AJ57+AN57+AR57+AV57+AZ57+BD57+BH57+BL57+BP57+BT57+CB57+CF57+CJ57+CN57+CR57+CV57+CZ57+DD57+DH57+DL57+DP57+DT57+DX57+EB57+EJ57+EN57+ER57)/E57</f>
        <v>0.88366968871923</v>
      </c>
      <c r="GD57" s="62" t="n">
        <f aca="false">(S57+AK57+AO57+AS57+AW57+BA57+BE57+BI57+BM57+BQ57+BU57+CC57+CG57+CK57+CO57+CS57+CW57+DA57+DE57+DI57+DM57+DQ57+DU57+DY57+EC57+EK57+EO57+ES57)/E57</f>
        <v>0.475201392202543</v>
      </c>
      <c r="GE57" s="60" t="n">
        <f aca="false">(ET57+EX57)/D57</f>
        <v>1.02582989589472</v>
      </c>
      <c r="GF57" s="61" t="n">
        <f aca="false">(EU57+EY57)/D57</f>
        <v>1.04694559025732</v>
      </c>
      <c r="GG57" s="63" t="n">
        <f aca="false">(EW57+FA57)/D57</f>
        <v>0</v>
      </c>
      <c r="GH57" s="64" t="n">
        <f aca="false">(FB57+FF57+FJ57+FN57)/C57</f>
        <v>0.675069060773481</v>
      </c>
      <c r="GI57" s="65"/>
      <c r="GJ57" s="65"/>
      <c r="GK57" s="65"/>
      <c r="GL57" s="65"/>
      <c r="GM57" s="65"/>
    </row>
    <row r="58" s="66" customFormat="true" ht="13.8" hidden="false" customHeight="false" outlineLevel="0" collapsed="false">
      <c r="A58" s="44" t="s">
        <v>138</v>
      </c>
      <c r="B58" s="45" t="n">
        <v>28693</v>
      </c>
      <c r="C58" s="46" t="n">
        <v>3367.8</v>
      </c>
      <c r="D58" s="47" t="n">
        <v>2761.2</v>
      </c>
      <c r="E58" s="48" t="n">
        <v>16973</v>
      </c>
      <c r="F58" s="49" t="n">
        <v>3139</v>
      </c>
      <c r="G58" s="50" t="n">
        <v>24957</v>
      </c>
      <c r="H58" s="68" t="n">
        <v>23389</v>
      </c>
      <c r="I58" s="67" t="n">
        <v>265</v>
      </c>
      <c r="J58" s="50" t="n">
        <v>11727</v>
      </c>
      <c r="K58" s="51" t="n">
        <f aca="false">P58+T58+Y58+AD58+AH58+AL58+AP58+AT58+AX58+BB58+BF58+BJ58+BN58+BR58+BV58+BZ58+CD58+CH58+CL58+CP58+CT58+CX58+DB58+DF58+DF58+DJ58+DN58+DR58+DV58+DZ58+ED58+EH58+EL58+EP58+ET58+EX58+FB58+FF58+FJ58+FN58</f>
        <v>23817</v>
      </c>
      <c r="L58" s="51" t="n">
        <f aca="false">Q58+U58+Z58+AE58+AI58+AM58+AQ58+AU58+AY58+BC58+BG58+BK58+BO58+BS58+BW58+CA58+CE58+CM58+CQ58+CU58+CY58+DC58+DG58+DK58+DO58+DS58+DW58+EA58+CI58+EI58+EM58+EQ58+EU58+EY58+EE58+FC58+FG58+FK58+FO58</f>
        <v>22181</v>
      </c>
      <c r="M58" s="51" t="n">
        <v>268</v>
      </c>
      <c r="N58" s="52" t="n">
        <f aca="false">S58+W58+AB58+AG58+DE58+EG58+AK58+AO58+AS58+AW58+BA58+BE58+BI58+BM58+BQ58+BU58+BY58+CC58+CG58+CO58+CS58+CW58+DA58+DI58+DM58+DQ58+DU58+DY58+EC58+EK58+EO58+ES58+EW58+FA58+CK58+FE58+FI58+FM58+FQ58</f>
        <v>12398</v>
      </c>
      <c r="O58" s="52" t="n">
        <f aca="false">X58+AC58</f>
        <v>482</v>
      </c>
      <c r="P58" s="53" t="n">
        <v>515</v>
      </c>
      <c r="Q58" s="53" t="n">
        <v>511</v>
      </c>
      <c r="R58" s="53" t="n">
        <v>0</v>
      </c>
      <c r="S58" s="53" t="n">
        <v>367</v>
      </c>
      <c r="T58" s="53" t="n">
        <v>514</v>
      </c>
      <c r="U58" s="53" t="n">
        <v>510</v>
      </c>
      <c r="V58" s="53" t="n">
        <v>0</v>
      </c>
      <c r="W58" s="53" t="n">
        <v>457</v>
      </c>
      <c r="X58" s="53" t="n">
        <v>238</v>
      </c>
      <c r="Y58" s="53" t="n">
        <v>1081</v>
      </c>
      <c r="Z58" s="53" t="n">
        <v>1068</v>
      </c>
      <c r="AA58" s="53" t="n">
        <v>1</v>
      </c>
      <c r="AB58" s="53" t="n">
        <v>968</v>
      </c>
      <c r="AC58" s="53" t="n">
        <v>244</v>
      </c>
      <c r="AD58" s="53" t="n">
        <v>1722</v>
      </c>
      <c r="AE58" s="53" t="n">
        <v>1691</v>
      </c>
      <c r="AF58" s="53" t="n">
        <v>1</v>
      </c>
      <c r="AG58" s="53" t="n">
        <v>1453</v>
      </c>
      <c r="AH58" s="53" t="n">
        <v>947</v>
      </c>
      <c r="AI58" s="53" t="n">
        <v>915</v>
      </c>
      <c r="AJ58" s="53" t="n">
        <v>8</v>
      </c>
      <c r="AK58" s="53" t="n">
        <v>931</v>
      </c>
      <c r="AL58" s="53" t="n">
        <v>1186</v>
      </c>
      <c r="AM58" s="53" t="n">
        <v>1148</v>
      </c>
      <c r="AN58" s="53" t="n">
        <v>11</v>
      </c>
      <c r="AO58" s="53" t="n">
        <v>1024</v>
      </c>
      <c r="AP58" s="53" t="n">
        <v>1172</v>
      </c>
      <c r="AQ58" s="53" t="n">
        <v>1266</v>
      </c>
      <c r="AR58" s="53" t="n">
        <v>21</v>
      </c>
      <c r="AS58" s="53" t="n">
        <v>1032</v>
      </c>
      <c r="AT58" s="53" t="n">
        <v>1231</v>
      </c>
      <c r="AU58" s="53" t="n">
        <v>1204</v>
      </c>
      <c r="AV58" s="53" t="n">
        <v>224</v>
      </c>
      <c r="AW58" s="53" t="n">
        <v>1079</v>
      </c>
      <c r="AX58" s="53" t="n">
        <v>1638</v>
      </c>
      <c r="AY58" s="53" t="n">
        <v>1607</v>
      </c>
      <c r="AZ58" s="53" t="n">
        <v>0</v>
      </c>
      <c r="BA58" s="53" t="n">
        <v>1123</v>
      </c>
      <c r="BB58" s="53" t="n">
        <v>1642</v>
      </c>
      <c r="BC58" s="53" t="n">
        <v>1613</v>
      </c>
      <c r="BD58" s="53" t="n">
        <v>0</v>
      </c>
      <c r="BE58" s="53" t="n">
        <v>998</v>
      </c>
      <c r="BF58" s="53" t="n">
        <v>544</v>
      </c>
      <c r="BG58" s="53" t="n">
        <v>514</v>
      </c>
      <c r="BH58" s="53" t="n">
        <v>1</v>
      </c>
      <c r="BI58" s="53" t="n">
        <v>271</v>
      </c>
      <c r="BJ58" s="53" t="n">
        <v>0</v>
      </c>
      <c r="BK58" s="53" t="n">
        <v>10</v>
      </c>
      <c r="BL58" s="53" t="n">
        <v>0</v>
      </c>
      <c r="BM58" s="53" t="n">
        <v>0</v>
      </c>
      <c r="BN58" s="53" t="n">
        <v>2</v>
      </c>
      <c r="BO58" s="53" t="n">
        <v>2</v>
      </c>
      <c r="BP58" s="53" t="n">
        <v>0</v>
      </c>
      <c r="BQ58" s="53" t="n">
        <v>0</v>
      </c>
      <c r="BR58" s="53" t="n">
        <v>0</v>
      </c>
      <c r="BS58" s="53" t="n">
        <v>1</v>
      </c>
      <c r="BT58" s="53" t="n">
        <v>0</v>
      </c>
      <c r="BU58" s="53" t="n">
        <v>0</v>
      </c>
      <c r="BV58" s="53" t="n">
        <v>367</v>
      </c>
      <c r="BW58" s="53" t="n">
        <v>333</v>
      </c>
      <c r="BX58" s="53" t="n">
        <v>0</v>
      </c>
      <c r="BY58" s="53" t="n">
        <v>153</v>
      </c>
      <c r="BZ58" s="53" t="n">
        <v>415</v>
      </c>
      <c r="CA58" s="53" t="n">
        <v>410</v>
      </c>
      <c r="CB58" s="53" t="n">
        <v>0</v>
      </c>
      <c r="CC58" s="53" t="n">
        <v>301</v>
      </c>
      <c r="CD58" s="53" t="n">
        <v>193</v>
      </c>
      <c r="CE58" s="53" t="n">
        <v>193</v>
      </c>
      <c r="CF58" s="53" t="n">
        <v>0</v>
      </c>
      <c r="CG58" s="53" t="n">
        <v>24</v>
      </c>
      <c r="CH58" s="53" t="n">
        <v>45</v>
      </c>
      <c r="CI58" s="53" t="n">
        <v>41</v>
      </c>
      <c r="CJ58" s="53" t="n">
        <v>0</v>
      </c>
      <c r="CK58" s="53" t="n">
        <v>1</v>
      </c>
      <c r="CL58" s="53" t="n">
        <v>198</v>
      </c>
      <c r="CM58" s="53" t="n">
        <v>184</v>
      </c>
      <c r="CN58" s="53" t="n">
        <v>0</v>
      </c>
      <c r="CO58" s="53" t="n">
        <v>22</v>
      </c>
      <c r="CP58" s="53" t="n">
        <v>41</v>
      </c>
      <c r="CQ58" s="53" t="n">
        <v>39</v>
      </c>
      <c r="CR58" s="53" t="n">
        <v>0</v>
      </c>
      <c r="CS58" s="53" t="n">
        <v>5</v>
      </c>
      <c r="CT58" s="53" t="n">
        <v>0</v>
      </c>
      <c r="CU58" s="53" t="n">
        <v>0</v>
      </c>
      <c r="CV58" s="53" t="n">
        <v>0</v>
      </c>
      <c r="CW58" s="53" t="n">
        <v>0</v>
      </c>
      <c r="CX58" s="53" t="n">
        <v>0</v>
      </c>
      <c r="CY58" s="53" t="n">
        <v>0</v>
      </c>
      <c r="CZ58" s="53" t="n">
        <v>0</v>
      </c>
      <c r="DA58" s="53" t="n">
        <v>0</v>
      </c>
      <c r="DB58" s="53" t="n">
        <v>820</v>
      </c>
      <c r="DC58" s="53" t="n">
        <v>780</v>
      </c>
      <c r="DD58" s="53" t="n">
        <v>0</v>
      </c>
      <c r="DE58" s="53" t="n">
        <v>91</v>
      </c>
      <c r="DF58" s="53" t="n">
        <v>5</v>
      </c>
      <c r="DG58" s="53" t="n">
        <v>5</v>
      </c>
      <c r="DH58" s="53" t="n">
        <v>0</v>
      </c>
      <c r="DI58" s="53" t="n">
        <v>0</v>
      </c>
      <c r="DJ58" s="53" t="n">
        <v>48</v>
      </c>
      <c r="DK58" s="53" t="n">
        <v>46</v>
      </c>
      <c r="DL58" s="53" t="n">
        <v>0</v>
      </c>
      <c r="DM58" s="53" t="n">
        <v>13</v>
      </c>
      <c r="DN58" s="53" t="n">
        <v>20</v>
      </c>
      <c r="DO58" s="53" t="n">
        <v>19</v>
      </c>
      <c r="DP58" s="53" t="n">
        <v>0</v>
      </c>
      <c r="DQ58" s="53" t="n">
        <v>1</v>
      </c>
      <c r="DR58" s="53" t="n">
        <v>0</v>
      </c>
      <c r="DS58" s="53" t="n">
        <v>0</v>
      </c>
      <c r="DT58" s="53" t="n">
        <v>0</v>
      </c>
      <c r="DU58" s="53" t="n">
        <v>0</v>
      </c>
      <c r="DV58" s="53" t="n">
        <v>0</v>
      </c>
      <c r="DW58" s="53" t="n">
        <v>0</v>
      </c>
      <c r="DX58" s="53" t="n">
        <v>1</v>
      </c>
      <c r="DY58" s="53" t="n">
        <v>0</v>
      </c>
      <c r="DZ58" s="53" t="n">
        <v>27</v>
      </c>
      <c r="EA58" s="53" t="n">
        <v>27</v>
      </c>
      <c r="EB58" s="53" t="n">
        <v>0</v>
      </c>
      <c r="EC58" s="53" t="n">
        <v>0</v>
      </c>
      <c r="ED58" s="53" t="n">
        <v>0</v>
      </c>
      <c r="EE58" s="53" t="n">
        <v>0</v>
      </c>
      <c r="EF58" s="53" t="n">
        <v>0</v>
      </c>
      <c r="EG58" s="53" t="n">
        <v>0</v>
      </c>
      <c r="EH58" s="53" t="n">
        <v>1663</v>
      </c>
      <c r="EI58" s="53" t="n">
        <v>1598</v>
      </c>
      <c r="EJ58" s="53" t="n">
        <v>0</v>
      </c>
      <c r="EK58" s="53" t="n">
        <v>954</v>
      </c>
      <c r="EL58" s="53" t="n">
        <v>1747</v>
      </c>
      <c r="EM58" s="53" t="n">
        <v>1695</v>
      </c>
      <c r="EN58" s="53" t="n">
        <v>0</v>
      </c>
      <c r="EO58" s="53" t="n">
        <v>850</v>
      </c>
      <c r="EP58" s="53" t="n">
        <v>802</v>
      </c>
      <c r="EQ58" s="53" t="n">
        <v>751</v>
      </c>
      <c r="ER58" s="53" t="n">
        <v>0</v>
      </c>
      <c r="ES58" s="53" t="n">
        <v>280</v>
      </c>
      <c r="ET58" s="53" t="n">
        <v>1373</v>
      </c>
      <c r="EU58" s="53" t="n">
        <v>1217</v>
      </c>
      <c r="EV58" s="53" t="n">
        <v>0</v>
      </c>
      <c r="EW58" s="53" t="n">
        <v>0</v>
      </c>
      <c r="EX58" s="53" t="n">
        <v>1288</v>
      </c>
      <c r="EY58" s="53" t="n">
        <v>1187</v>
      </c>
      <c r="EZ58" s="53" t="n">
        <v>0</v>
      </c>
      <c r="FA58" s="53" t="n">
        <v>0</v>
      </c>
      <c r="FB58" s="53" t="n">
        <v>29</v>
      </c>
      <c r="FC58" s="53" t="n">
        <v>9</v>
      </c>
      <c r="FD58" s="53" t="n">
        <v>0</v>
      </c>
      <c r="FE58" s="53" t="n">
        <v>0</v>
      </c>
      <c r="FF58" s="53" t="n">
        <v>7</v>
      </c>
      <c r="FG58" s="53" t="n">
        <v>0</v>
      </c>
      <c r="FH58" s="53" t="n">
        <v>0</v>
      </c>
      <c r="FI58" s="53" t="n">
        <v>0</v>
      </c>
      <c r="FJ58" s="53" t="n">
        <v>1685</v>
      </c>
      <c r="FK58" s="53" t="n">
        <v>1019</v>
      </c>
      <c r="FL58" s="53" t="n">
        <v>0</v>
      </c>
      <c r="FM58" s="53" t="n">
        <v>0</v>
      </c>
      <c r="FN58" s="53" t="n">
        <v>845</v>
      </c>
      <c r="FO58" s="53" t="n">
        <v>568</v>
      </c>
      <c r="FP58" s="53" t="n">
        <v>0</v>
      </c>
      <c r="FQ58" s="53" t="n">
        <v>0</v>
      </c>
      <c r="FR58" s="54" t="n">
        <f aca="false">(K58+M58)/B58</f>
        <v>0.839403338793434</v>
      </c>
      <c r="FS58" s="55" t="n">
        <f aca="false">(L58+M58)/B58</f>
        <v>0.782385947792144</v>
      </c>
      <c r="FT58" s="56" t="n">
        <f aca="false">N58/B58</f>
        <v>0.43209145087652</v>
      </c>
      <c r="FU58" s="57" t="n">
        <f aca="false">K58/G58</f>
        <v>0.954321432864527</v>
      </c>
      <c r="FV58" s="58" t="n">
        <f aca="false">L58/H58</f>
        <v>0.948351789302664</v>
      </c>
      <c r="FW58" s="57" t="n">
        <f aca="false">M58/I58</f>
        <v>1.01132075471698</v>
      </c>
      <c r="FX58" s="59" t="n">
        <f aca="false">N58/J58</f>
        <v>1.05721838492368</v>
      </c>
      <c r="FY58" s="60" t="n">
        <f aca="false">(T58+Y58+AD58+ED58+V58+AA58+AF58+EF58)/F58</f>
        <v>1.05734310289901</v>
      </c>
      <c r="FZ58" s="61" t="n">
        <f aca="false">(U58+Z58+AE58+EE58+V58+AA58+AF58+EF58)/F58</f>
        <v>1.04205160879261</v>
      </c>
      <c r="GA58" s="62" t="n">
        <f aca="false">(W58+AB58+AG58+EG58)/F58</f>
        <v>0.916852500796432</v>
      </c>
      <c r="GB58" s="60" t="n">
        <f aca="false">(P58+AH58+AL58+AP58+AT58+AX58+BB58+BF58+BJ58+BN58+BR58+BZ58+CD58+CH58+CL58+CP58+CT58+CX58+DB58+DF58+DJ58+DN58+DR58+DV58+DZ58+EH58+EL58+EP58+R58+AJ58+AN58+AR58+AV58+AZ58+BD58+BH58+BL58+BP58+BT58+CB58+CF58+CJ58+CN58+CR58+CV58+CZ58+DD58+DH58+DL58+DP58+DT58+DX58+EB58+EJ58+EN58+ER58)/E58</f>
        <v>0.893595710834855</v>
      </c>
      <c r="GC58" s="61" t="n">
        <f aca="false">(Q58+AI58+AM58+AQ58+AU58+AY58+BC58+BG58+BK58+BO58+BS58+CA58+CE58+CI58+CM58+CQ58+CU58+CY58+DC58+DG58+DK58+DO58+DS58+DW58+EA58+EI58+EM58+EQ58+R58+AJ58+AN58+AR58+AV58+AZ58+BD58+BH58+BL58+BP58+BT58+CB58+CF58+CJ58+CN58+CR58+CV58+CZ58+DD58+DH58+DL58+DP58+DT58+DX58+EB58+EJ58+EN58+ER58)/E58</f>
        <v>0.874624403464326</v>
      </c>
      <c r="GD58" s="62" t="n">
        <f aca="false">(S58+AK58+AO58+AS58+AW58+BA58+BE58+BI58+BM58+BQ58+BU58+CC58+CG58+CK58+CO58+CS58+CW58+DA58+DE58+DI58+DM58+DQ58+DU58+DY58+EC58+EK58+EO58+ES58)/E58</f>
        <v>0.551876509750781</v>
      </c>
      <c r="GE58" s="60" t="n">
        <f aca="false">(ET58+EX58)/D58</f>
        <v>0.963711429813125</v>
      </c>
      <c r="GF58" s="61" t="n">
        <f aca="false">(EU58+EY58)/D58</f>
        <v>0.870635955381718</v>
      </c>
      <c r="GG58" s="63" t="n">
        <f aca="false">(EW58+FA58)/D58</f>
        <v>0</v>
      </c>
      <c r="GH58" s="64" t="n">
        <f aca="false">(FB58+FF58+FJ58+FN58)/C58</f>
        <v>0.761921729318843</v>
      </c>
      <c r="GI58" s="65"/>
      <c r="GJ58" s="65"/>
      <c r="GK58" s="65"/>
      <c r="GL58" s="65"/>
      <c r="GM58" s="65"/>
    </row>
    <row r="59" s="66" customFormat="true" ht="13.8" hidden="false" customHeight="false" outlineLevel="0" collapsed="false">
      <c r="A59" s="44" t="s">
        <v>139</v>
      </c>
      <c r="B59" s="45" t="n">
        <v>29692</v>
      </c>
      <c r="C59" s="46" t="n">
        <v>3149.2</v>
      </c>
      <c r="D59" s="47" t="n">
        <v>2781.6</v>
      </c>
      <c r="E59" s="48" t="n">
        <v>18171.2</v>
      </c>
      <c r="F59" s="49" t="n">
        <v>3428</v>
      </c>
      <c r="G59" s="68" t="n">
        <v>25990</v>
      </c>
      <c r="H59" s="68" t="n">
        <v>27419</v>
      </c>
      <c r="I59" s="67" t="n">
        <v>255</v>
      </c>
      <c r="J59" s="67" t="n">
        <v>10729</v>
      </c>
      <c r="K59" s="51" t="n">
        <f aca="false">P59+T59+Y59+AD59+AH59+AL59+AP59+AT59+AX59+BB59+BF59+BJ59+BN59+BR59+BV59+BZ59+CD59+CH59+CL59+CP59+CT59+CX59+DB59+DF59+DF59+DJ59+DN59+DR59+DV59+DZ59+ED59+EH59+EL59+EP59+ET59+EX59+FB59+FF59+FJ59+FN59</f>
        <v>25002</v>
      </c>
      <c r="L59" s="51" t="n">
        <f aca="false">Q59+U59+Z59+AE59+AI59+AM59+AQ59+AU59+AY59+BC59+BG59+BK59+BO59+BS59+BW59+CA59+CE59+CM59+CQ59+CU59+CY59+DC59+DG59+DK59+DO59+DS59+DW59+EA59+CI59+EI59+EM59+EQ59+EU59+EY59+EE59+FC59+FG59+FK59+FO59</f>
        <v>22435</v>
      </c>
      <c r="M59" s="51" t="n">
        <v>258</v>
      </c>
      <c r="N59" s="52" t="n">
        <f aca="false">S59+W59+AB59+AG59+DE59+EG59+AK59+AO59+AS59+AW59+BA59+BE59+BI59+BM59+BQ59+BU59+BY59+CC59+CG59+CO59+CS59+CW59+DA59+DI59+DM59+DQ59+DU59+DY59+EC59+EK59+EO59+ES59+EW59+FA59+CK59+FE59+FI59+FM59+FQ59</f>
        <v>10728</v>
      </c>
      <c r="O59" s="52" t="n">
        <f aca="false">X59+AC59</f>
        <v>315</v>
      </c>
      <c r="P59" s="53" t="n">
        <v>1179</v>
      </c>
      <c r="Q59" s="53" t="n">
        <v>1166</v>
      </c>
      <c r="R59" s="53" t="n">
        <v>8</v>
      </c>
      <c r="S59" s="53" t="n">
        <v>665</v>
      </c>
      <c r="T59" s="53" t="n">
        <v>588</v>
      </c>
      <c r="U59" s="53" t="n">
        <v>556</v>
      </c>
      <c r="V59" s="53" t="n">
        <v>0</v>
      </c>
      <c r="W59" s="53" t="n">
        <v>465</v>
      </c>
      <c r="X59" s="53" t="n">
        <v>127</v>
      </c>
      <c r="Y59" s="53" t="n">
        <v>1033</v>
      </c>
      <c r="Z59" s="53" t="n">
        <v>1060</v>
      </c>
      <c r="AA59" s="53" t="n">
        <v>28</v>
      </c>
      <c r="AB59" s="53" t="n">
        <v>841</v>
      </c>
      <c r="AC59" s="53" t="n">
        <v>188</v>
      </c>
      <c r="AD59" s="53" t="n">
        <v>1871</v>
      </c>
      <c r="AE59" s="53" t="n">
        <v>1888</v>
      </c>
      <c r="AF59" s="53" t="n">
        <v>3</v>
      </c>
      <c r="AG59" s="53" t="n">
        <v>1479</v>
      </c>
      <c r="AH59" s="53" t="n">
        <v>856</v>
      </c>
      <c r="AI59" s="53" t="n">
        <v>1036</v>
      </c>
      <c r="AJ59" s="53" t="n">
        <v>7</v>
      </c>
      <c r="AK59" s="53" t="n">
        <v>972</v>
      </c>
      <c r="AL59" s="53" t="n">
        <v>1028</v>
      </c>
      <c r="AM59" s="53" t="n">
        <v>1116</v>
      </c>
      <c r="AN59" s="53" t="n">
        <v>5</v>
      </c>
      <c r="AO59" s="53" t="n">
        <v>937</v>
      </c>
      <c r="AP59" s="53" t="n">
        <v>1121</v>
      </c>
      <c r="AQ59" s="53" t="n">
        <v>1102</v>
      </c>
      <c r="AR59" s="53" t="n">
        <v>13</v>
      </c>
      <c r="AS59" s="53" t="n">
        <v>794</v>
      </c>
      <c r="AT59" s="53" t="n">
        <v>1283</v>
      </c>
      <c r="AU59" s="53" t="n">
        <v>1352</v>
      </c>
      <c r="AV59" s="53" t="n">
        <v>25</v>
      </c>
      <c r="AW59" s="53" t="n">
        <v>880</v>
      </c>
      <c r="AX59" s="53" t="n">
        <v>1478</v>
      </c>
      <c r="AY59" s="53" t="n">
        <v>1372</v>
      </c>
      <c r="AZ59" s="53" t="n">
        <v>199</v>
      </c>
      <c r="BA59" s="53" t="n">
        <v>885</v>
      </c>
      <c r="BB59" s="53" t="n">
        <v>1596</v>
      </c>
      <c r="BC59" s="53" t="n">
        <v>1502</v>
      </c>
      <c r="BD59" s="53" t="n">
        <v>0</v>
      </c>
      <c r="BE59" s="53" t="n">
        <v>737</v>
      </c>
      <c r="BF59" s="53" t="n">
        <v>496</v>
      </c>
      <c r="BG59" s="53" t="n">
        <v>544</v>
      </c>
      <c r="BH59" s="53" t="n">
        <v>1</v>
      </c>
      <c r="BI59" s="53" t="n">
        <v>5</v>
      </c>
      <c r="BJ59" s="53" t="n">
        <v>210</v>
      </c>
      <c r="BK59" s="53" t="n">
        <v>224</v>
      </c>
      <c r="BL59" s="53" t="n">
        <v>0</v>
      </c>
      <c r="BM59" s="53" t="n">
        <v>174</v>
      </c>
      <c r="BN59" s="53" t="n">
        <v>0</v>
      </c>
      <c r="BO59" s="53" t="n">
        <v>0</v>
      </c>
      <c r="BP59" s="53" t="n">
        <v>0</v>
      </c>
      <c r="BQ59" s="53" t="n">
        <v>0</v>
      </c>
      <c r="BR59" s="53" t="n">
        <v>0</v>
      </c>
      <c r="BS59" s="53" t="n">
        <v>0</v>
      </c>
      <c r="BT59" s="53" t="n">
        <v>0</v>
      </c>
      <c r="BU59" s="53" t="n">
        <v>0</v>
      </c>
      <c r="BV59" s="53" t="n">
        <v>0</v>
      </c>
      <c r="BW59" s="53" t="n">
        <v>0</v>
      </c>
      <c r="BX59" s="53" t="n">
        <v>0</v>
      </c>
      <c r="BY59" s="53" t="n">
        <v>0</v>
      </c>
      <c r="BZ59" s="53" t="n">
        <v>14</v>
      </c>
      <c r="CA59" s="53" t="n">
        <v>7</v>
      </c>
      <c r="CB59" s="53" t="n">
        <v>0</v>
      </c>
      <c r="CC59" s="53" t="n">
        <v>2</v>
      </c>
      <c r="CD59" s="53" t="n">
        <v>68</v>
      </c>
      <c r="CE59" s="53" t="n">
        <v>35</v>
      </c>
      <c r="CF59" s="53" t="n">
        <v>0</v>
      </c>
      <c r="CG59" s="53" t="n">
        <v>8</v>
      </c>
      <c r="CH59" s="53" t="n">
        <v>8</v>
      </c>
      <c r="CI59" s="53" t="n">
        <v>1</v>
      </c>
      <c r="CJ59" s="53" t="n">
        <v>0</v>
      </c>
      <c r="CK59" s="53" t="n">
        <v>1</v>
      </c>
      <c r="CL59" s="53" t="n">
        <v>113</v>
      </c>
      <c r="CM59" s="53" t="n">
        <v>65</v>
      </c>
      <c r="CN59" s="53" t="n">
        <v>0</v>
      </c>
      <c r="CO59" s="53" t="n">
        <v>32</v>
      </c>
      <c r="CP59" s="53" t="n">
        <v>13</v>
      </c>
      <c r="CQ59" s="53" t="n">
        <v>15</v>
      </c>
      <c r="CR59" s="53" t="n">
        <v>0</v>
      </c>
      <c r="CS59" s="53" t="n">
        <v>2</v>
      </c>
      <c r="CT59" s="53" t="n">
        <v>0</v>
      </c>
      <c r="CU59" s="53" t="n">
        <v>0</v>
      </c>
      <c r="CV59" s="53" t="n">
        <v>0</v>
      </c>
      <c r="CW59" s="53" t="n">
        <v>0</v>
      </c>
      <c r="CX59" s="53" t="n">
        <v>0</v>
      </c>
      <c r="CY59" s="53" t="n">
        <v>0</v>
      </c>
      <c r="CZ59" s="53" t="n">
        <v>0</v>
      </c>
      <c r="DA59" s="53" t="n">
        <v>0</v>
      </c>
      <c r="DB59" s="53" t="n">
        <v>1891</v>
      </c>
      <c r="DC59" s="53" t="n">
        <v>1705</v>
      </c>
      <c r="DD59" s="53" t="n">
        <v>4</v>
      </c>
      <c r="DE59" s="53" t="n">
        <v>226</v>
      </c>
      <c r="DF59" s="53" t="n">
        <v>97</v>
      </c>
      <c r="DG59" s="53" t="n">
        <v>49</v>
      </c>
      <c r="DH59" s="53" t="n">
        <v>0</v>
      </c>
      <c r="DI59" s="53" t="n">
        <v>7</v>
      </c>
      <c r="DJ59" s="53" t="n">
        <v>161</v>
      </c>
      <c r="DK59" s="53" t="n">
        <v>123</v>
      </c>
      <c r="DL59" s="53" t="n">
        <v>0</v>
      </c>
      <c r="DM59" s="53" t="n">
        <v>67</v>
      </c>
      <c r="DN59" s="53" t="n">
        <v>23</v>
      </c>
      <c r="DO59" s="53" t="n">
        <v>20</v>
      </c>
      <c r="DP59" s="53" t="n">
        <v>0</v>
      </c>
      <c r="DQ59" s="53" t="n">
        <v>4</v>
      </c>
      <c r="DR59" s="53" t="n">
        <v>0</v>
      </c>
      <c r="DS59" s="53" t="n">
        <v>0</v>
      </c>
      <c r="DT59" s="53" t="n">
        <v>0</v>
      </c>
      <c r="DU59" s="53" t="n">
        <v>0</v>
      </c>
      <c r="DV59" s="53" t="n">
        <v>587</v>
      </c>
      <c r="DW59" s="53" t="n">
        <v>475</v>
      </c>
      <c r="DX59" s="53" t="n">
        <v>0</v>
      </c>
      <c r="DY59" s="53" t="n">
        <v>64</v>
      </c>
      <c r="DZ59" s="53" t="n">
        <v>51</v>
      </c>
      <c r="EA59" s="53" t="n">
        <v>15</v>
      </c>
      <c r="EB59" s="53" t="n">
        <v>0</v>
      </c>
      <c r="EC59" s="53" t="n">
        <v>2</v>
      </c>
      <c r="ED59" s="53" t="n">
        <v>21</v>
      </c>
      <c r="EE59" s="53" t="n">
        <v>21</v>
      </c>
      <c r="EF59" s="53" t="n">
        <v>0</v>
      </c>
      <c r="EG59" s="53" t="n">
        <v>20</v>
      </c>
      <c r="EH59" s="53" t="n">
        <v>1691</v>
      </c>
      <c r="EI59" s="53" t="n">
        <v>1447</v>
      </c>
      <c r="EJ59" s="53" t="n">
        <v>0</v>
      </c>
      <c r="EK59" s="53" t="n">
        <v>666</v>
      </c>
      <c r="EL59" s="53" t="n">
        <v>1835</v>
      </c>
      <c r="EM59" s="53" t="n">
        <v>1645</v>
      </c>
      <c r="EN59" s="53" t="n">
        <v>0</v>
      </c>
      <c r="EO59" s="53" t="n">
        <v>569</v>
      </c>
      <c r="EP59" s="53" t="n">
        <v>759</v>
      </c>
      <c r="EQ59" s="53" t="n">
        <v>839</v>
      </c>
      <c r="ER59" s="53" t="n">
        <v>0</v>
      </c>
      <c r="ES59" s="53" t="n">
        <v>224</v>
      </c>
      <c r="ET59" s="53" t="n">
        <v>1232</v>
      </c>
      <c r="EU59" s="53" t="n">
        <v>1122</v>
      </c>
      <c r="EV59" s="53" t="n">
        <v>0</v>
      </c>
      <c r="EW59" s="53" t="n">
        <v>0</v>
      </c>
      <c r="EX59" s="53" t="n">
        <v>1481</v>
      </c>
      <c r="EY59" s="53" t="n">
        <v>1173</v>
      </c>
      <c r="EZ59" s="53" t="n">
        <v>0</v>
      </c>
      <c r="FA59" s="53" t="n">
        <v>0</v>
      </c>
      <c r="FB59" s="53" t="n">
        <v>23</v>
      </c>
      <c r="FC59" s="53" t="n">
        <v>0</v>
      </c>
      <c r="FD59" s="53" t="n">
        <v>0</v>
      </c>
      <c r="FE59" s="53" t="n">
        <v>0</v>
      </c>
      <c r="FF59" s="53" t="n">
        <v>58</v>
      </c>
      <c r="FG59" s="53" t="n">
        <v>2</v>
      </c>
      <c r="FH59" s="53" t="n">
        <v>0</v>
      </c>
      <c r="FI59" s="53" t="n">
        <v>0</v>
      </c>
      <c r="FJ59" s="53" t="n">
        <v>1387</v>
      </c>
      <c r="FK59" s="53" t="n">
        <v>448</v>
      </c>
      <c r="FL59" s="53" t="n">
        <v>0</v>
      </c>
      <c r="FM59" s="53" t="n">
        <v>0</v>
      </c>
      <c r="FN59" s="53" t="n">
        <v>653</v>
      </c>
      <c r="FO59" s="53" t="n">
        <v>310</v>
      </c>
      <c r="FP59" s="53" t="n">
        <v>0</v>
      </c>
      <c r="FQ59" s="53" t="n">
        <v>0</v>
      </c>
      <c r="FR59" s="54" t="n">
        <f aca="false">(K59+M59)/B59</f>
        <v>0.850734204499529</v>
      </c>
      <c r="FS59" s="55" t="n">
        <f aca="false">(L59+M59)/B59</f>
        <v>0.764279940724774</v>
      </c>
      <c r="FT59" s="56" t="n">
        <f aca="false">N59/B59</f>
        <v>0.361309443621177</v>
      </c>
      <c r="FU59" s="57" t="n">
        <f aca="false">K59/G59</f>
        <v>0.96198537899192</v>
      </c>
      <c r="FV59" s="58" t="n">
        <f aca="false">L59/H59</f>
        <v>0.818228235894817</v>
      </c>
      <c r="FW59" s="57" t="n">
        <f aca="false">M59/I59</f>
        <v>1.01176470588235</v>
      </c>
      <c r="FX59" s="59" t="n">
        <f aca="false">N59/J59</f>
        <v>0.999906794668655</v>
      </c>
      <c r="FY59" s="60" t="n">
        <f aca="false">(T59+Y59+AD59+ED59+V59+AA59+AF59+EF59)/F59</f>
        <v>1.03383897316219</v>
      </c>
      <c r="FZ59" s="61" t="n">
        <f aca="false">(U59+Z59+AE59+EE59+V59+AA59+AF59+EF59)/F59</f>
        <v>1.03733955659277</v>
      </c>
      <c r="GA59" s="62" t="n">
        <f aca="false">(W59+AB59+AG59+EG59)/F59</f>
        <v>0.818261376896149</v>
      </c>
      <c r="GB59" s="60" t="n">
        <f aca="false">(P59+AH59+AL59+AP59+AT59+AX59+BB59+BF59+BJ59+BN59+BR59+BZ59+CD59+CH59+CL59+CP59+CT59+CX59+DB59+DF59+DJ59+DN59+DR59+DV59+DZ59+EH59+EL59+EP59+R59+AJ59+AN59+AR59+AV59+AZ59+BD59+BH59+BL59+BP59+BT59+CB59+CF59+CJ59+CN59+CR59+CV59+CZ59+DD59+DH59+DL59+DP59+DT59+DX59+EB59+EJ59+EN59+ER59)/E59</f>
        <v>0.925640574095272</v>
      </c>
      <c r="GC59" s="61" t="n">
        <f aca="false">(Q59+AI59+AM59+AQ59+AU59+AY59+BC59+BG59+BK59+BO59+BS59+CA59+CE59+CI59+CM59+CQ59+CU59+CY59+DC59+DG59+DK59+DO59+DS59+DW59+EA59+EI59+EM59+EQ59+R59+AJ59+AN59+AR59+AV59+AZ59+BD59+BH59+BL59+BP59+BT59+CB59+CF59+CJ59+CN59+CR59+CV59+CZ59+DD59+DH59+DL59+DP59+DT59+DX59+EB59+EJ59+EN59+ER59)/E59</f>
        <v>0.886952980540636</v>
      </c>
      <c r="GD59" s="62" t="n">
        <f aca="false">(S59+AK59+AO59+AS59+AW59+BA59+BE59+BI59+BM59+BQ59+BU59+CC59+CG59+CK59+CO59+CS59+CW59+DA59+DE59+DI59+DM59+DQ59+DU59+DY59+EC59+EK59+EO59+ES59)/E59</f>
        <v>0.436019635467113</v>
      </c>
      <c r="GE59" s="60" t="n">
        <f aca="false">(ET59+EX59)/D59</f>
        <v>0.975337935001438</v>
      </c>
      <c r="GF59" s="61" t="n">
        <f aca="false">(EU59+EY59)/D59</f>
        <v>0.825064710957722</v>
      </c>
      <c r="GG59" s="63" t="n">
        <f aca="false">(EW59+FA59)/D59</f>
        <v>0</v>
      </c>
      <c r="GH59" s="64" t="n">
        <f aca="false">(FB59+FF59+FJ59+FN59)/C59</f>
        <v>0.673504382065287</v>
      </c>
      <c r="GI59" s="65"/>
      <c r="GJ59" s="65"/>
      <c r="GK59" s="65"/>
      <c r="GL59" s="65"/>
      <c r="GM59" s="65"/>
    </row>
    <row r="60" s="66" customFormat="true" ht="13.8" hidden="false" customHeight="false" outlineLevel="0" collapsed="false">
      <c r="A60" s="44" t="s">
        <v>140</v>
      </c>
      <c r="B60" s="45" t="n">
        <v>19809</v>
      </c>
      <c r="C60" s="46" t="n">
        <v>2089.8</v>
      </c>
      <c r="D60" s="47" t="n">
        <v>1797</v>
      </c>
      <c r="E60" s="48" t="n">
        <v>12034.2</v>
      </c>
      <c r="F60" s="49" t="n">
        <v>2348</v>
      </c>
      <c r="G60" s="68" t="n">
        <v>17490</v>
      </c>
      <c r="H60" s="68" t="n">
        <v>17400</v>
      </c>
      <c r="I60" s="67" t="n">
        <v>185</v>
      </c>
      <c r="J60" s="67" t="n">
        <v>5782</v>
      </c>
      <c r="K60" s="51" t="n">
        <f aca="false">P60+T60+Y60+AD60+AH60+AL60+AP60+AT60+AX60+BB60+BF60+BJ60+BN60+BR60+BV60+BZ60+CD60+CH60+CL60+CP60+CT60+CX60+DB60+DF60+DF60+DJ60+DN60+DR60+DV60+DZ60+ED60+EH60+EL60+EP60+ET60+EX60+FB60+FF60+FJ60+FN60</f>
        <v>16162</v>
      </c>
      <c r="L60" s="51" t="n">
        <f aca="false">Q60+U60+Z60+AE60+AI60+AM60+AQ60+AU60+AY60+BC60+BG60+BK60+BO60+BS60+BW60+CA60+CE60+CM60+CQ60+CU60+CY60+DC60+DG60+DK60+DO60+DS60+DW60+EA60+CI60+EI60+EM60+EQ60+EU60+EY60+EE60+FC60+FG60+FK60+FO60</f>
        <v>14121</v>
      </c>
      <c r="M60" s="51" t="n">
        <v>183</v>
      </c>
      <c r="N60" s="52" t="n">
        <f aca="false">S60+W60+AB60+AG60+DE60+EG60+AK60+AO60+AS60+AW60+BA60+BE60+BI60+BM60+BQ60+BU60+BY60+CC60+CG60+CO60+CS60+CW60+DA60+DI60+DM60+DQ60+DU60+DY60+EC60+EK60+EO60+ES60+EW60+FA60+CK60+FE60+FI60+FM60+FQ60</f>
        <v>7052</v>
      </c>
      <c r="O60" s="52" t="n">
        <f aca="false">X60+AC60</f>
        <v>28</v>
      </c>
      <c r="P60" s="53" t="n">
        <v>392</v>
      </c>
      <c r="Q60" s="53" t="n">
        <v>345</v>
      </c>
      <c r="R60" s="53" t="n">
        <v>1</v>
      </c>
      <c r="S60" s="53" t="n">
        <v>218</v>
      </c>
      <c r="T60" s="53" t="n">
        <v>475</v>
      </c>
      <c r="U60" s="53" t="n">
        <v>405</v>
      </c>
      <c r="V60" s="53" t="n">
        <v>1</v>
      </c>
      <c r="W60" s="53" t="n">
        <v>411</v>
      </c>
      <c r="X60" s="53" t="n">
        <v>4</v>
      </c>
      <c r="Y60" s="53" t="n">
        <v>908</v>
      </c>
      <c r="Z60" s="53" t="n">
        <v>893</v>
      </c>
      <c r="AA60" s="53" t="n">
        <v>0</v>
      </c>
      <c r="AB60" s="53" t="n">
        <v>690</v>
      </c>
      <c r="AC60" s="53" t="n">
        <v>24</v>
      </c>
      <c r="AD60" s="53" t="n">
        <v>1267</v>
      </c>
      <c r="AE60" s="53" t="n">
        <v>1237</v>
      </c>
      <c r="AF60" s="53" t="n">
        <v>0</v>
      </c>
      <c r="AG60" s="53" t="n">
        <v>958</v>
      </c>
      <c r="AH60" s="53" t="n">
        <v>436</v>
      </c>
      <c r="AI60" s="53" t="n">
        <v>556</v>
      </c>
      <c r="AJ60" s="53" t="n">
        <v>13</v>
      </c>
      <c r="AK60" s="53" t="n">
        <v>637</v>
      </c>
      <c r="AL60" s="53" t="n">
        <v>783</v>
      </c>
      <c r="AM60" s="53" t="n">
        <v>706</v>
      </c>
      <c r="AN60" s="53" t="n">
        <v>13</v>
      </c>
      <c r="AO60" s="53" t="n">
        <v>656</v>
      </c>
      <c r="AP60" s="53" t="n">
        <v>780</v>
      </c>
      <c r="AQ60" s="53" t="n">
        <v>751</v>
      </c>
      <c r="AR60" s="53" t="n">
        <v>21</v>
      </c>
      <c r="AS60" s="53" t="n">
        <v>658</v>
      </c>
      <c r="AT60" s="53" t="n">
        <v>779</v>
      </c>
      <c r="AU60" s="53" t="n">
        <v>818</v>
      </c>
      <c r="AV60" s="53" t="n">
        <v>123</v>
      </c>
      <c r="AW60" s="53" t="n">
        <v>611</v>
      </c>
      <c r="AX60" s="53" t="n">
        <v>1040</v>
      </c>
      <c r="AY60" s="53" t="n">
        <v>942</v>
      </c>
      <c r="AZ60" s="53" t="n">
        <v>0</v>
      </c>
      <c r="BA60" s="53" t="n">
        <v>605</v>
      </c>
      <c r="BB60" s="53" t="n">
        <v>971</v>
      </c>
      <c r="BC60" s="53" t="n">
        <v>951</v>
      </c>
      <c r="BD60" s="53" t="n">
        <v>0</v>
      </c>
      <c r="BE60" s="53" t="n">
        <v>514</v>
      </c>
      <c r="BF60" s="53" t="n">
        <v>261</v>
      </c>
      <c r="BG60" s="53" t="n">
        <v>266</v>
      </c>
      <c r="BH60" s="53" t="n">
        <v>1</v>
      </c>
      <c r="BI60" s="53" t="n">
        <v>2</v>
      </c>
      <c r="BJ60" s="53" t="n">
        <v>0</v>
      </c>
      <c r="BK60" s="53" t="n">
        <v>0</v>
      </c>
      <c r="BL60" s="53" t="n">
        <v>0</v>
      </c>
      <c r="BM60" s="53" t="n">
        <v>0</v>
      </c>
      <c r="BN60" s="53" t="n">
        <v>0</v>
      </c>
      <c r="BO60" s="53" t="n">
        <v>0</v>
      </c>
      <c r="BP60" s="53" t="n">
        <v>0</v>
      </c>
      <c r="BQ60" s="53" t="n">
        <v>0</v>
      </c>
      <c r="BR60" s="53" t="n">
        <v>0</v>
      </c>
      <c r="BS60" s="53" t="n">
        <v>0</v>
      </c>
      <c r="BT60" s="53" t="n">
        <v>0</v>
      </c>
      <c r="BU60" s="53" t="n">
        <v>0</v>
      </c>
      <c r="BV60" s="53" t="n">
        <v>0</v>
      </c>
      <c r="BW60" s="53" t="n">
        <v>0</v>
      </c>
      <c r="BX60" s="53" t="n">
        <v>0</v>
      </c>
      <c r="BY60" s="53" t="n">
        <v>0</v>
      </c>
      <c r="BZ60" s="53" t="n">
        <v>291</v>
      </c>
      <c r="CA60" s="53" t="n">
        <v>270</v>
      </c>
      <c r="CB60" s="53" t="n">
        <v>0</v>
      </c>
      <c r="CC60" s="53" t="n">
        <v>5</v>
      </c>
      <c r="CD60" s="53" t="n">
        <v>6</v>
      </c>
      <c r="CE60" s="53" t="n">
        <v>7</v>
      </c>
      <c r="CF60" s="53" t="n">
        <v>0</v>
      </c>
      <c r="CG60" s="53" t="n">
        <v>0</v>
      </c>
      <c r="CH60" s="53" t="n">
        <v>28</v>
      </c>
      <c r="CI60" s="53" t="n">
        <v>11</v>
      </c>
      <c r="CJ60" s="53" t="n">
        <v>0</v>
      </c>
      <c r="CK60" s="53" t="n">
        <v>0</v>
      </c>
      <c r="CL60" s="53" t="n">
        <v>87</v>
      </c>
      <c r="CM60" s="53" t="n">
        <v>71</v>
      </c>
      <c r="CN60" s="53" t="n">
        <v>0</v>
      </c>
      <c r="CO60" s="53" t="n">
        <v>3</v>
      </c>
      <c r="CP60" s="53" t="n">
        <v>23</v>
      </c>
      <c r="CQ60" s="53" t="n">
        <v>16</v>
      </c>
      <c r="CR60" s="53" t="n">
        <v>0</v>
      </c>
      <c r="CS60" s="53" t="n">
        <v>0</v>
      </c>
      <c r="CT60" s="53" t="n">
        <v>0</v>
      </c>
      <c r="CU60" s="53" t="n">
        <v>0</v>
      </c>
      <c r="CV60" s="53" t="n">
        <v>0</v>
      </c>
      <c r="CW60" s="53" t="n">
        <v>0</v>
      </c>
      <c r="CX60" s="53" t="n">
        <v>0</v>
      </c>
      <c r="CY60" s="53" t="n">
        <v>0</v>
      </c>
      <c r="CZ60" s="53" t="n">
        <v>0</v>
      </c>
      <c r="DA60" s="53" t="n">
        <v>0</v>
      </c>
      <c r="DB60" s="53" t="n">
        <v>1499</v>
      </c>
      <c r="DC60" s="53" t="n">
        <v>1112</v>
      </c>
      <c r="DD60" s="53" t="n">
        <v>4</v>
      </c>
      <c r="DE60" s="53" t="n">
        <v>36</v>
      </c>
      <c r="DF60" s="53" t="n">
        <v>15</v>
      </c>
      <c r="DG60" s="53" t="n">
        <v>4</v>
      </c>
      <c r="DH60" s="53" t="n">
        <v>0</v>
      </c>
      <c r="DI60" s="53" t="n">
        <v>0</v>
      </c>
      <c r="DJ60" s="53" t="n">
        <v>25</v>
      </c>
      <c r="DK60" s="53" t="n">
        <v>21</v>
      </c>
      <c r="DL60" s="53" t="n">
        <v>0</v>
      </c>
      <c r="DM60" s="53" t="n">
        <v>5</v>
      </c>
      <c r="DN60" s="53" t="n">
        <v>38</v>
      </c>
      <c r="DO60" s="53" t="n">
        <v>24</v>
      </c>
      <c r="DP60" s="53" t="n">
        <v>3</v>
      </c>
      <c r="DQ60" s="53" t="n">
        <v>0</v>
      </c>
      <c r="DR60" s="53" t="n">
        <v>0</v>
      </c>
      <c r="DS60" s="53" t="n">
        <v>0</v>
      </c>
      <c r="DT60" s="53" t="n">
        <v>0</v>
      </c>
      <c r="DU60" s="53" t="n">
        <v>0</v>
      </c>
      <c r="DV60" s="53" t="n">
        <v>17</v>
      </c>
      <c r="DW60" s="53" t="n">
        <v>5</v>
      </c>
      <c r="DX60" s="53" t="n">
        <v>0</v>
      </c>
      <c r="DY60" s="53" t="n">
        <v>0</v>
      </c>
      <c r="DZ60" s="53" t="n">
        <v>27</v>
      </c>
      <c r="EA60" s="53" t="n">
        <v>13</v>
      </c>
      <c r="EB60" s="53" t="n">
        <v>3</v>
      </c>
      <c r="EC60" s="53" t="n">
        <v>0</v>
      </c>
      <c r="ED60" s="53" t="n">
        <v>0</v>
      </c>
      <c r="EE60" s="53" t="n">
        <v>0</v>
      </c>
      <c r="EF60" s="53" t="n">
        <v>0</v>
      </c>
      <c r="EG60" s="53" t="n">
        <v>0</v>
      </c>
      <c r="EH60" s="53" t="n">
        <v>1054</v>
      </c>
      <c r="EI60" s="53" t="n">
        <v>1010</v>
      </c>
      <c r="EJ60" s="53" t="n">
        <v>0</v>
      </c>
      <c r="EK60" s="53" t="n">
        <v>460</v>
      </c>
      <c r="EL60" s="53" t="n">
        <v>1218</v>
      </c>
      <c r="EM60" s="53" t="n">
        <v>1112</v>
      </c>
      <c r="EN60" s="53" t="n">
        <v>0</v>
      </c>
      <c r="EO60" s="53" t="n">
        <v>444</v>
      </c>
      <c r="EP60" s="53" t="n">
        <v>606</v>
      </c>
      <c r="EQ60" s="53" t="n">
        <v>505</v>
      </c>
      <c r="ER60" s="53" t="n">
        <v>0</v>
      </c>
      <c r="ES60" s="53" t="n">
        <v>139</v>
      </c>
      <c r="ET60" s="53" t="n">
        <v>942</v>
      </c>
      <c r="EU60" s="53" t="n">
        <v>796</v>
      </c>
      <c r="EV60" s="53" t="n">
        <v>0</v>
      </c>
      <c r="EW60" s="53" t="n">
        <v>0</v>
      </c>
      <c r="EX60" s="53" t="n">
        <v>960</v>
      </c>
      <c r="EY60" s="53" t="n">
        <v>757</v>
      </c>
      <c r="EZ60" s="53" t="n">
        <v>0</v>
      </c>
      <c r="FA60" s="53" t="n">
        <v>0</v>
      </c>
      <c r="FB60" s="53" t="n">
        <v>9</v>
      </c>
      <c r="FC60" s="53" t="n">
        <v>1</v>
      </c>
      <c r="FD60" s="53" t="n">
        <v>0</v>
      </c>
      <c r="FE60" s="53" t="n">
        <v>0</v>
      </c>
      <c r="FF60" s="53" t="n">
        <v>3</v>
      </c>
      <c r="FG60" s="53" t="n">
        <v>1</v>
      </c>
      <c r="FH60" s="53" t="n">
        <v>0</v>
      </c>
      <c r="FI60" s="53" t="n">
        <v>0</v>
      </c>
      <c r="FJ60" s="53" t="n">
        <v>843</v>
      </c>
      <c r="FK60" s="53" t="n">
        <v>314</v>
      </c>
      <c r="FL60" s="53" t="n">
        <v>0</v>
      </c>
      <c r="FM60" s="53" t="n">
        <v>0</v>
      </c>
      <c r="FN60" s="53" t="n">
        <v>364</v>
      </c>
      <c r="FO60" s="53" t="n">
        <v>201</v>
      </c>
      <c r="FP60" s="53" t="n">
        <v>0</v>
      </c>
      <c r="FQ60" s="53" t="n">
        <v>0</v>
      </c>
      <c r="FR60" s="54" t="n">
        <f aca="false">(K60+M60)/B60</f>
        <v>0.825129991418042</v>
      </c>
      <c r="FS60" s="55" t="n">
        <f aca="false">(L60+M60)/B60</f>
        <v>0.722096016961987</v>
      </c>
      <c r="FT60" s="56" t="n">
        <f aca="false">N60/B60</f>
        <v>0.355999798071584</v>
      </c>
      <c r="FU60" s="57" t="n">
        <f aca="false">K60/G60</f>
        <v>0.924070897655803</v>
      </c>
      <c r="FV60" s="58" t="n">
        <f aca="false">L60/H60</f>
        <v>0.811551724137931</v>
      </c>
      <c r="FW60" s="57" t="n">
        <f aca="false">M60/I60</f>
        <v>0.989189189189189</v>
      </c>
      <c r="FX60" s="59" t="n">
        <f aca="false">N60/J60</f>
        <v>1.21964718090626</v>
      </c>
      <c r="FY60" s="60" t="n">
        <f aca="false">(T60+Y60+AD60+ED60+V60+AA60+AF60+EF60)/F60</f>
        <v>1.12904599659285</v>
      </c>
      <c r="FZ60" s="61" t="n">
        <f aca="false">(U60+Z60+AE60+EE60+V60+AA60+AF60+EF60)/F60</f>
        <v>1.08006814310051</v>
      </c>
      <c r="GA60" s="62" t="n">
        <f aca="false">(W60+AB60+AG60+EG60)/F60</f>
        <v>0.876916524701874</v>
      </c>
      <c r="GB60" s="60" t="n">
        <f aca="false">(P60+AH60+AL60+AP60+AT60+AX60+BB60+BF60+BJ60+BN60+BR60+BZ60+CD60+CH60+CL60+CP60+CT60+CX60+DB60+DF60+DJ60+DN60+DR60+DV60+DZ60+EH60+EL60+EP60+R60+AJ60+AN60+AR60+AV60+AZ60+BD60+BH60+BL60+BP60+BT60+CB60+CF60+CJ60+CN60+CR60+CV60+CZ60+DD60+DH60+DL60+DP60+DT60+DX60+EB60+EJ60+EN60+ER60)/E60</f>
        <v>0.877332934470094</v>
      </c>
      <c r="GC60" s="61" t="n">
        <f aca="false">(Q60+AI60+AM60+AQ60+AU60+AY60+BC60+BG60+BK60+BO60+BS60+CA60+CE60+CI60+CM60+CQ60+CU60+CY60+DC60+DG60+DK60+DO60+DS60+DW60+EA60+EI60+EM60+EQ60+R60+AJ60+AN60+AR60+AV60+AZ60+BD60+BH60+BL60+BP60+BT60+CB60+CF60+CJ60+CN60+CR60+CV60+CZ60+DD60+DH60+DL60+DP60+DT60+DX60+EB60+EJ60+EN60+ER60)/E60</f>
        <v>0.805869937345233</v>
      </c>
      <c r="GD60" s="62" t="n">
        <f aca="false">(S60+AK60+AO60+AS60+AW60+BA60+BE60+BI60+BM60+BQ60+BU60+CC60+CG60+CK60+CO60+CS60+CW60+DA60+DE60+DI60+DM60+DQ60+DU60+DY60+EC60+EK60+EO60+ES60)/E60</f>
        <v>0.414900865865616</v>
      </c>
      <c r="GE60" s="60" t="n">
        <f aca="false">(ET60+EX60)/D60</f>
        <v>1.05843071786311</v>
      </c>
      <c r="GF60" s="61" t="n">
        <f aca="false">(EU60+EY60)/D60</f>
        <v>0.864218141346689</v>
      </c>
      <c r="GG60" s="63" t="n">
        <f aca="false">(EW60+FA60)/D60</f>
        <v>0</v>
      </c>
      <c r="GH60" s="64" t="n">
        <f aca="false">(FB60+FF60+FJ60+FN60)/C60</f>
        <v>0.583309407598813</v>
      </c>
      <c r="GI60" s="65"/>
      <c r="GJ60" s="65"/>
      <c r="GK60" s="65"/>
      <c r="GL60" s="65"/>
      <c r="GM60" s="65"/>
    </row>
    <row r="61" s="66" customFormat="true" ht="13.8" hidden="false" customHeight="false" outlineLevel="0" collapsed="false">
      <c r="A61" s="44" t="s">
        <v>141</v>
      </c>
      <c r="B61" s="45" t="n">
        <v>10284</v>
      </c>
      <c r="C61" s="46" t="n">
        <v>1228.4</v>
      </c>
      <c r="D61" s="47" t="n">
        <v>1101</v>
      </c>
      <c r="E61" s="48" t="n">
        <v>6151.6</v>
      </c>
      <c r="F61" s="49" t="n">
        <v>908</v>
      </c>
      <c r="G61" s="68" t="n">
        <v>8535</v>
      </c>
      <c r="H61" s="68" t="n">
        <v>8880</v>
      </c>
      <c r="I61" s="67" t="n">
        <v>100</v>
      </c>
      <c r="J61" s="67" t="n">
        <v>3490</v>
      </c>
      <c r="K61" s="51" t="n">
        <f aca="false">P61+T61+Y61+AD61+AH61+AL61+AP61+AT61+AX61+BB61+BF61+BJ61+BN61+BR61+BV61+BZ61+CD61+CH61+CL61+CP61+CT61+CX61+DB61+DF61+DF61+DJ61+DN61+DR61+DV61+DZ61+ED61+EH61+EL61+EP61+ET61+EX61+FB61+FF61+FJ61+FN61</f>
        <v>8086</v>
      </c>
      <c r="L61" s="51" t="n">
        <f aca="false">Q61+U61+Z61+AE61+AI61+AM61+AQ61+AU61+AY61+BC61+BG61+BK61+BO61+BS61+BW61+CA61+CE61+CM61+CQ61+CU61+CY61+DC61+DG61+DK61+DO61+DS61+DW61+EA61+CI61+EI61+EM61+EQ61+EU61+EY61+EE61+FC61+FG61+FK61+FO61</f>
        <v>6848</v>
      </c>
      <c r="M61" s="51" t="n">
        <v>100</v>
      </c>
      <c r="N61" s="52" t="n">
        <f aca="false">S61+W61+AB61+AG61+DE61+EG61+AK61+AO61+AS61+AW61+BA61+BE61+BI61+BM61+BQ61+BU61+BY61+CC61+CG61+CO61+CS61+CW61+DA61+DI61+DM61+DQ61+DU61+DY61+EC61+EK61+EO61+ES61+EW61+FA61+CK61+FE61+FI61+FM61+FQ61</f>
        <v>3337</v>
      </c>
      <c r="O61" s="52" t="n">
        <f aca="false">X61+AC61</f>
        <v>63</v>
      </c>
      <c r="P61" s="53" t="n">
        <v>270</v>
      </c>
      <c r="Q61" s="53" t="n">
        <v>270</v>
      </c>
      <c r="R61" s="53" t="n">
        <v>0</v>
      </c>
      <c r="S61" s="53" t="n">
        <v>201</v>
      </c>
      <c r="T61" s="53" t="n">
        <v>135</v>
      </c>
      <c r="U61" s="53" t="n">
        <v>132</v>
      </c>
      <c r="V61" s="53" t="n">
        <v>0</v>
      </c>
      <c r="W61" s="53" t="n">
        <v>115</v>
      </c>
      <c r="X61" s="53" t="n">
        <v>27</v>
      </c>
      <c r="Y61" s="53" t="n">
        <v>262</v>
      </c>
      <c r="Z61" s="53" t="n">
        <v>249</v>
      </c>
      <c r="AA61" s="53" t="n">
        <v>0</v>
      </c>
      <c r="AB61" s="53" t="n">
        <v>199</v>
      </c>
      <c r="AC61" s="53" t="n">
        <v>36</v>
      </c>
      <c r="AD61" s="53" t="n">
        <v>549</v>
      </c>
      <c r="AE61" s="53" t="n">
        <v>542</v>
      </c>
      <c r="AF61" s="53" t="n">
        <v>0</v>
      </c>
      <c r="AG61" s="53" t="n">
        <v>426</v>
      </c>
      <c r="AH61" s="53" t="n">
        <v>286</v>
      </c>
      <c r="AI61" s="53" t="n">
        <v>269</v>
      </c>
      <c r="AJ61" s="53" t="n">
        <v>2</v>
      </c>
      <c r="AK61" s="53" t="n">
        <v>183</v>
      </c>
      <c r="AL61" s="53" t="n">
        <v>364</v>
      </c>
      <c r="AM61" s="53" t="n">
        <v>327</v>
      </c>
      <c r="AN61" s="53" t="n">
        <v>5</v>
      </c>
      <c r="AO61" s="53" t="n">
        <v>229</v>
      </c>
      <c r="AP61" s="53" t="n">
        <v>372</v>
      </c>
      <c r="AQ61" s="53" t="n">
        <v>292</v>
      </c>
      <c r="AR61" s="53" t="n">
        <v>14</v>
      </c>
      <c r="AS61" s="53" t="n">
        <v>235</v>
      </c>
      <c r="AT61" s="53" t="n">
        <v>461</v>
      </c>
      <c r="AU61" s="53" t="n">
        <v>414</v>
      </c>
      <c r="AV61" s="53" t="n">
        <v>29</v>
      </c>
      <c r="AW61" s="53" t="n">
        <v>264</v>
      </c>
      <c r="AX61" s="53" t="n">
        <v>482</v>
      </c>
      <c r="AY61" s="53" t="n">
        <v>407</v>
      </c>
      <c r="AZ61" s="53" t="n">
        <v>42</v>
      </c>
      <c r="BA61" s="53" t="n">
        <v>261</v>
      </c>
      <c r="BB61" s="53" t="n">
        <v>442</v>
      </c>
      <c r="BC61" s="53" t="n">
        <v>391</v>
      </c>
      <c r="BD61" s="53" t="n">
        <v>1</v>
      </c>
      <c r="BE61" s="53" t="n">
        <v>204</v>
      </c>
      <c r="BF61" s="53" t="n">
        <v>178</v>
      </c>
      <c r="BG61" s="53" t="n">
        <v>158</v>
      </c>
      <c r="BH61" s="53" t="n">
        <v>0</v>
      </c>
      <c r="BI61" s="53" t="n">
        <v>79</v>
      </c>
      <c r="BJ61" s="53" t="n">
        <v>0</v>
      </c>
      <c r="BK61" s="53" t="n">
        <v>0</v>
      </c>
      <c r="BL61" s="53" t="n">
        <v>0</v>
      </c>
      <c r="BM61" s="53" t="n">
        <v>3</v>
      </c>
      <c r="BN61" s="53" t="n">
        <v>0</v>
      </c>
      <c r="BO61" s="53" t="n">
        <v>0</v>
      </c>
      <c r="BP61" s="53" t="n">
        <v>0</v>
      </c>
      <c r="BQ61" s="53" t="n">
        <v>0</v>
      </c>
      <c r="BR61" s="53" t="n">
        <v>0</v>
      </c>
      <c r="BS61" s="53" t="n">
        <v>0</v>
      </c>
      <c r="BT61" s="53" t="n">
        <v>0</v>
      </c>
      <c r="BU61" s="53" t="n">
        <v>0</v>
      </c>
      <c r="BV61" s="53" t="n">
        <v>0</v>
      </c>
      <c r="BW61" s="53" t="n">
        <v>0</v>
      </c>
      <c r="BX61" s="53" t="n">
        <v>0</v>
      </c>
      <c r="BY61" s="53" t="n">
        <v>0</v>
      </c>
      <c r="BZ61" s="53" t="n">
        <v>177</v>
      </c>
      <c r="CA61" s="53" t="n">
        <v>174</v>
      </c>
      <c r="CB61" s="53" t="n">
        <v>0</v>
      </c>
      <c r="CC61" s="53" t="n">
        <v>9</v>
      </c>
      <c r="CD61" s="53" t="n">
        <v>8</v>
      </c>
      <c r="CE61" s="53" t="n">
        <v>0</v>
      </c>
      <c r="CF61" s="53" t="n">
        <v>0</v>
      </c>
      <c r="CG61" s="53" t="n">
        <v>0</v>
      </c>
      <c r="CH61" s="53" t="n">
        <v>11</v>
      </c>
      <c r="CI61" s="53" t="n">
        <v>1</v>
      </c>
      <c r="CJ61" s="53" t="n">
        <v>0</v>
      </c>
      <c r="CK61" s="53" t="n">
        <v>0</v>
      </c>
      <c r="CL61" s="53" t="n">
        <v>28</v>
      </c>
      <c r="CM61" s="53" t="n">
        <v>24</v>
      </c>
      <c r="CN61" s="53" t="n">
        <v>0</v>
      </c>
      <c r="CO61" s="53" t="n">
        <v>1</v>
      </c>
      <c r="CP61" s="53" t="n">
        <v>10</v>
      </c>
      <c r="CQ61" s="53" t="n">
        <v>8</v>
      </c>
      <c r="CR61" s="53" t="n">
        <v>0</v>
      </c>
      <c r="CS61" s="53" t="n">
        <v>1</v>
      </c>
      <c r="CT61" s="53" t="n">
        <v>0</v>
      </c>
      <c r="CU61" s="53" t="n">
        <v>0</v>
      </c>
      <c r="CV61" s="53" t="n">
        <v>0</v>
      </c>
      <c r="CW61" s="53" t="n">
        <v>0</v>
      </c>
      <c r="CX61" s="53" t="n">
        <v>0</v>
      </c>
      <c r="CY61" s="53" t="n">
        <v>0</v>
      </c>
      <c r="CZ61" s="53" t="n">
        <v>0</v>
      </c>
      <c r="DA61" s="53" t="n">
        <v>0</v>
      </c>
      <c r="DB61" s="53" t="n">
        <v>342</v>
      </c>
      <c r="DC61" s="53" t="n">
        <v>310</v>
      </c>
      <c r="DD61" s="53" t="n">
        <v>0</v>
      </c>
      <c r="DE61" s="53" t="n">
        <v>152</v>
      </c>
      <c r="DF61" s="53" t="n">
        <v>5</v>
      </c>
      <c r="DG61" s="53" t="n">
        <v>6</v>
      </c>
      <c r="DH61" s="53" t="n">
        <v>0</v>
      </c>
      <c r="DI61" s="53" t="n">
        <v>0</v>
      </c>
      <c r="DJ61" s="53" t="n">
        <v>19</v>
      </c>
      <c r="DK61" s="53" t="n">
        <v>17</v>
      </c>
      <c r="DL61" s="53" t="n">
        <v>0</v>
      </c>
      <c r="DM61" s="53" t="n">
        <v>9</v>
      </c>
      <c r="DN61" s="53" t="n">
        <v>8</v>
      </c>
      <c r="DO61" s="53" t="n">
        <v>4</v>
      </c>
      <c r="DP61" s="53" t="n">
        <v>0</v>
      </c>
      <c r="DQ61" s="53" t="n">
        <v>0</v>
      </c>
      <c r="DR61" s="53" t="n">
        <v>0</v>
      </c>
      <c r="DS61" s="53" t="n">
        <v>0</v>
      </c>
      <c r="DT61" s="53" t="n">
        <v>0</v>
      </c>
      <c r="DU61" s="53" t="n">
        <v>0</v>
      </c>
      <c r="DV61" s="53" t="n">
        <v>570</v>
      </c>
      <c r="DW61" s="53" t="n">
        <v>520</v>
      </c>
      <c r="DX61" s="53" t="n">
        <v>7</v>
      </c>
      <c r="DY61" s="53" t="n">
        <v>229</v>
      </c>
      <c r="DZ61" s="53" t="n">
        <v>41</v>
      </c>
      <c r="EA61" s="53" t="n">
        <v>38</v>
      </c>
      <c r="EB61" s="53" t="n">
        <v>0</v>
      </c>
      <c r="EC61" s="53" t="n">
        <v>17</v>
      </c>
      <c r="ED61" s="53" t="n">
        <v>0</v>
      </c>
      <c r="EE61" s="53" t="n">
        <v>0</v>
      </c>
      <c r="EF61" s="53" t="n">
        <v>0</v>
      </c>
      <c r="EG61" s="53" t="n">
        <v>0</v>
      </c>
      <c r="EH61" s="53" t="n">
        <v>465</v>
      </c>
      <c r="EI61" s="53" t="n">
        <v>428</v>
      </c>
      <c r="EJ61" s="53" t="n">
        <v>0</v>
      </c>
      <c r="EK61" s="53" t="n">
        <v>199</v>
      </c>
      <c r="EL61" s="53" t="n">
        <v>545</v>
      </c>
      <c r="EM61" s="53" t="n">
        <v>496</v>
      </c>
      <c r="EN61" s="53" t="n">
        <v>0</v>
      </c>
      <c r="EO61" s="53" t="n">
        <v>213</v>
      </c>
      <c r="EP61" s="53" t="n">
        <v>288</v>
      </c>
      <c r="EQ61" s="53" t="n">
        <v>258</v>
      </c>
      <c r="ER61" s="53" t="n">
        <v>0</v>
      </c>
      <c r="ES61" s="53" t="n">
        <v>80</v>
      </c>
      <c r="ET61" s="53" t="n">
        <v>470</v>
      </c>
      <c r="EU61" s="53" t="n">
        <v>371</v>
      </c>
      <c r="EV61" s="53" t="n">
        <v>0</v>
      </c>
      <c r="EW61" s="53" t="n">
        <v>20</v>
      </c>
      <c r="EX61" s="53" t="n">
        <v>452</v>
      </c>
      <c r="EY61" s="53" t="n">
        <v>366</v>
      </c>
      <c r="EZ61" s="53" t="n">
        <v>0</v>
      </c>
      <c r="FA61" s="53" t="n">
        <v>8</v>
      </c>
      <c r="FB61" s="53" t="n">
        <v>6</v>
      </c>
      <c r="FC61" s="53" t="n">
        <v>0</v>
      </c>
      <c r="FD61" s="53" t="n">
        <v>0</v>
      </c>
      <c r="FE61" s="53" t="n">
        <v>0</v>
      </c>
      <c r="FF61" s="53" t="n">
        <v>11</v>
      </c>
      <c r="FG61" s="53" t="n">
        <v>0</v>
      </c>
      <c r="FH61" s="53" t="n">
        <v>0</v>
      </c>
      <c r="FI61" s="53" t="n">
        <v>0</v>
      </c>
      <c r="FJ61" s="53" t="n">
        <v>569</v>
      </c>
      <c r="FK61" s="53" t="n">
        <v>226</v>
      </c>
      <c r="FL61" s="53" t="n">
        <v>0</v>
      </c>
      <c r="FM61" s="53" t="n">
        <v>0</v>
      </c>
      <c r="FN61" s="53" t="n">
        <v>255</v>
      </c>
      <c r="FO61" s="53" t="n">
        <v>150</v>
      </c>
      <c r="FP61" s="53" t="n">
        <v>0</v>
      </c>
      <c r="FQ61" s="53" t="n">
        <v>0</v>
      </c>
      <c r="FR61" s="54" t="n">
        <f aca="false">(K61+M61)/B61</f>
        <v>0.795993776740568</v>
      </c>
      <c r="FS61" s="55" t="n">
        <f aca="false">(L61+M61)/B61</f>
        <v>0.67561260210035</v>
      </c>
      <c r="FT61" s="56" t="n">
        <f aca="false">N61/B61</f>
        <v>0.324484636328277</v>
      </c>
      <c r="FU61" s="57" t="n">
        <f aca="false">K61/G61</f>
        <v>0.947393087287639</v>
      </c>
      <c r="FV61" s="58" t="n">
        <f aca="false">L61/H61</f>
        <v>0.771171171171171</v>
      </c>
      <c r="FW61" s="57" t="n">
        <f aca="false">M61/I61</f>
        <v>1</v>
      </c>
      <c r="FX61" s="59" t="n">
        <f aca="false">N61/J61</f>
        <v>0.956160458452722</v>
      </c>
      <c r="FY61" s="60" t="n">
        <f aca="false">(T61+Y61+AD61+ED61+V61+AA61+AF61+EF61)/F61</f>
        <v>1.04185022026432</v>
      </c>
      <c r="FZ61" s="61" t="n">
        <f aca="false">(U61+Z61+AE61+EE61+V61+AA61+AF61+EF61)/F61</f>
        <v>1.01651982378855</v>
      </c>
      <c r="GA61" s="62" t="n">
        <f aca="false">(W61+AB61+AG61+EG61)/F61</f>
        <v>0.814977973568282</v>
      </c>
      <c r="GB61" s="60" t="n">
        <f aca="false">(P61+AH61+AL61+AP61+AT61+AX61+BB61+BF61+BJ61+BN61+BR61+BZ61+CD61+CH61+CL61+CP61+CT61+CX61+DB61+DF61+DJ61+DN61+DR61+DV61+DZ61+EH61+EL61+EP61+R61+AJ61+AN61+AR61+AV61+AZ61+BD61+BH61+BL61+BP61+BT61+CB61+CF61+CJ61+CN61+CR61+CV61+CZ61+DD61+DH61+DL61+DP61+DT61+DX61+EB61+EJ61+EN61+ER61)/E61</f>
        <v>0.889524676506925</v>
      </c>
      <c r="GC61" s="61" t="n">
        <f aca="false">(Q61+AI61+AM61+AQ61+AU61+AY61+BC61+BG61+BK61+BO61+BS61+CA61+CE61+CI61+CM61+CQ61+CU61+CY61+DC61+DG61+DK61+DO61+DS61+DW61+EA61+EI61+EM61+EQ61+R61+AJ61+AN61+AR61+AV61+AZ61+BD61+BH61+BL61+BP61+BT61+CB61+CF61+CJ61+CN61+CR61+CV61+CZ61+DD61+DH61+DL61+DP61+DT61+DX61+EB61+EJ61+EN61+ER61)/E61</f>
        <v>0.798491449379023</v>
      </c>
      <c r="GD61" s="62" t="n">
        <f aca="false">(S61+AK61+AO61+AS61+AW61+BA61+BE61+BI61+BM61+BQ61+BU61+CC61+CG61+CK61+CO61+CS61+CW61+DA61+DE61+DI61+DM61+DQ61+DU61+DY61+EC61+EK61+EO61+ES61)/E61</f>
        <v>0.417614929449249</v>
      </c>
      <c r="GE61" s="60" t="n">
        <f aca="false">(ET61+EX61)/D61</f>
        <v>0.837420526793824</v>
      </c>
      <c r="GF61" s="61" t="n">
        <f aca="false">(EU61+EY61)/D61</f>
        <v>0.669391462306994</v>
      </c>
      <c r="GG61" s="63" t="n">
        <f aca="false">(EW61+FA61)/D61</f>
        <v>0.0254314259763851</v>
      </c>
      <c r="GH61" s="64" t="n">
        <f aca="false">(FB61+FF61+FJ61+FN61)/C61</f>
        <v>0.684630413546076</v>
      </c>
      <c r="GI61" s="65"/>
      <c r="GJ61" s="65"/>
      <c r="GK61" s="65"/>
      <c r="GL61" s="65"/>
      <c r="GM61" s="65"/>
    </row>
    <row r="62" s="66" customFormat="true" ht="13.8" hidden="false" customHeight="false" outlineLevel="0" collapsed="false">
      <c r="A62" s="44" t="s">
        <v>142</v>
      </c>
      <c r="B62" s="45" t="n">
        <v>18773</v>
      </c>
      <c r="C62" s="46" t="n">
        <v>1757.8</v>
      </c>
      <c r="D62" s="47" t="n">
        <v>1572.6</v>
      </c>
      <c r="E62" s="48" t="n">
        <v>11570.6</v>
      </c>
      <c r="F62" s="49" t="n">
        <v>2670</v>
      </c>
      <c r="G62" s="68" t="n">
        <v>16493.6446</v>
      </c>
      <c r="H62" s="68" t="n">
        <v>15382</v>
      </c>
      <c r="I62" s="67" t="n">
        <v>200</v>
      </c>
      <c r="J62" s="67" t="n">
        <v>8438</v>
      </c>
      <c r="K62" s="51" t="n">
        <f aca="false">P62+T62+Y62+AD62+AH62+AL62+AP62+AT62+AX62+BB62+BF62+BJ62+BN62+BR62+BV62+BZ62+CD62+CH62+CL62+CP62+CT62+CX62+DB62+DF62+DF62+DJ62+DN62+DR62+DV62+DZ62+ED62+EH62+EL62+EP62+ET62+EX62+FB62+FF62+FJ62+FN62</f>
        <v>15781</v>
      </c>
      <c r="L62" s="51" t="n">
        <f aca="false">Q62+U62+Z62+AE62+AI62+AM62+AQ62+AU62+AY62+BC62+BG62+BK62+BO62+BS62+BW62+CA62+CE62+CM62+CQ62+CU62+CY62+DC62+DG62+DK62+DO62+DS62+DW62+EA62+CI62+EI62+EM62+EQ62+EU62+EY62+EE62+FC62+FG62+FK62+FO62</f>
        <v>14339</v>
      </c>
      <c r="M62" s="51" t="n">
        <v>197</v>
      </c>
      <c r="N62" s="52" t="n">
        <f aca="false">S62+W62+AB62+AG62+DE62+EG62+AK62+AO62+AS62+AW62+BA62+BE62+BI62+BM62+BQ62+BU62+BY62+CC62+CG62+CO62+CS62+CW62+DA62+DI62+DM62+DQ62+DU62+DY62+EC62+EK62+EO62+ES62+EW62+FA62+CK62+FE62+FI62+FM62+FQ62</f>
        <v>7743</v>
      </c>
      <c r="O62" s="52" t="n">
        <f aca="false">X62+AC62</f>
        <v>335</v>
      </c>
      <c r="P62" s="53" t="n">
        <v>447</v>
      </c>
      <c r="Q62" s="53" t="n">
        <v>467</v>
      </c>
      <c r="R62" s="53" t="n">
        <v>1</v>
      </c>
      <c r="S62" s="53" t="n">
        <v>344</v>
      </c>
      <c r="T62" s="53" t="n">
        <v>423</v>
      </c>
      <c r="U62" s="53" t="n">
        <v>418</v>
      </c>
      <c r="V62" s="53" t="n">
        <v>0</v>
      </c>
      <c r="W62" s="53" t="n">
        <v>412</v>
      </c>
      <c r="X62" s="53" t="n">
        <v>92</v>
      </c>
      <c r="Y62" s="53" t="n">
        <v>860</v>
      </c>
      <c r="Z62" s="53" t="n">
        <v>875</v>
      </c>
      <c r="AA62" s="53" t="n">
        <v>0</v>
      </c>
      <c r="AB62" s="53" t="n">
        <v>850</v>
      </c>
      <c r="AC62" s="53" t="n">
        <v>243</v>
      </c>
      <c r="AD62" s="53" t="n">
        <v>1319</v>
      </c>
      <c r="AE62" s="53" t="n">
        <v>1341</v>
      </c>
      <c r="AF62" s="53" t="n">
        <v>1</v>
      </c>
      <c r="AG62" s="53" t="n">
        <v>985</v>
      </c>
      <c r="AH62" s="53" t="n">
        <v>616</v>
      </c>
      <c r="AI62" s="53" t="n">
        <v>606</v>
      </c>
      <c r="AJ62" s="53" t="n">
        <v>7</v>
      </c>
      <c r="AK62" s="53" t="n">
        <v>605</v>
      </c>
      <c r="AL62" s="53" t="n">
        <v>646</v>
      </c>
      <c r="AM62" s="53" t="n">
        <v>647</v>
      </c>
      <c r="AN62" s="53" t="n">
        <v>11</v>
      </c>
      <c r="AO62" s="53" t="n">
        <v>639</v>
      </c>
      <c r="AP62" s="53" t="n">
        <v>795</v>
      </c>
      <c r="AQ62" s="53" t="n">
        <v>831</v>
      </c>
      <c r="AR62" s="53" t="n">
        <v>35</v>
      </c>
      <c r="AS62" s="53" t="n">
        <v>615</v>
      </c>
      <c r="AT62" s="53" t="n">
        <v>744</v>
      </c>
      <c r="AU62" s="53" t="n">
        <v>854</v>
      </c>
      <c r="AV62" s="53" t="n">
        <v>137</v>
      </c>
      <c r="AW62" s="53" t="n">
        <v>698</v>
      </c>
      <c r="AX62" s="53" t="n">
        <v>990</v>
      </c>
      <c r="AY62" s="53" t="n">
        <v>943</v>
      </c>
      <c r="AZ62" s="53" t="n">
        <v>0</v>
      </c>
      <c r="BA62" s="53" t="n">
        <v>699</v>
      </c>
      <c r="BB62" s="53" t="n">
        <v>897</v>
      </c>
      <c r="BC62" s="53" t="n">
        <v>802</v>
      </c>
      <c r="BD62" s="53" t="n">
        <v>0</v>
      </c>
      <c r="BE62" s="53" t="n">
        <v>609</v>
      </c>
      <c r="BF62" s="53" t="n">
        <v>366</v>
      </c>
      <c r="BG62" s="53" t="n">
        <v>333</v>
      </c>
      <c r="BH62" s="53" t="n">
        <v>0</v>
      </c>
      <c r="BI62" s="53" t="n">
        <v>1</v>
      </c>
      <c r="BJ62" s="53" t="n">
        <v>0</v>
      </c>
      <c r="BK62" s="53" t="n">
        <v>0</v>
      </c>
      <c r="BL62" s="53" t="n">
        <v>0</v>
      </c>
      <c r="BM62" s="53" t="n">
        <v>0</v>
      </c>
      <c r="BN62" s="53" t="n">
        <v>0</v>
      </c>
      <c r="BO62" s="53" t="n">
        <v>0</v>
      </c>
      <c r="BP62" s="53" t="n">
        <v>0</v>
      </c>
      <c r="BQ62" s="53" t="n">
        <v>0</v>
      </c>
      <c r="BR62" s="53" t="n">
        <v>0</v>
      </c>
      <c r="BS62" s="53" t="n">
        <v>0</v>
      </c>
      <c r="BT62" s="53" t="n">
        <v>0</v>
      </c>
      <c r="BU62" s="53" t="n">
        <v>0</v>
      </c>
      <c r="BV62" s="53" t="n">
        <v>0</v>
      </c>
      <c r="BW62" s="53" t="n">
        <v>0</v>
      </c>
      <c r="BX62" s="53" t="n">
        <v>0</v>
      </c>
      <c r="BY62" s="53" t="n">
        <v>0</v>
      </c>
      <c r="BZ62" s="53" t="n">
        <v>0</v>
      </c>
      <c r="CA62" s="53" t="n">
        <v>0</v>
      </c>
      <c r="CB62" s="53" t="n">
        <v>0</v>
      </c>
      <c r="CC62" s="53" t="n">
        <v>0</v>
      </c>
      <c r="CD62" s="53" t="n">
        <v>159</v>
      </c>
      <c r="CE62" s="53" t="n">
        <v>101</v>
      </c>
      <c r="CF62" s="53" t="n">
        <v>0</v>
      </c>
      <c r="CG62" s="53" t="n">
        <v>1</v>
      </c>
      <c r="CH62" s="53" t="n">
        <v>38</v>
      </c>
      <c r="CI62" s="53" t="n">
        <v>24</v>
      </c>
      <c r="CJ62" s="53" t="n">
        <v>0</v>
      </c>
      <c r="CK62" s="53" t="n">
        <v>0</v>
      </c>
      <c r="CL62" s="53" t="n">
        <v>63</v>
      </c>
      <c r="CM62" s="53" t="n">
        <v>36</v>
      </c>
      <c r="CN62" s="53" t="n">
        <v>0</v>
      </c>
      <c r="CO62" s="53" t="n">
        <v>1</v>
      </c>
      <c r="CP62" s="53" t="n">
        <v>12</v>
      </c>
      <c r="CQ62" s="53" t="n">
        <v>11</v>
      </c>
      <c r="CR62" s="53" t="n">
        <v>0</v>
      </c>
      <c r="CS62" s="53" t="n">
        <v>0</v>
      </c>
      <c r="CT62" s="53" t="n">
        <v>0</v>
      </c>
      <c r="CU62" s="53" t="n">
        <v>0</v>
      </c>
      <c r="CV62" s="53" t="n">
        <v>0</v>
      </c>
      <c r="CW62" s="53" t="n">
        <v>0</v>
      </c>
      <c r="CX62" s="53" t="n">
        <v>0</v>
      </c>
      <c r="CY62" s="53" t="n">
        <v>0</v>
      </c>
      <c r="CZ62" s="53" t="n">
        <v>0</v>
      </c>
      <c r="DA62" s="53" t="n">
        <v>0</v>
      </c>
      <c r="DB62" s="53" t="n">
        <v>1059</v>
      </c>
      <c r="DC62" s="53" t="n">
        <v>977</v>
      </c>
      <c r="DD62" s="53" t="n">
        <v>3</v>
      </c>
      <c r="DE62" s="53" t="n">
        <v>47</v>
      </c>
      <c r="DF62" s="53" t="n">
        <v>197</v>
      </c>
      <c r="DG62" s="53" t="n">
        <v>16</v>
      </c>
      <c r="DH62" s="53" t="n">
        <v>0</v>
      </c>
      <c r="DI62" s="53" t="n">
        <v>0</v>
      </c>
      <c r="DJ62" s="53" t="n">
        <v>37</v>
      </c>
      <c r="DK62" s="53" t="n">
        <v>35</v>
      </c>
      <c r="DL62" s="53" t="n">
        <v>0</v>
      </c>
      <c r="DM62" s="53" t="n">
        <v>12</v>
      </c>
      <c r="DN62" s="53" t="n">
        <v>72</v>
      </c>
      <c r="DO62" s="53" t="n">
        <v>38</v>
      </c>
      <c r="DP62" s="53" t="n">
        <v>1</v>
      </c>
      <c r="DQ62" s="53" t="n">
        <v>0</v>
      </c>
      <c r="DR62" s="53" t="n">
        <v>0</v>
      </c>
      <c r="DS62" s="53" t="n">
        <v>0</v>
      </c>
      <c r="DT62" s="53" t="n">
        <v>0</v>
      </c>
      <c r="DU62" s="53" t="n">
        <v>0</v>
      </c>
      <c r="DV62" s="53" t="n">
        <v>240</v>
      </c>
      <c r="DW62" s="53" t="n">
        <v>208</v>
      </c>
      <c r="DX62" s="53" t="n">
        <v>1</v>
      </c>
      <c r="DY62" s="53" t="n">
        <v>0</v>
      </c>
      <c r="DZ62" s="53" t="n">
        <v>37</v>
      </c>
      <c r="EA62" s="53" t="n">
        <v>25</v>
      </c>
      <c r="EB62" s="53" t="n">
        <v>0</v>
      </c>
      <c r="EC62" s="53" t="n">
        <v>0</v>
      </c>
      <c r="ED62" s="53" t="n">
        <v>48</v>
      </c>
      <c r="EE62" s="53" t="n">
        <v>48</v>
      </c>
      <c r="EF62" s="53" t="n">
        <v>0</v>
      </c>
      <c r="EG62" s="53" t="n">
        <v>0</v>
      </c>
      <c r="EH62" s="53" t="n">
        <v>982</v>
      </c>
      <c r="EI62" s="53" t="n">
        <v>966</v>
      </c>
      <c r="EJ62" s="53" t="n">
        <v>0</v>
      </c>
      <c r="EK62" s="53" t="n">
        <v>540</v>
      </c>
      <c r="EL62" s="53" t="n">
        <v>1153</v>
      </c>
      <c r="EM62" s="53" t="n">
        <v>1012</v>
      </c>
      <c r="EN62" s="53" t="n">
        <v>0</v>
      </c>
      <c r="EO62" s="53" t="n">
        <v>491</v>
      </c>
      <c r="EP62" s="53" t="n">
        <v>492</v>
      </c>
      <c r="EQ62" s="53" t="n">
        <v>466</v>
      </c>
      <c r="ER62" s="53" t="n">
        <v>0</v>
      </c>
      <c r="ES62" s="53" t="n">
        <v>194</v>
      </c>
      <c r="ET62" s="53" t="n">
        <v>747</v>
      </c>
      <c r="EU62" s="53" t="n">
        <v>652</v>
      </c>
      <c r="EV62" s="53" t="n">
        <v>0</v>
      </c>
      <c r="EW62" s="53" t="n">
        <v>0</v>
      </c>
      <c r="EX62" s="53" t="n">
        <v>707</v>
      </c>
      <c r="EY62" s="53" t="n">
        <v>634</v>
      </c>
      <c r="EZ62" s="53" t="n">
        <v>0</v>
      </c>
      <c r="FA62" s="53" t="n">
        <v>0</v>
      </c>
      <c r="FB62" s="53" t="n">
        <v>27</v>
      </c>
      <c r="FC62" s="53" t="n">
        <v>0</v>
      </c>
      <c r="FD62" s="53" t="n">
        <v>0</v>
      </c>
      <c r="FE62" s="53" t="n">
        <v>0</v>
      </c>
      <c r="FF62" s="53" t="n">
        <v>16</v>
      </c>
      <c r="FG62" s="53" t="n">
        <v>12</v>
      </c>
      <c r="FH62" s="53" t="n">
        <v>0</v>
      </c>
      <c r="FI62" s="53" t="n">
        <v>0</v>
      </c>
      <c r="FJ62" s="53" t="n">
        <v>960</v>
      </c>
      <c r="FK62" s="53" t="n">
        <v>615</v>
      </c>
      <c r="FL62" s="53" t="n">
        <v>0</v>
      </c>
      <c r="FM62" s="53" t="n">
        <v>0</v>
      </c>
      <c r="FN62" s="53" t="n">
        <v>435</v>
      </c>
      <c r="FO62" s="53" t="n">
        <v>346</v>
      </c>
      <c r="FP62" s="53" t="n">
        <v>0</v>
      </c>
      <c r="FQ62" s="53" t="n">
        <v>0</v>
      </c>
      <c r="FR62" s="54" t="n">
        <f aca="false">(K62+M62)/B62</f>
        <v>0.851115964416982</v>
      </c>
      <c r="FS62" s="55" t="n">
        <f aca="false">(L62+M62)/B62</f>
        <v>0.774303521014222</v>
      </c>
      <c r="FT62" s="56" t="n">
        <f aca="false">N62/B62</f>
        <v>0.412454056357535</v>
      </c>
      <c r="FU62" s="57" t="n">
        <f aca="false">K62/G62</f>
        <v>0.956792775806507</v>
      </c>
      <c r="FV62" s="58" t="n">
        <f aca="false">L62/H62</f>
        <v>0.932193472890391</v>
      </c>
      <c r="FW62" s="57" t="n">
        <f aca="false">M62/I62</f>
        <v>0.985</v>
      </c>
      <c r="FX62" s="59" t="n">
        <f aca="false">N62/J62</f>
        <v>0.917634510547523</v>
      </c>
      <c r="FY62" s="60" t="n">
        <f aca="false">(T62+Y62+AD62+ED62+V62+AA62+AF62+EF62)/F62</f>
        <v>0.992883895131086</v>
      </c>
      <c r="FZ62" s="61" t="n">
        <f aca="false">(U62+Z62+AE62+EE62+V62+AA62+AF62+EF62)/F62</f>
        <v>1.00486891385768</v>
      </c>
      <c r="GA62" s="62" t="n">
        <f aca="false">(W62+AB62+AG62+EG62)/F62</f>
        <v>0.841573033707865</v>
      </c>
      <c r="GB62" s="60" t="n">
        <f aca="false">(P62+AH62+AL62+AP62+AT62+AX62+BB62+BF62+BJ62+BN62+BR62+BZ62+CD62+CH62+CL62+CP62+CT62+CX62+DB62+DF62+DJ62+DN62+DR62+DV62+DZ62+EH62+EL62+EP62+R62+AJ62+AN62+AR62+AV62+AZ62+BD62+BH62+BL62+BP62+BT62+CB62+CF62+CJ62+CN62+CR62+CV62+CZ62+DD62+DH62+DL62+DP62+DT62+DX62+EB62+EJ62+EN62+ER62)/E62</f>
        <v>0.884828790209669</v>
      </c>
      <c r="GC62" s="61" t="n">
        <f aca="false">(Q62+AI62+AM62+AQ62+AU62+AY62+BC62+BG62+BK62+BO62+BS62+CA62+CE62+CI62+CM62+CQ62+CU62+CY62+DC62+DG62+DK62+DO62+DS62+DW62+EA62+EI62+EM62+EQ62+R62+AJ62+AN62+AR62+AV62+AZ62+BD62+BH62+BL62+BP62+BT62+CB62+CF62+CJ62+CN62+CR62+CV62+CZ62+DD62+DH62+DL62+DP62+DT62+DX62+EB62+EJ62+EN62+ER62)/E62</f>
        <v>0.829170483812421</v>
      </c>
      <c r="GD62" s="62" t="n">
        <f aca="false">(S62+AK62+AO62+AS62+AW62+BA62+BE62+BI62+BM62+BQ62+BU62+CC62+CG62+CK62+CO62+CS62+CW62+DA62+DE62+DI62+DM62+DQ62+DU62+DY62+EC62+EK62+EO62+ES62)/E62</f>
        <v>0.474996975092044</v>
      </c>
      <c r="GE62" s="60" t="n">
        <f aca="false">(ET62+EX62)/D62</f>
        <v>0.924583492305736</v>
      </c>
      <c r="GF62" s="61" t="n">
        <f aca="false">(EU62+EY62)/D62</f>
        <v>0.817754037899021</v>
      </c>
      <c r="GG62" s="63" t="n">
        <f aca="false">(EW62+FA62)/D62</f>
        <v>0</v>
      </c>
      <c r="GH62" s="64" t="n">
        <f aca="false">(FB62+FF62+FJ62+FN62)/C62</f>
        <v>0.818068039594948</v>
      </c>
      <c r="GI62" s="65"/>
      <c r="GJ62" s="65"/>
      <c r="GK62" s="65"/>
      <c r="GL62" s="65"/>
      <c r="GM62" s="65"/>
    </row>
    <row r="63" s="66" customFormat="true" ht="13.8" hidden="false" customHeight="false" outlineLevel="0" collapsed="false">
      <c r="A63" s="44" t="s">
        <v>143</v>
      </c>
      <c r="B63" s="45" t="n">
        <v>11008</v>
      </c>
      <c r="C63" s="46" t="n">
        <v>1314.6</v>
      </c>
      <c r="D63" s="47" t="n">
        <v>1164.6</v>
      </c>
      <c r="E63" s="48" t="n">
        <v>6687.8</v>
      </c>
      <c r="F63" s="49" t="n">
        <v>881</v>
      </c>
      <c r="G63" s="68" t="n">
        <v>9660</v>
      </c>
      <c r="H63" s="68" t="n">
        <v>9314</v>
      </c>
      <c r="I63" s="67" t="n">
        <v>105</v>
      </c>
      <c r="J63" s="67" t="n">
        <v>3797</v>
      </c>
      <c r="K63" s="51" t="n">
        <f aca="false">P63+T63+Y63+AD63+AH63+AL63+AP63+AT63+AX63+BB63+BF63+BJ63+BN63+BR63+BV63+BZ63+CD63+CH63+CL63+CP63+CT63+CX63+DB63+DF63+DF63+DJ63+DN63+DR63+DV63+DZ63+ED63+EH63+EL63+EP63+ET63+EX63+FB63+FF63+FJ63+FN63</f>
        <v>8946</v>
      </c>
      <c r="L63" s="51" t="n">
        <f aca="false">Q63+U63+Z63+AE63+AI63+AM63+AQ63+AU63+AY63+BC63+BG63+BK63+BO63+BS63+BW63+CA63+CE63+CM63+CQ63+CU63+CY63+DC63+DG63+DK63+DO63+DS63+DW63+EA63+CI63+EI63+EM63+EQ63+EU63+EY63+EE63+FC63+FG63+FK63+FO63</f>
        <v>7783</v>
      </c>
      <c r="M63" s="51" t="n">
        <v>111</v>
      </c>
      <c r="N63" s="52" t="n">
        <f aca="false">S63+W63+AB63+AG63+DE63+EG63+AK63+AO63+AS63+AW63+BA63+BE63+BI63+BM63+BQ63+BU63+BY63+CC63+CG63+CO63+CS63+CW63+DA63+DI63+DM63+DQ63+DU63+DY63+EC63+EK63+EO63+ES63+EW63+FA63+CK63+FE63+FI63+FM63+FQ63</f>
        <v>4459</v>
      </c>
      <c r="O63" s="52" t="n">
        <f aca="false">X63+AC63</f>
        <v>89</v>
      </c>
      <c r="P63" s="53" t="n">
        <v>329</v>
      </c>
      <c r="Q63" s="53" t="n">
        <v>312</v>
      </c>
      <c r="R63" s="53" t="n">
        <v>2</v>
      </c>
      <c r="S63" s="53" t="n">
        <v>213</v>
      </c>
      <c r="T63" s="53" t="n">
        <v>131</v>
      </c>
      <c r="U63" s="53" t="n">
        <v>124</v>
      </c>
      <c r="V63" s="53" t="n">
        <v>0</v>
      </c>
      <c r="W63" s="53" t="n">
        <v>113</v>
      </c>
      <c r="X63" s="53" t="n">
        <v>28</v>
      </c>
      <c r="Y63" s="53" t="n">
        <v>348</v>
      </c>
      <c r="Z63" s="53" t="n">
        <v>312</v>
      </c>
      <c r="AA63" s="53" t="n">
        <v>1</v>
      </c>
      <c r="AB63" s="53" t="n">
        <v>273</v>
      </c>
      <c r="AC63" s="53" t="n">
        <v>61</v>
      </c>
      <c r="AD63" s="53" t="n">
        <v>491</v>
      </c>
      <c r="AE63" s="53" t="n">
        <v>558</v>
      </c>
      <c r="AF63" s="53" t="n">
        <v>2</v>
      </c>
      <c r="AG63" s="53" t="n">
        <v>438</v>
      </c>
      <c r="AH63" s="53" t="n">
        <v>337</v>
      </c>
      <c r="AI63" s="53" t="n">
        <v>263</v>
      </c>
      <c r="AJ63" s="53" t="n">
        <v>2</v>
      </c>
      <c r="AK63" s="53" t="n">
        <v>308</v>
      </c>
      <c r="AL63" s="53" t="n">
        <v>223</v>
      </c>
      <c r="AM63" s="53" t="n">
        <v>326</v>
      </c>
      <c r="AN63" s="53" t="n">
        <v>5</v>
      </c>
      <c r="AO63" s="53" t="n">
        <v>332</v>
      </c>
      <c r="AP63" s="53" t="n">
        <v>424</v>
      </c>
      <c r="AQ63" s="53" t="n">
        <v>418</v>
      </c>
      <c r="AR63" s="53" t="n">
        <v>11</v>
      </c>
      <c r="AS63" s="53" t="n">
        <v>388</v>
      </c>
      <c r="AT63" s="53" t="n">
        <v>468</v>
      </c>
      <c r="AU63" s="53" t="n">
        <v>473</v>
      </c>
      <c r="AV63" s="53" t="n">
        <v>24</v>
      </c>
      <c r="AW63" s="53" t="n">
        <v>330</v>
      </c>
      <c r="AX63" s="53" t="n">
        <v>544</v>
      </c>
      <c r="AY63" s="53" t="n">
        <v>536</v>
      </c>
      <c r="AZ63" s="53" t="n">
        <v>53</v>
      </c>
      <c r="BA63" s="53" t="n">
        <v>344</v>
      </c>
      <c r="BB63" s="53" t="n">
        <v>502</v>
      </c>
      <c r="BC63" s="53" t="n">
        <v>479</v>
      </c>
      <c r="BD63" s="53" t="n">
        <v>13</v>
      </c>
      <c r="BE63" s="53" t="n">
        <v>309</v>
      </c>
      <c r="BF63" s="53" t="n">
        <v>135</v>
      </c>
      <c r="BG63" s="53" t="n">
        <v>109</v>
      </c>
      <c r="BH63" s="53" t="n">
        <v>0</v>
      </c>
      <c r="BI63" s="53" t="n">
        <v>30</v>
      </c>
      <c r="BJ63" s="53" t="n">
        <v>0</v>
      </c>
      <c r="BK63" s="53" t="n">
        <v>0</v>
      </c>
      <c r="BL63" s="53" t="n">
        <v>0</v>
      </c>
      <c r="BM63" s="53" t="n">
        <v>9</v>
      </c>
      <c r="BN63" s="53" t="n">
        <v>0</v>
      </c>
      <c r="BO63" s="53" t="n">
        <v>0</v>
      </c>
      <c r="BP63" s="53" t="n">
        <v>0</v>
      </c>
      <c r="BQ63" s="53" t="n">
        <v>0</v>
      </c>
      <c r="BR63" s="53" t="n">
        <v>0</v>
      </c>
      <c r="BS63" s="53" t="n">
        <v>0</v>
      </c>
      <c r="BT63" s="53" t="n">
        <v>0</v>
      </c>
      <c r="BU63" s="53" t="n">
        <v>0</v>
      </c>
      <c r="BV63" s="53" t="n">
        <v>0</v>
      </c>
      <c r="BW63" s="53" t="n">
        <v>0</v>
      </c>
      <c r="BX63" s="53" t="n">
        <v>0</v>
      </c>
      <c r="BY63" s="53" t="n">
        <v>0</v>
      </c>
      <c r="BZ63" s="53" t="n">
        <v>0</v>
      </c>
      <c r="CA63" s="53" t="n">
        <v>0</v>
      </c>
      <c r="CB63" s="53" t="n">
        <v>0</v>
      </c>
      <c r="CC63" s="53" t="n">
        <v>0</v>
      </c>
      <c r="CD63" s="53" t="n">
        <v>38</v>
      </c>
      <c r="CE63" s="53" t="n">
        <v>1</v>
      </c>
      <c r="CF63" s="53" t="n">
        <v>0</v>
      </c>
      <c r="CG63" s="53" t="n">
        <v>0</v>
      </c>
      <c r="CH63" s="53" t="n">
        <v>2</v>
      </c>
      <c r="CI63" s="53" t="n">
        <v>0</v>
      </c>
      <c r="CJ63" s="53" t="n">
        <v>0</v>
      </c>
      <c r="CK63" s="53" t="n">
        <v>0</v>
      </c>
      <c r="CL63" s="53" t="n">
        <v>71</v>
      </c>
      <c r="CM63" s="53" t="n">
        <v>48</v>
      </c>
      <c r="CN63" s="53" t="n">
        <v>0</v>
      </c>
      <c r="CO63" s="53" t="n">
        <v>17</v>
      </c>
      <c r="CP63" s="53" t="n">
        <v>18</v>
      </c>
      <c r="CQ63" s="53" t="n">
        <v>13</v>
      </c>
      <c r="CR63" s="53" t="n">
        <v>0</v>
      </c>
      <c r="CS63" s="53" t="n">
        <v>3</v>
      </c>
      <c r="CT63" s="53" t="n">
        <v>0</v>
      </c>
      <c r="CU63" s="53" t="n">
        <v>0</v>
      </c>
      <c r="CV63" s="53" t="n">
        <v>0</v>
      </c>
      <c r="CW63" s="53" t="n">
        <v>0</v>
      </c>
      <c r="CX63" s="53" t="n">
        <v>0</v>
      </c>
      <c r="CY63" s="53" t="n">
        <v>0</v>
      </c>
      <c r="CZ63" s="53" t="n">
        <v>0</v>
      </c>
      <c r="DA63" s="53" t="n">
        <v>0</v>
      </c>
      <c r="DB63" s="53" t="n">
        <v>635</v>
      </c>
      <c r="DC63" s="53" t="n">
        <v>543</v>
      </c>
      <c r="DD63" s="53" t="n">
        <v>0</v>
      </c>
      <c r="DE63" s="53" t="n">
        <v>49</v>
      </c>
      <c r="DF63" s="53" t="n">
        <v>1</v>
      </c>
      <c r="DG63" s="53" t="n">
        <v>0</v>
      </c>
      <c r="DH63" s="53" t="n">
        <v>0</v>
      </c>
      <c r="DI63" s="53" t="n">
        <v>0</v>
      </c>
      <c r="DJ63" s="53" t="n">
        <v>51</v>
      </c>
      <c r="DK63" s="53" t="n">
        <v>42</v>
      </c>
      <c r="DL63" s="53" t="n">
        <v>1</v>
      </c>
      <c r="DM63" s="53" t="n">
        <v>20</v>
      </c>
      <c r="DN63" s="53" t="n">
        <v>2</v>
      </c>
      <c r="DO63" s="53" t="n">
        <v>0</v>
      </c>
      <c r="DP63" s="53" t="n">
        <v>0</v>
      </c>
      <c r="DQ63" s="53" t="n">
        <v>0</v>
      </c>
      <c r="DR63" s="53" t="n">
        <v>0</v>
      </c>
      <c r="DS63" s="53" t="n">
        <v>1</v>
      </c>
      <c r="DT63" s="53" t="n">
        <v>0</v>
      </c>
      <c r="DU63" s="53" t="n">
        <v>0</v>
      </c>
      <c r="DV63" s="53" t="n">
        <v>776</v>
      </c>
      <c r="DW63" s="53" t="n">
        <v>678</v>
      </c>
      <c r="DX63" s="53" t="n">
        <v>0</v>
      </c>
      <c r="DY63" s="53" t="n">
        <v>592</v>
      </c>
      <c r="DZ63" s="53" t="n">
        <v>98</v>
      </c>
      <c r="EA63" s="53" t="n">
        <v>28</v>
      </c>
      <c r="EB63" s="53" t="n">
        <v>0</v>
      </c>
      <c r="EC63" s="53" t="n">
        <v>9</v>
      </c>
      <c r="ED63" s="53" t="n">
        <v>0</v>
      </c>
      <c r="EE63" s="53" t="n">
        <v>0</v>
      </c>
      <c r="EF63" s="53" t="n">
        <v>0</v>
      </c>
      <c r="EG63" s="53" t="n">
        <v>0</v>
      </c>
      <c r="EH63" s="53" t="n">
        <v>577</v>
      </c>
      <c r="EI63" s="53" t="n">
        <v>566</v>
      </c>
      <c r="EJ63" s="53" t="n">
        <v>0</v>
      </c>
      <c r="EK63" s="53" t="n">
        <v>309</v>
      </c>
      <c r="EL63" s="53" t="n">
        <v>628</v>
      </c>
      <c r="EM63" s="53" t="n">
        <v>637</v>
      </c>
      <c r="EN63" s="53" t="n">
        <v>0</v>
      </c>
      <c r="EO63" s="53" t="n">
        <v>275</v>
      </c>
      <c r="EP63" s="53" t="n">
        <v>313</v>
      </c>
      <c r="EQ63" s="53" t="n">
        <v>292</v>
      </c>
      <c r="ER63" s="53" t="n">
        <v>0</v>
      </c>
      <c r="ES63" s="53" t="n">
        <v>98</v>
      </c>
      <c r="ET63" s="53" t="n">
        <v>464</v>
      </c>
      <c r="EU63" s="53" t="n">
        <v>375</v>
      </c>
      <c r="EV63" s="53" t="n">
        <v>0</v>
      </c>
      <c r="EW63" s="53" t="n">
        <v>0</v>
      </c>
      <c r="EX63" s="53" t="n">
        <v>479</v>
      </c>
      <c r="EY63" s="53" t="n">
        <v>384</v>
      </c>
      <c r="EZ63" s="53" t="n">
        <v>0</v>
      </c>
      <c r="FA63" s="53" t="n">
        <v>0</v>
      </c>
      <c r="FB63" s="53" t="n">
        <v>2</v>
      </c>
      <c r="FC63" s="53" t="n">
        <v>0</v>
      </c>
      <c r="FD63" s="53" t="n">
        <v>0</v>
      </c>
      <c r="FE63" s="53" t="n">
        <v>0</v>
      </c>
      <c r="FF63" s="53" t="n">
        <v>4</v>
      </c>
      <c r="FG63" s="53" t="n">
        <v>1</v>
      </c>
      <c r="FH63" s="53" t="n">
        <v>0</v>
      </c>
      <c r="FI63" s="53" t="n">
        <v>0</v>
      </c>
      <c r="FJ63" s="53" t="n">
        <v>580</v>
      </c>
      <c r="FK63" s="53" t="n">
        <v>174</v>
      </c>
      <c r="FL63" s="53" t="n">
        <v>0</v>
      </c>
      <c r="FM63" s="53" t="n">
        <v>0</v>
      </c>
      <c r="FN63" s="53" t="n">
        <v>274</v>
      </c>
      <c r="FO63" s="53" t="n">
        <v>90</v>
      </c>
      <c r="FP63" s="53" t="n">
        <v>0</v>
      </c>
      <c r="FQ63" s="53" t="n">
        <v>0</v>
      </c>
      <c r="FR63" s="54" t="n">
        <f aca="false">(K63+M63)/B63</f>
        <v>0.822765261627907</v>
      </c>
      <c r="FS63" s="55" t="n">
        <f aca="false">(L63+M63)/B63</f>
        <v>0.717114825581395</v>
      </c>
      <c r="FT63" s="56" t="n">
        <f aca="false">N63/B63</f>
        <v>0.405069040697674</v>
      </c>
      <c r="FU63" s="57" t="n">
        <f aca="false">K63/G63</f>
        <v>0.926086956521739</v>
      </c>
      <c r="FV63" s="58" t="n">
        <f aca="false">L63/H63</f>
        <v>0.835623792140863</v>
      </c>
      <c r="FW63" s="57" t="n">
        <f aca="false">M63/I63</f>
        <v>1.05714285714286</v>
      </c>
      <c r="FX63" s="59" t="n">
        <f aca="false">N63/J63</f>
        <v>1.17434816960759</v>
      </c>
      <c r="FY63" s="60" t="n">
        <f aca="false">(T63+Y63+AD63+ED63+V63+AA63+AF63+EF63)/F63</f>
        <v>1.1044267877412</v>
      </c>
      <c r="FZ63" s="61" t="n">
        <f aca="false">(U63+Z63+AE63+EE63+V63+AA63+AF63+EF63)/F63</f>
        <v>1.1316685584563</v>
      </c>
      <c r="GA63" s="62" t="n">
        <f aca="false">(W63+AB63+AG63+EG63)/F63</f>
        <v>0.935300794551646</v>
      </c>
      <c r="GB63" s="60" t="n">
        <f aca="false">(P63+AH63+AL63+AP63+AT63+AX63+BB63+BF63+BJ63+BN63+BR63+BZ63+CD63+CH63+CL63+CP63+CT63+CX63+DB63+DF63+DJ63+DN63+DR63+DV63+DZ63+EH63+EL63+EP63+R63+AJ63+AN63+AR63+AV63+AZ63+BD63+BH63+BL63+BP63+BT63+CB63+CF63+CJ63+CN63+CR63+CV63+CZ63+DD63+DH63+DL63+DP63+DT63+DX63+EB63+EJ63+EN63+ER63)/E63</f>
        <v>0.939471874158916</v>
      </c>
      <c r="GC63" s="61" t="n">
        <f aca="false">(Q63+AI63+AM63+AQ63+AU63+AY63+BC63+BG63+BK63+BO63+BS63+CA63+CE63+CI63+CM63+CQ63+CU63+CY63+DC63+DG63+DK63+DO63+DS63+DW63+EA63+EI63+EM63+EQ63+R63+AJ63+AN63+AR63+AV63+AZ63+BD63+BH63+BL63+BP63+BT63+CB63+CF63+CJ63+CN63+CR63+CV63+CZ63+DD63+DH63+DL63+DP63+DT63+DX63+EB63+EJ63+EN63+ER63)/E63</f>
        <v>0.878614791112174</v>
      </c>
      <c r="GD63" s="62" t="n">
        <f aca="false">(S63+AK63+AO63+AS63+AW63+BA63+BE63+BI63+BM63+BQ63+BU63+CC63+CG63+CK63+CO63+CS63+CW63+DA63+DE63+DI63+DM63+DQ63+DU63+DY63+EC63+EK63+EO63+ES63)/E63</f>
        <v>0.543527019348665</v>
      </c>
      <c r="GE63" s="60" t="n">
        <f aca="false">(ET63+EX63)/D63</f>
        <v>0.809720075562425</v>
      </c>
      <c r="GF63" s="61" t="n">
        <f aca="false">(EU63+EY63)/D63</f>
        <v>0.651725914477074</v>
      </c>
      <c r="GG63" s="63" t="n">
        <f aca="false">(EW63+FA63)/D63</f>
        <v>0</v>
      </c>
      <c r="GH63" s="64" t="n">
        <f aca="false">(FB63+FF63+FJ63+FN63)/C63</f>
        <v>0.65419138901567</v>
      </c>
      <c r="GI63" s="65"/>
      <c r="GJ63" s="65"/>
      <c r="GK63" s="65"/>
      <c r="GL63" s="65"/>
      <c r="GM63" s="65"/>
    </row>
    <row r="64" s="66" customFormat="true" ht="13.8" hidden="false" customHeight="false" outlineLevel="0" collapsed="false">
      <c r="A64" s="44" t="s">
        <v>144</v>
      </c>
      <c r="B64" s="45" t="n">
        <v>20025</v>
      </c>
      <c r="C64" s="46" t="n">
        <v>2055.2</v>
      </c>
      <c r="D64" s="47" t="n">
        <v>1748.4</v>
      </c>
      <c r="E64" s="48" t="n">
        <v>12385.4</v>
      </c>
      <c r="F64" s="49" t="n">
        <v>2382</v>
      </c>
      <c r="G64" s="68" t="n">
        <v>17683</v>
      </c>
      <c r="H64" s="68" t="n">
        <v>16524</v>
      </c>
      <c r="I64" s="67" t="n">
        <v>200</v>
      </c>
      <c r="J64" s="67" t="n">
        <v>7401</v>
      </c>
      <c r="K64" s="51" t="n">
        <f aca="false">P64+T64+Y64+AD64+AH64+AL64+AP64+AT64+AX64+BB64+BF64+BJ64+BN64+BR64+BV64+BZ64+CD64+CH64+CL64+CP64+CT64+CX64+DB64+DF64+DF64+DJ64+DN64+DR64+DV64+DZ64+ED64+EH64+EL64+EP64+ET64+EX64+FB64+FF64+FJ64+FN64</f>
        <v>16961</v>
      </c>
      <c r="L64" s="51" t="n">
        <f aca="false">Q64+U64+Z64+AE64+AI64+AM64+AQ64+AU64+AY64+BC64+BG64+BK64+BO64+BS64+BW64+CA64+CE64+CM64+CQ64+CU64+CY64+DC64+DG64+DK64+DO64+DS64+DW64+EA64+CI64+EI64+EM64+EQ64+EU64+EY64+EE64+FC64+FG64+FK64+FO64</f>
        <v>14459</v>
      </c>
      <c r="M64" s="51" t="n">
        <v>200</v>
      </c>
      <c r="N64" s="52" t="n">
        <f aca="false">S64+W64+AB64+AG64+DE64+EG64+AK64+AO64+AS64+AW64+BA64+BE64+BI64+BM64+BQ64+BU64+BY64+CC64+CG64+CO64+CS64+CW64+DA64+DI64+DM64+DQ64+DU64+DY64+EC64+EK64+EO64+ES64+EW64+FA64+CK64+FE64+FI64+FM64+FQ64</f>
        <v>7202</v>
      </c>
      <c r="O64" s="52" t="n">
        <f aca="false">X64+AC64</f>
        <v>201</v>
      </c>
      <c r="P64" s="53" t="n">
        <v>341</v>
      </c>
      <c r="Q64" s="53" t="n">
        <v>299</v>
      </c>
      <c r="R64" s="53" t="n">
        <v>0</v>
      </c>
      <c r="S64" s="53" t="n">
        <v>166</v>
      </c>
      <c r="T64" s="53" t="n">
        <v>418</v>
      </c>
      <c r="U64" s="53" t="n">
        <v>411</v>
      </c>
      <c r="V64" s="53" t="n">
        <v>0</v>
      </c>
      <c r="W64" s="53" t="n">
        <v>301</v>
      </c>
      <c r="X64" s="53" t="n">
        <v>57</v>
      </c>
      <c r="Y64" s="53" t="n">
        <v>852</v>
      </c>
      <c r="Z64" s="53" t="n">
        <v>868</v>
      </c>
      <c r="AA64" s="53" t="n">
        <v>0</v>
      </c>
      <c r="AB64" s="53" t="n">
        <v>672</v>
      </c>
      <c r="AC64" s="53" t="n">
        <v>144</v>
      </c>
      <c r="AD64" s="53" t="n">
        <v>1314</v>
      </c>
      <c r="AE64" s="53" t="n">
        <v>1315</v>
      </c>
      <c r="AF64" s="53" t="n">
        <v>0</v>
      </c>
      <c r="AG64" s="53" t="n">
        <v>1274</v>
      </c>
      <c r="AH64" s="53" t="n">
        <v>692</v>
      </c>
      <c r="AI64" s="53" t="n">
        <v>1018</v>
      </c>
      <c r="AJ64" s="53" t="n">
        <v>2</v>
      </c>
      <c r="AK64" s="53" t="n">
        <v>573</v>
      </c>
      <c r="AL64" s="53" t="n">
        <v>868</v>
      </c>
      <c r="AM64" s="53" t="n">
        <v>1046</v>
      </c>
      <c r="AN64" s="53" t="n">
        <v>1</v>
      </c>
      <c r="AO64" s="53" t="n">
        <v>704</v>
      </c>
      <c r="AP64" s="53" t="n">
        <v>934</v>
      </c>
      <c r="AQ64" s="53" t="n">
        <v>833</v>
      </c>
      <c r="AR64" s="53" t="n">
        <v>5</v>
      </c>
      <c r="AS64" s="53" t="n">
        <v>709</v>
      </c>
      <c r="AT64" s="53" t="n">
        <v>966</v>
      </c>
      <c r="AU64" s="53" t="n">
        <v>925</v>
      </c>
      <c r="AV64" s="53" t="n">
        <v>146</v>
      </c>
      <c r="AW64" s="53" t="n">
        <v>712</v>
      </c>
      <c r="AX64" s="53" t="n">
        <v>1045</v>
      </c>
      <c r="AY64" s="53" t="n">
        <v>911</v>
      </c>
      <c r="AZ64" s="53" t="n">
        <v>0</v>
      </c>
      <c r="BA64" s="53" t="n">
        <v>592</v>
      </c>
      <c r="BB64" s="53" t="n">
        <v>996</v>
      </c>
      <c r="BC64" s="53" t="n">
        <v>901</v>
      </c>
      <c r="BD64" s="53" t="n">
        <v>5</v>
      </c>
      <c r="BE64" s="53" t="n">
        <v>496</v>
      </c>
      <c r="BF64" s="53" t="n">
        <v>405</v>
      </c>
      <c r="BG64" s="53" t="n">
        <v>254</v>
      </c>
      <c r="BH64" s="53" t="n">
        <v>0</v>
      </c>
      <c r="BI64" s="53" t="n">
        <v>3</v>
      </c>
      <c r="BJ64" s="53" t="n">
        <v>0</v>
      </c>
      <c r="BK64" s="53" t="n">
        <v>0</v>
      </c>
      <c r="BL64" s="53" t="n">
        <v>0</v>
      </c>
      <c r="BM64" s="53" t="n">
        <v>0</v>
      </c>
      <c r="BN64" s="53" t="n">
        <v>0</v>
      </c>
      <c r="BO64" s="53" t="n">
        <v>0</v>
      </c>
      <c r="BP64" s="53" t="n">
        <v>0</v>
      </c>
      <c r="BQ64" s="53" t="n">
        <v>0</v>
      </c>
      <c r="BR64" s="53" t="n">
        <v>0</v>
      </c>
      <c r="BS64" s="53" t="n">
        <v>0</v>
      </c>
      <c r="BT64" s="53" t="n">
        <v>0</v>
      </c>
      <c r="BU64" s="53" t="n">
        <v>0</v>
      </c>
      <c r="BV64" s="53" t="n">
        <v>0</v>
      </c>
      <c r="BW64" s="53" t="n">
        <v>0</v>
      </c>
      <c r="BX64" s="53" t="n">
        <v>0</v>
      </c>
      <c r="BY64" s="53" t="n">
        <v>0</v>
      </c>
      <c r="BZ64" s="53" t="n">
        <v>0</v>
      </c>
      <c r="CA64" s="53" t="n">
        <v>0</v>
      </c>
      <c r="CB64" s="53" t="n">
        <v>0</v>
      </c>
      <c r="CC64" s="53" t="n">
        <v>0</v>
      </c>
      <c r="CD64" s="53" t="n">
        <v>202</v>
      </c>
      <c r="CE64" s="53" t="n">
        <v>111</v>
      </c>
      <c r="CF64" s="53" t="n">
        <v>0</v>
      </c>
      <c r="CG64" s="53" t="n">
        <v>0</v>
      </c>
      <c r="CH64" s="53" t="n">
        <v>17</v>
      </c>
      <c r="CI64" s="53" t="n">
        <v>2</v>
      </c>
      <c r="CJ64" s="53" t="n">
        <v>0</v>
      </c>
      <c r="CK64" s="53" t="n">
        <v>2</v>
      </c>
      <c r="CL64" s="53" t="n">
        <v>91</v>
      </c>
      <c r="CM64" s="53" t="n">
        <v>60</v>
      </c>
      <c r="CN64" s="53" t="n">
        <v>0</v>
      </c>
      <c r="CO64" s="53" t="n">
        <v>2</v>
      </c>
      <c r="CP64" s="53" t="n">
        <v>32</v>
      </c>
      <c r="CQ64" s="53" t="n">
        <v>7</v>
      </c>
      <c r="CR64" s="53" t="n">
        <v>0</v>
      </c>
      <c r="CS64" s="53" t="n">
        <v>1</v>
      </c>
      <c r="CT64" s="53" t="n">
        <v>0</v>
      </c>
      <c r="CU64" s="53" t="n">
        <v>0</v>
      </c>
      <c r="CV64" s="53" t="n">
        <v>0</v>
      </c>
      <c r="CW64" s="53" t="n">
        <v>0</v>
      </c>
      <c r="CX64" s="53" t="n">
        <v>0</v>
      </c>
      <c r="CY64" s="53" t="n">
        <v>0</v>
      </c>
      <c r="CZ64" s="53" t="n">
        <v>0</v>
      </c>
      <c r="DA64" s="53" t="n">
        <v>0</v>
      </c>
      <c r="DB64" s="53" t="n">
        <v>1004</v>
      </c>
      <c r="DC64" s="53" t="n">
        <v>740</v>
      </c>
      <c r="DD64" s="53" t="n">
        <v>0</v>
      </c>
      <c r="DE64" s="53" t="n">
        <v>15</v>
      </c>
      <c r="DF64" s="53" t="n">
        <v>62</v>
      </c>
      <c r="DG64" s="53" t="n">
        <v>56</v>
      </c>
      <c r="DH64" s="53" t="n">
        <v>1</v>
      </c>
      <c r="DI64" s="53" t="n">
        <v>1</v>
      </c>
      <c r="DJ64" s="53" t="n">
        <v>13</v>
      </c>
      <c r="DK64" s="53" t="n">
        <v>13</v>
      </c>
      <c r="DL64" s="53" t="n">
        <v>0</v>
      </c>
      <c r="DM64" s="53" t="n">
        <v>2</v>
      </c>
      <c r="DN64" s="53" t="n">
        <v>30</v>
      </c>
      <c r="DO64" s="53" t="n">
        <v>29</v>
      </c>
      <c r="DP64" s="53" t="n">
        <v>0</v>
      </c>
      <c r="DQ64" s="53" t="n">
        <v>0</v>
      </c>
      <c r="DR64" s="53" t="n">
        <v>0</v>
      </c>
      <c r="DS64" s="53" t="n">
        <v>0</v>
      </c>
      <c r="DT64" s="53" t="n">
        <v>0</v>
      </c>
      <c r="DU64" s="53" t="n">
        <v>0</v>
      </c>
      <c r="DV64" s="53" t="n">
        <v>198</v>
      </c>
      <c r="DW64" s="53" t="n">
        <v>136</v>
      </c>
      <c r="DX64" s="53" t="n">
        <v>40</v>
      </c>
      <c r="DY64" s="53" t="n">
        <v>0</v>
      </c>
      <c r="DZ64" s="53" t="n">
        <v>29</v>
      </c>
      <c r="EA64" s="53" t="n">
        <v>20</v>
      </c>
      <c r="EB64" s="53" t="n">
        <v>0</v>
      </c>
      <c r="EC64" s="53" t="n">
        <v>1</v>
      </c>
      <c r="ED64" s="53" t="n">
        <v>0</v>
      </c>
      <c r="EE64" s="53" t="n">
        <v>3</v>
      </c>
      <c r="EF64" s="53" t="n">
        <v>0</v>
      </c>
      <c r="EG64" s="53" t="n">
        <v>0</v>
      </c>
      <c r="EH64" s="53" t="n">
        <v>1161</v>
      </c>
      <c r="EI64" s="53" t="n">
        <v>919</v>
      </c>
      <c r="EJ64" s="53" t="n">
        <v>0</v>
      </c>
      <c r="EK64" s="53" t="n">
        <v>430</v>
      </c>
      <c r="EL64" s="53" t="n">
        <v>1295</v>
      </c>
      <c r="EM64" s="53" t="n">
        <v>1112</v>
      </c>
      <c r="EN64" s="53" t="n">
        <v>0</v>
      </c>
      <c r="EO64" s="53" t="n">
        <v>401</v>
      </c>
      <c r="EP64" s="53" t="n">
        <v>579</v>
      </c>
      <c r="EQ64" s="53" t="n">
        <v>438</v>
      </c>
      <c r="ER64" s="53" t="n">
        <v>0</v>
      </c>
      <c r="ES64" s="53" t="n">
        <v>145</v>
      </c>
      <c r="ET64" s="53" t="n">
        <v>942</v>
      </c>
      <c r="EU64" s="53" t="n">
        <v>729</v>
      </c>
      <c r="EV64" s="53" t="n">
        <v>0</v>
      </c>
      <c r="EW64" s="53" t="n">
        <v>0</v>
      </c>
      <c r="EX64" s="53" t="n">
        <v>843</v>
      </c>
      <c r="EY64" s="53" t="n">
        <v>727</v>
      </c>
      <c r="EZ64" s="53" t="n">
        <v>0</v>
      </c>
      <c r="FA64" s="53" t="n">
        <v>0</v>
      </c>
      <c r="FB64" s="53" t="n">
        <v>78</v>
      </c>
      <c r="FC64" s="53" t="n">
        <v>38</v>
      </c>
      <c r="FD64" s="53" t="n">
        <v>0</v>
      </c>
      <c r="FE64" s="53" t="n">
        <v>0</v>
      </c>
      <c r="FF64" s="53" t="n">
        <v>38</v>
      </c>
      <c r="FG64" s="53" t="n">
        <v>29</v>
      </c>
      <c r="FH64" s="53" t="n">
        <v>0</v>
      </c>
      <c r="FI64" s="53" t="n">
        <v>0</v>
      </c>
      <c r="FJ64" s="53" t="n">
        <v>1052</v>
      </c>
      <c r="FK64" s="53" t="n">
        <v>323</v>
      </c>
      <c r="FL64" s="53" t="n">
        <v>0</v>
      </c>
      <c r="FM64" s="53" t="n">
        <v>0</v>
      </c>
      <c r="FN64" s="53" t="n">
        <v>402</v>
      </c>
      <c r="FO64" s="53" t="n">
        <v>186</v>
      </c>
      <c r="FP64" s="53" t="n">
        <v>0</v>
      </c>
      <c r="FQ64" s="53" t="n">
        <v>0</v>
      </c>
      <c r="FR64" s="54" t="n">
        <f aca="false">(K64+M64)/B64</f>
        <v>0.856978776529338</v>
      </c>
      <c r="FS64" s="55" t="n">
        <f aca="false">(L64+M64)/B64</f>
        <v>0.732034956304619</v>
      </c>
      <c r="FT64" s="56" t="n">
        <f aca="false">N64/B64</f>
        <v>0.359650436953808</v>
      </c>
      <c r="FU64" s="57" t="n">
        <f aca="false">K64/G64</f>
        <v>0.959169824124866</v>
      </c>
      <c r="FV64" s="58" t="n">
        <f aca="false">L64/H64</f>
        <v>0.875030259017187</v>
      </c>
      <c r="FW64" s="57" t="n">
        <f aca="false">M64/I64</f>
        <v>1</v>
      </c>
      <c r="FX64" s="59" t="n">
        <f aca="false">N64/J64</f>
        <v>0.973111741656533</v>
      </c>
      <c r="FY64" s="60" t="n">
        <f aca="false">(T64+Y64+AD64+ED64+V64+AA64+AF64+EF64)/F64</f>
        <v>1.0848026868178</v>
      </c>
      <c r="FZ64" s="61" t="n">
        <f aca="false">(U64+Z64+AE64+EE64+V64+AA64+AF64+EF64)/F64</f>
        <v>1.09026028547439</v>
      </c>
      <c r="GA64" s="62" t="n">
        <f aca="false">(W64+AB64+AG64+EG64)/F64</f>
        <v>0.943324937027708</v>
      </c>
      <c r="GB64" s="60" t="n">
        <f aca="false">(P64+AH64+AL64+AP64+AT64+AX64+BB64+BF64+BJ64+BN64+BR64+BZ64+CD64+CH64+CL64+CP64+CT64+CX64+DB64+DF64+DJ64+DN64+DR64+DV64+DZ64+EH64+EL64+EP64+R64+AJ64+AN64+AR64+AV64+AZ64+BD64+BH64+BL64+BP64+BT64+CB64+CF64+CJ64+CN64+CR64+CV64+CZ64+DD64+DH64+DL64+DP64+DT64+DX64+EB64+EJ64+EN64+ER64)/E64</f>
        <v>0.901060926574838</v>
      </c>
      <c r="GC64" s="61" t="n">
        <f aca="false">(Q64+AI64+AM64+AQ64+AU64+AY64+BC64+BG64+BK64+BO64+BS64+CA64+CE64+CI64+CM64+CQ64+CU64+CY64+DC64+DG64+DK64+DO64+DS64+DW64+EA64+EI64+EM64+EQ64+R64+AJ64+AN64+AR64+AV64+AZ64+BD64+BH64+BL64+BP64+BT64+CB64+CF64+CJ64+CN64+CR64+CV64+CZ64+DD64+DH64+DL64+DP64+DT64+DX64+EB64+EJ64+EN64+ER64)/E64</f>
        <v>0.809824470747816</v>
      </c>
      <c r="GD64" s="62" t="n">
        <f aca="false">(S64+AK64+AO64+AS64+AW64+BA64+BE64+BI64+BM64+BQ64+BU64+CC64+CG64+CK64+CO64+CS64+CW64+DA64+DE64+DI64+DM64+DQ64+DU64+DY64+EC64+EK64+EO64+ES64)/E64</f>
        <v>0.400067821790172</v>
      </c>
      <c r="GE64" s="60" t="n">
        <f aca="false">(ET64+EX64)/D64</f>
        <v>1.02093342484557</v>
      </c>
      <c r="GF64" s="61" t="n">
        <f aca="false">(EU64+EY64)/D64</f>
        <v>0.83276138183482</v>
      </c>
      <c r="GG64" s="63" t="n">
        <f aca="false">(EW64+FA64)/D64</f>
        <v>0</v>
      </c>
      <c r="GH64" s="64" t="n">
        <f aca="false">(FB64+FF64+FJ64+FN64)/C64</f>
        <v>0.76391592059167</v>
      </c>
      <c r="GI64" s="65"/>
      <c r="GJ64" s="65"/>
      <c r="GK64" s="65"/>
      <c r="GL64" s="65"/>
      <c r="GM64" s="65"/>
    </row>
    <row r="65" s="66" customFormat="true" ht="13.8" hidden="false" customHeight="false" outlineLevel="0" collapsed="false">
      <c r="A65" s="44" t="s">
        <v>145</v>
      </c>
      <c r="B65" s="45" t="n">
        <v>14121</v>
      </c>
      <c r="C65" s="46" t="n">
        <v>1844</v>
      </c>
      <c r="D65" s="47" t="n">
        <v>1467.6</v>
      </c>
      <c r="E65" s="48" t="n">
        <v>8118.4</v>
      </c>
      <c r="F65" s="49" t="n">
        <v>1288</v>
      </c>
      <c r="G65" s="68" t="n">
        <v>12205</v>
      </c>
      <c r="H65" s="68" t="n">
        <v>11779</v>
      </c>
      <c r="I65" s="67" t="n">
        <v>120</v>
      </c>
      <c r="J65" s="67" t="n">
        <v>5066</v>
      </c>
      <c r="K65" s="51" t="n">
        <f aca="false">P65+T65+Y65+AD65+AH65+AL65+AP65+AT65+AX65+BB65+BF65+BJ65+BN65+BR65+BV65+BZ65+CD65+CH65+CL65+CP65+CT65+CX65+DB65+DF65+DF65+DJ65+DN65+DR65+DV65+DZ65+ED65+EH65+EL65+EP65+ET65+EX65+FB65+FF65+FJ65+FN65</f>
        <v>11819</v>
      </c>
      <c r="L65" s="51" t="n">
        <f aca="false">Q65+U65+Z65+AE65+AI65+AM65+AQ65+AU65+AY65+BC65+BG65+BK65+BO65+BS65+BW65+CA65+CE65+CM65+CQ65+CU65+CY65+DC65+DG65+DK65+DO65+DS65+DW65+EA65+CI65+EI65+EM65+EQ65+EU65+EY65+EE65+FC65+FG65+FK65+FO65</f>
        <v>10499</v>
      </c>
      <c r="M65" s="51" t="n">
        <v>114</v>
      </c>
      <c r="N65" s="52" t="n">
        <f aca="false">S65+W65+AB65+AG65+DE65+EG65+AK65+AO65+AS65+AW65+BA65+BE65+BI65+BM65+BQ65+BU65+BY65+CC65+CG65+CO65+CS65+CW65+DA65+DI65+DM65+DQ65+DU65+DY65+EC65+EK65+EO65+ES65+EW65+FA65+CK65+FE65+FI65+FM65+FQ65</f>
        <v>4789</v>
      </c>
      <c r="O65" s="52" t="n">
        <f aca="false">X65+AC65</f>
        <v>90</v>
      </c>
      <c r="P65" s="53" t="n">
        <v>202</v>
      </c>
      <c r="Q65" s="53" t="n">
        <v>215</v>
      </c>
      <c r="R65" s="53" t="n">
        <v>5</v>
      </c>
      <c r="S65" s="53" t="n">
        <v>105</v>
      </c>
      <c r="T65" s="53" t="n">
        <v>187</v>
      </c>
      <c r="U65" s="53" t="n">
        <v>191</v>
      </c>
      <c r="V65" s="53" t="n">
        <v>0</v>
      </c>
      <c r="W65" s="53" t="n">
        <v>164</v>
      </c>
      <c r="X65" s="53" t="n">
        <v>37</v>
      </c>
      <c r="Y65" s="53" t="n">
        <v>408</v>
      </c>
      <c r="Z65" s="53" t="n">
        <v>400</v>
      </c>
      <c r="AA65" s="53" t="n">
        <v>0</v>
      </c>
      <c r="AB65" s="53" t="n">
        <v>321</v>
      </c>
      <c r="AC65" s="53" t="n">
        <v>53</v>
      </c>
      <c r="AD65" s="53" t="n">
        <v>821</v>
      </c>
      <c r="AE65" s="53" t="n">
        <v>805</v>
      </c>
      <c r="AF65" s="53" t="n">
        <v>3</v>
      </c>
      <c r="AG65" s="53" t="n">
        <v>644</v>
      </c>
      <c r="AH65" s="53" t="n">
        <v>313</v>
      </c>
      <c r="AI65" s="53" t="n">
        <v>325</v>
      </c>
      <c r="AJ65" s="53" t="n">
        <v>7</v>
      </c>
      <c r="AK65" s="53" t="n">
        <v>374</v>
      </c>
      <c r="AL65" s="53" t="n">
        <v>325</v>
      </c>
      <c r="AM65" s="53" t="n">
        <v>365</v>
      </c>
      <c r="AN65" s="53" t="n">
        <v>14</v>
      </c>
      <c r="AO65" s="53" t="n">
        <v>404</v>
      </c>
      <c r="AP65" s="53" t="n">
        <v>400</v>
      </c>
      <c r="AQ65" s="53" t="n">
        <v>465</v>
      </c>
      <c r="AR65" s="53" t="n">
        <v>7</v>
      </c>
      <c r="AS65" s="53" t="n">
        <v>417</v>
      </c>
      <c r="AT65" s="53" t="n">
        <v>657</v>
      </c>
      <c r="AU65" s="53" t="n">
        <v>479</v>
      </c>
      <c r="AV65" s="53" t="n">
        <v>10</v>
      </c>
      <c r="AW65" s="53" t="n">
        <v>474</v>
      </c>
      <c r="AX65" s="53" t="n">
        <v>693</v>
      </c>
      <c r="AY65" s="53" t="n">
        <v>611</v>
      </c>
      <c r="AZ65" s="53" t="n">
        <v>23</v>
      </c>
      <c r="BA65" s="53" t="n">
        <v>445</v>
      </c>
      <c r="BB65" s="53" t="n">
        <v>659</v>
      </c>
      <c r="BC65" s="53" t="n">
        <v>572</v>
      </c>
      <c r="BD65" s="53" t="n">
        <v>35</v>
      </c>
      <c r="BE65" s="53" t="n">
        <v>440</v>
      </c>
      <c r="BF65" s="53" t="n">
        <v>203</v>
      </c>
      <c r="BG65" s="53" t="n">
        <v>169</v>
      </c>
      <c r="BH65" s="53" t="n">
        <v>0</v>
      </c>
      <c r="BI65" s="53" t="n">
        <v>10</v>
      </c>
      <c r="BJ65" s="53" t="n">
        <v>0</v>
      </c>
      <c r="BK65" s="53" t="n">
        <v>0</v>
      </c>
      <c r="BL65" s="53" t="n">
        <v>0</v>
      </c>
      <c r="BM65" s="53" t="n">
        <v>0</v>
      </c>
      <c r="BN65" s="53" t="n">
        <v>0</v>
      </c>
      <c r="BO65" s="53" t="n">
        <v>0</v>
      </c>
      <c r="BP65" s="53" t="n">
        <v>0</v>
      </c>
      <c r="BQ65" s="53" t="n">
        <v>0</v>
      </c>
      <c r="BR65" s="53" t="n">
        <v>0</v>
      </c>
      <c r="BS65" s="53" t="n">
        <v>0</v>
      </c>
      <c r="BT65" s="53" t="n">
        <v>0</v>
      </c>
      <c r="BU65" s="53" t="n">
        <v>0</v>
      </c>
      <c r="BV65" s="53" t="n">
        <v>0</v>
      </c>
      <c r="BW65" s="53" t="n">
        <v>0</v>
      </c>
      <c r="BX65" s="53" t="n">
        <v>0</v>
      </c>
      <c r="BY65" s="53" t="n">
        <v>0</v>
      </c>
      <c r="BZ65" s="53" t="n">
        <v>2004</v>
      </c>
      <c r="CA65" s="53" t="n">
        <v>1984</v>
      </c>
      <c r="CB65" s="53" t="n">
        <v>0</v>
      </c>
      <c r="CC65" s="53" t="n">
        <v>0</v>
      </c>
      <c r="CD65" s="53" t="n">
        <v>76</v>
      </c>
      <c r="CE65" s="53" t="n">
        <v>35</v>
      </c>
      <c r="CF65" s="53" t="n">
        <v>0</v>
      </c>
      <c r="CG65" s="53" t="n">
        <v>0</v>
      </c>
      <c r="CH65" s="53" t="n">
        <v>8</v>
      </c>
      <c r="CI65" s="53" t="n">
        <v>7</v>
      </c>
      <c r="CJ65" s="53" t="n">
        <v>0</v>
      </c>
      <c r="CK65" s="53" t="n">
        <v>1</v>
      </c>
      <c r="CL65" s="53" t="n">
        <v>61</v>
      </c>
      <c r="CM65" s="53" t="n">
        <v>48</v>
      </c>
      <c r="CN65" s="53" t="n">
        <v>0</v>
      </c>
      <c r="CO65" s="53" t="n">
        <v>12</v>
      </c>
      <c r="CP65" s="53" t="n">
        <v>26</v>
      </c>
      <c r="CQ65" s="53" t="n">
        <v>6</v>
      </c>
      <c r="CR65" s="53" t="n">
        <v>0</v>
      </c>
      <c r="CS65" s="53" t="n">
        <v>0</v>
      </c>
      <c r="CT65" s="53" t="n">
        <v>0</v>
      </c>
      <c r="CU65" s="53" t="n">
        <v>0</v>
      </c>
      <c r="CV65" s="53" t="n">
        <v>0</v>
      </c>
      <c r="CW65" s="53" t="n">
        <v>0</v>
      </c>
      <c r="CX65" s="53" t="n">
        <v>0</v>
      </c>
      <c r="CY65" s="53" t="n">
        <v>0</v>
      </c>
      <c r="CZ65" s="53" t="n">
        <v>0</v>
      </c>
      <c r="DA65" s="53" t="n">
        <v>0</v>
      </c>
      <c r="DB65" s="53" t="n">
        <v>434</v>
      </c>
      <c r="DC65" s="53" t="n">
        <v>444</v>
      </c>
      <c r="DD65" s="53" t="n">
        <v>0</v>
      </c>
      <c r="DE65" s="53" t="n">
        <v>8</v>
      </c>
      <c r="DF65" s="53" t="n">
        <v>3</v>
      </c>
      <c r="DG65" s="53" t="n">
        <v>3</v>
      </c>
      <c r="DH65" s="53" t="n">
        <v>0</v>
      </c>
      <c r="DI65" s="53" t="n">
        <v>0</v>
      </c>
      <c r="DJ65" s="53" t="n">
        <v>11</v>
      </c>
      <c r="DK65" s="53" t="n">
        <v>7</v>
      </c>
      <c r="DL65" s="53" t="n">
        <v>0</v>
      </c>
      <c r="DM65" s="53" t="n">
        <v>0</v>
      </c>
      <c r="DN65" s="53" t="n">
        <v>0</v>
      </c>
      <c r="DO65" s="53" t="n">
        <v>0</v>
      </c>
      <c r="DP65" s="53" t="n">
        <v>0</v>
      </c>
      <c r="DQ65" s="53" t="n">
        <v>0</v>
      </c>
      <c r="DR65" s="53" t="n">
        <v>0</v>
      </c>
      <c r="DS65" s="53" t="n">
        <v>0</v>
      </c>
      <c r="DT65" s="53" t="n">
        <v>0</v>
      </c>
      <c r="DU65" s="53" t="n">
        <v>0</v>
      </c>
      <c r="DV65" s="53" t="n">
        <v>0</v>
      </c>
      <c r="DW65" s="53" t="n">
        <v>4</v>
      </c>
      <c r="DX65" s="53" t="n">
        <v>0</v>
      </c>
      <c r="DY65" s="53" t="n">
        <v>0</v>
      </c>
      <c r="DZ65" s="53" t="n">
        <v>6</v>
      </c>
      <c r="EA65" s="53" t="n">
        <v>4</v>
      </c>
      <c r="EB65" s="53" t="n">
        <v>0</v>
      </c>
      <c r="EC65" s="53" t="n">
        <v>0</v>
      </c>
      <c r="ED65" s="53" t="n">
        <v>0</v>
      </c>
      <c r="EE65" s="53" t="n">
        <v>0</v>
      </c>
      <c r="EF65" s="53" t="n">
        <v>0</v>
      </c>
      <c r="EG65" s="53" t="n">
        <v>0</v>
      </c>
      <c r="EH65" s="53" t="n">
        <v>663</v>
      </c>
      <c r="EI65" s="53" t="n">
        <v>590</v>
      </c>
      <c r="EJ65" s="53" t="n">
        <v>6</v>
      </c>
      <c r="EK65" s="53" t="n">
        <v>439</v>
      </c>
      <c r="EL65" s="53" t="n">
        <v>725</v>
      </c>
      <c r="EM65" s="53" t="n">
        <v>795</v>
      </c>
      <c r="EN65" s="53" t="n">
        <v>3</v>
      </c>
      <c r="EO65" s="53" t="n">
        <v>413</v>
      </c>
      <c r="EP65" s="53" t="n">
        <v>391</v>
      </c>
      <c r="EQ65" s="53" t="n">
        <v>325</v>
      </c>
      <c r="ER65" s="53" t="n">
        <v>5</v>
      </c>
      <c r="ES65" s="53" t="n">
        <v>118</v>
      </c>
      <c r="ET65" s="53" t="n">
        <v>620</v>
      </c>
      <c r="EU65" s="53" t="n">
        <v>545</v>
      </c>
      <c r="EV65" s="53" t="n">
        <v>0</v>
      </c>
      <c r="EW65" s="53" t="n">
        <v>0</v>
      </c>
      <c r="EX65" s="53" t="n">
        <v>654</v>
      </c>
      <c r="EY65" s="53" t="n">
        <v>560</v>
      </c>
      <c r="EZ65" s="53" t="n">
        <v>0</v>
      </c>
      <c r="FA65" s="53" t="n">
        <v>0</v>
      </c>
      <c r="FB65" s="53" t="n">
        <v>6</v>
      </c>
      <c r="FC65" s="53" t="n">
        <v>0</v>
      </c>
      <c r="FD65" s="53" t="n">
        <v>0</v>
      </c>
      <c r="FE65" s="53" t="n">
        <v>0</v>
      </c>
      <c r="FF65" s="53" t="n">
        <v>1</v>
      </c>
      <c r="FG65" s="53" t="n">
        <v>0</v>
      </c>
      <c r="FH65" s="53" t="n">
        <v>0</v>
      </c>
      <c r="FI65" s="53" t="n">
        <v>0</v>
      </c>
      <c r="FJ65" s="53" t="n">
        <v>826</v>
      </c>
      <c r="FK65" s="53" t="n">
        <v>327</v>
      </c>
      <c r="FL65" s="53" t="n">
        <v>0</v>
      </c>
      <c r="FM65" s="53" t="n">
        <v>0</v>
      </c>
      <c r="FN65" s="53" t="n">
        <v>433</v>
      </c>
      <c r="FO65" s="53" t="n">
        <v>218</v>
      </c>
      <c r="FP65" s="53" t="n">
        <v>0</v>
      </c>
      <c r="FQ65" s="53" t="n">
        <v>0</v>
      </c>
      <c r="FR65" s="54" t="n">
        <f aca="false">(K65+M65)/B65</f>
        <v>0.84505346646838</v>
      </c>
      <c r="FS65" s="55" t="n">
        <f aca="false">(L65+M65)/B65</f>
        <v>0.751575667445648</v>
      </c>
      <c r="FT65" s="56" t="n">
        <f aca="false">N65/B65</f>
        <v>0.339140287515048</v>
      </c>
      <c r="FU65" s="57" t="n">
        <f aca="false">K65/G65</f>
        <v>0.96837361736993</v>
      </c>
      <c r="FV65" s="58" t="n">
        <f aca="false">L65/H65</f>
        <v>0.891332031581628</v>
      </c>
      <c r="FW65" s="57" t="n">
        <f aca="false">M65/I65</f>
        <v>0.95</v>
      </c>
      <c r="FX65" s="59" t="n">
        <f aca="false">N65/J65</f>
        <v>0.945321752862219</v>
      </c>
      <c r="FY65" s="60" t="n">
        <f aca="false">(T65+Y65+AD65+ED65+V65+AA65+AF65+EF65)/F65</f>
        <v>1.10170807453416</v>
      </c>
      <c r="FZ65" s="61" t="n">
        <f aca="false">(U65+Z65+AE65+EE65+V65+AA65+AF65+EF65)/F65</f>
        <v>1.0861801242236</v>
      </c>
      <c r="GA65" s="62" t="n">
        <f aca="false">(W65+AB65+AG65+EG65)/F65</f>
        <v>0.876552795031056</v>
      </c>
      <c r="GB65" s="60" t="n">
        <f aca="false">(P65+AH65+AL65+AP65+AT65+AX65+BB65+BF65+BJ65+BN65+BR65+BZ65+CD65+CH65+CL65+CP65+CT65+CX65+DB65+DF65+DJ65+DN65+DR65+DV65+DZ65+EH65+EL65+EP65+R65+AJ65+AN65+AR65+AV65+AZ65+BD65+BH65+BL65+BP65+BT65+CB65+CF65+CJ65+CN65+CR65+CV65+CZ65+DD65+DH65+DL65+DP65+DT65+DX65+EB65+EJ65+EN65+ER65)/E65</f>
        <v>0.982336420969649</v>
      </c>
      <c r="GC65" s="61" t="n">
        <f aca="false">(Q65+AI65+AM65+AQ65+AU65+AY65+BC65+BG65+BK65+BO65+BS65+CA65+CE65+CI65+CM65+CQ65+CU65+CY65+DC65+DG65+DK65+DO65+DS65+DW65+EA65+EI65+EM65+EQ65+R65+AJ65+AN65+AR65+AV65+AZ65+BD65+BH65+BL65+BP65+BT65+CB65+CF65+CJ65+CN65+CR65+CV65+CZ65+DD65+DH65+DL65+DP65+DT65+DX65+EB65+EJ65+EN65+ER65)/E65</f>
        <v>0.932203389830509</v>
      </c>
      <c r="GD65" s="62" t="n">
        <f aca="false">(S65+AK65+AO65+AS65+AW65+BA65+BE65+BI65+BM65+BQ65+BU65+CC65+CG65+CK65+CO65+CS65+CW65+DA65+DE65+DI65+DM65+DQ65+DU65+DY65+EC65+EK65+EO65+ES65)/E65</f>
        <v>0.450827749310209</v>
      </c>
      <c r="GE65" s="60" t="n">
        <f aca="false">(ET65+EX65)/D65</f>
        <v>0.86808394657945</v>
      </c>
      <c r="GF65" s="61" t="n">
        <f aca="false">(EU65+EY65)/D65</f>
        <v>0.752929953665849</v>
      </c>
      <c r="GG65" s="63" t="n">
        <f aca="false">(EW65+FA65)/D65</f>
        <v>0</v>
      </c>
      <c r="GH65" s="64" t="n">
        <f aca="false">(FB65+FF65+FJ65+FN65)/C65</f>
        <v>0.686550976138829</v>
      </c>
      <c r="GI65" s="65"/>
      <c r="GJ65" s="65"/>
      <c r="GK65" s="65"/>
      <c r="GL65" s="65"/>
      <c r="GM65" s="65"/>
    </row>
    <row r="66" s="66" customFormat="true" ht="13.8" hidden="false" customHeight="false" outlineLevel="0" collapsed="false">
      <c r="A66" s="44" t="s">
        <v>146</v>
      </c>
      <c r="B66" s="45" t="n">
        <v>7844</v>
      </c>
      <c r="C66" s="46" t="n">
        <v>949.6</v>
      </c>
      <c r="D66" s="47" t="n">
        <v>783.6</v>
      </c>
      <c r="E66" s="48" t="n">
        <v>4703.8</v>
      </c>
      <c r="F66" s="49" t="n">
        <v>801</v>
      </c>
      <c r="G66" s="68" t="n">
        <v>6147</v>
      </c>
      <c r="H66" s="68" t="n">
        <v>5878</v>
      </c>
      <c r="I66" s="67" t="n">
        <v>85</v>
      </c>
      <c r="J66" s="67" t="n">
        <v>2512</v>
      </c>
      <c r="K66" s="51" t="n">
        <f aca="false">P66+T66+Y66+AD66+AH66+AL66+AP66+AT66+AX66+BB66+BF66+BJ66+BN66+BR66+BV66+BZ66+CD66+CH66+CL66+CP66+CT66+CX66+DB66+DF66+DF66+DJ66+DN66+DR66+DV66+DZ66+ED66+EH66+EL66+EP66+ET66+EX66+FB66+FF66+FJ66+FN66</f>
        <v>6226</v>
      </c>
      <c r="L66" s="51" t="n">
        <f aca="false">Q66+U66+Z66+AE66+AI66+AM66+AQ66+AU66+AY66+BC66+BG66+BK66+BO66+BS66+BW66+CA66+CE66+CM66+CQ66+CU66+CY66+DC66+DG66+DK66+DO66+DS66+DW66+EA66+CI66+EI66+EM66+EQ66+EU66+EY66+EE66+FC66+FG66+FK66+FO66</f>
        <v>5805</v>
      </c>
      <c r="M66" s="51" t="n">
        <v>85</v>
      </c>
      <c r="N66" s="52" t="n">
        <f aca="false">S66+W66+AB66+AG66+DE66+EG66+AK66+AO66+AS66+AW66+BA66+BE66+BI66+BM66+BQ66+BU66+BY66+CC66+CG66+CO66+CS66+CW66+DA66+DI66+DM66+DQ66+DU66+DY66+EC66+EK66+EO66+ES66+EW66+FA66+CK66+FE66+FI66+FM66+FQ66</f>
        <v>2871</v>
      </c>
      <c r="O66" s="52" t="n">
        <f aca="false">X66+AC66</f>
        <v>11</v>
      </c>
      <c r="P66" s="53" t="n">
        <v>152</v>
      </c>
      <c r="Q66" s="53" t="n">
        <v>129</v>
      </c>
      <c r="R66" s="53" t="n">
        <v>2</v>
      </c>
      <c r="S66" s="53" t="n">
        <v>88</v>
      </c>
      <c r="T66" s="53" t="n">
        <v>140</v>
      </c>
      <c r="U66" s="53" t="n">
        <v>126</v>
      </c>
      <c r="V66" s="53" t="n">
        <v>0</v>
      </c>
      <c r="W66" s="53" t="n">
        <v>108</v>
      </c>
      <c r="X66" s="53" t="n">
        <v>4</v>
      </c>
      <c r="Y66" s="53" t="n">
        <v>265</v>
      </c>
      <c r="Z66" s="53" t="n">
        <v>254</v>
      </c>
      <c r="AA66" s="53" t="n">
        <v>1</v>
      </c>
      <c r="AB66" s="53" t="n">
        <v>277</v>
      </c>
      <c r="AC66" s="53" t="n">
        <v>7</v>
      </c>
      <c r="AD66" s="53" t="n">
        <v>385</v>
      </c>
      <c r="AE66" s="53" t="n">
        <v>387</v>
      </c>
      <c r="AF66" s="53" t="n">
        <v>1</v>
      </c>
      <c r="AG66" s="53" t="n">
        <v>341</v>
      </c>
      <c r="AH66" s="53" t="n">
        <v>171</v>
      </c>
      <c r="AI66" s="53" t="n">
        <v>180</v>
      </c>
      <c r="AJ66" s="53" t="n">
        <v>0</v>
      </c>
      <c r="AK66" s="53" t="n">
        <v>214</v>
      </c>
      <c r="AL66" s="53" t="n">
        <v>248</v>
      </c>
      <c r="AM66" s="53" t="n">
        <v>256</v>
      </c>
      <c r="AN66" s="53" t="n">
        <v>1</v>
      </c>
      <c r="AO66" s="53" t="n">
        <v>247</v>
      </c>
      <c r="AP66" s="53" t="n">
        <v>252</v>
      </c>
      <c r="AQ66" s="53" t="n">
        <v>254</v>
      </c>
      <c r="AR66" s="53" t="n">
        <v>24</v>
      </c>
      <c r="AS66" s="53" t="n">
        <v>226</v>
      </c>
      <c r="AT66" s="53" t="n">
        <v>366</v>
      </c>
      <c r="AU66" s="53" t="n">
        <v>362</v>
      </c>
      <c r="AV66" s="53" t="n">
        <v>50</v>
      </c>
      <c r="AW66" s="53" t="n">
        <v>293</v>
      </c>
      <c r="AX66" s="53" t="n">
        <v>438</v>
      </c>
      <c r="AY66" s="53" t="n">
        <v>448</v>
      </c>
      <c r="AZ66" s="53" t="n">
        <v>1</v>
      </c>
      <c r="BA66" s="53" t="n">
        <v>275</v>
      </c>
      <c r="BB66" s="53" t="n">
        <v>409</v>
      </c>
      <c r="BC66" s="53" t="n">
        <v>425</v>
      </c>
      <c r="BD66" s="53" t="n">
        <v>0</v>
      </c>
      <c r="BE66" s="53" t="n">
        <v>264</v>
      </c>
      <c r="BF66" s="53" t="n">
        <v>130</v>
      </c>
      <c r="BG66" s="53" t="n">
        <v>115</v>
      </c>
      <c r="BH66" s="53" t="n">
        <v>0</v>
      </c>
      <c r="BI66" s="53" t="n">
        <v>7</v>
      </c>
      <c r="BJ66" s="53" t="n">
        <v>0</v>
      </c>
      <c r="BK66" s="53" t="n">
        <v>4</v>
      </c>
      <c r="BL66" s="53" t="n">
        <v>0</v>
      </c>
      <c r="BM66" s="53" t="n">
        <v>0</v>
      </c>
      <c r="BN66" s="53" t="n">
        <v>0</v>
      </c>
      <c r="BO66" s="53" t="n">
        <v>0</v>
      </c>
      <c r="BP66" s="53" t="n">
        <v>0</v>
      </c>
      <c r="BQ66" s="53" t="n">
        <v>0</v>
      </c>
      <c r="BR66" s="53" t="n">
        <v>0</v>
      </c>
      <c r="BS66" s="53" t="n">
        <v>0</v>
      </c>
      <c r="BT66" s="53" t="n">
        <v>0</v>
      </c>
      <c r="BU66" s="53" t="n">
        <v>0</v>
      </c>
      <c r="BV66" s="53" t="n">
        <v>0</v>
      </c>
      <c r="BW66" s="53" t="n">
        <v>0</v>
      </c>
      <c r="BX66" s="53" t="n">
        <v>0</v>
      </c>
      <c r="BY66" s="53" t="n">
        <v>0</v>
      </c>
      <c r="BZ66" s="53" t="n">
        <v>0</v>
      </c>
      <c r="CA66" s="53" t="n">
        <v>0</v>
      </c>
      <c r="CB66" s="53" t="n">
        <v>0</v>
      </c>
      <c r="CC66" s="53" t="n">
        <v>0</v>
      </c>
      <c r="CD66" s="53" t="n">
        <v>62</v>
      </c>
      <c r="CE66" s="53" t="n">
        <v>55</v>
      </c>
      <c r="CF66" s="53" t="n">
        <v>2</v>
      </c>
      <c r="CG66" s="53" t="n">
        <v>0</v>
      </c>
      <c r="CH66" s="53" t="n">
        <v>42</v>
      </c>
      <c r="CI66" s="53" t="n">
        <v>5</v>
      </c>
      <c r="CJ66" s="53" t="n">
        <v>0</v>
      </c>
      <c r="CK66" s="53" t="n">
        <v>0</v>
      </c>
      <c r="CL66" s="53" t="n">
        <v>54</v>
      </c>
      <c r="CM66" s="53" t="n">
        <v>48</v>
      </c>
      <c r="CN66" s="53" t="n">
        <v>0</v>
      </c>
      <c r="CO66" s="53" t="n">
        <v>0</v>
      </c>
      <c r="CP66" s="53" t="n">
        <v>12</v>
      </c>
      <c r="CQ66" s="53" t="n">
        <v>12</v>
      </c>
      <c r="CR66" s="53" t="n">
        <v>0</v>
      </c>
      <c r="CS66" s="53" t="n">
        <v>0</v>
      </c>
      <c r="CT66" s="53" t="n">
        <v>0</v>
      </c>
      <c r="CU66" s="53" t="n">
        <v>0</v>
      </c>
      <c r="CV66" s="53" t="n">
        <v>0</v>
      </c>
      <c r="CW66" s="53" t="n">
        <v>0</v>
      </c>
      <c r="CX66" s="53" t="n">
        <v>0</v>
      </c>
      <c r="CY66" s="53" t="n">
        <v>0</v>
      </c>
      <c r="CZ66" s="53" t="n">
        <v>0</v>
      </c>
      <c r="DA66" s="53" t="n">
        <v>0</v>
      </c>
      <c r="DB66" s="53" t="n">
        <v>384</v>
      </c>
      <c r="DC66" s="53" t="n">
        <v>376</v>
      </c>
      <c r="DD66" s="53" t="n">
        <v>3</v>
      </c>
      <c r="DE66" s="53" t="n">
        <v>3</v>
      </c>
      <c r="DF66" s="53" t="n">
        <v>0</v>
      </c>
      <c r="DG66" s="53" t="n">
        <v>0</v>
      </c>
      <c r="DH66" s="53" t="n">
        <v>0</v>
      </c>
      <c r="DI66" s="53" t="n">
        <v>0</v>
      </c>
      <c r="DJ66" s="53" t="n">
        <v>7</v>
      </c>
      <c r="DK66" s="53" t="n">
        <v>7</v>
      </c>
      <c r="DL66" s="53" t="n">
        <v>0</v>
      </c>
      <c r="DM66" s="53" t="n">
        <v>1</v>
      </c>
      <c r="DN66" s="53" t="n">
        <v>10</v>
      </c>
      <c r="DO66" s="53" t="n">
        <v>10</v>
      </c>
      <c r="DP66" s="53" t="n">
        <v>0</v>
      </c>
      <c r="DQ66" s="53" t="n">
        <v>0</v>
      </c>
      <c r="DR66" s="53" t="n">
        <v>0</v>
      </c>
      <c r="DS66" s="53" t="n">
        <v>0</v>
      </c>
      <c r="DT66" s="53" t="n">
        <v>0</v>
      </c>
      <c r="DU66" s="53" t="n">
        <v>0</v>
      </c>
      <c r="DV66" s="53" t="n">
        <v>0</v>
      </c>
      <c r="DW66" s="53" t="n">
        <v>0</v>
      </c>
      <c r="DX66" s="53" t="n">
        <v>0</v>
      </c>
      <c r="DY66" s="53" t="n">
        <v>0</v>
      </c>
      <c r="DZ66" s="53" t="n">
        <v>18</v>
      </c>
      <c r="EA66" s="53" t="n">
        <v>15</v>
      </c>
      <c r="EB66" s="53" t="n">
        <v>0</v>
      </c>
      <c r="EC66" s="53" t="n">
        <v>0</v>
      </c>
      <c r="ED66" s="53" t="n">
        <v>0</v>
      </c>
      <c r="EE66" s="53" t="n">
        <v>0</v>
      </c>
      <c r="EF66" s="53" t="n">
        <v>0</v>
      </c>
      <c r="EG66" s="53" t="n">
        <v>0</v>
      </c>
      <c r="EH66" s="53" t="n">
        <v>402</v>
      </c>
      <c r="EI66" s="53" t="n">
        <v>356</v>
      </c>
      <c r="EJ66" s="53" t="n">
        <v>0</v>
      </c>
      <c r="EK66" s="53" t="n">
        <v>238</v>
      </c>
      <c r="EL66" s="53" t="n">
        <v>448</v>
      </c>
      <c r="EM66" s="53" t="n">
        <v>413</v>
      </c>
      <c r="EN66" s="53" t="n">
        <v>0</v>
      </c>
      <c r="EO66" s="53" t="n">
        <v>217</v>
      </c>
      <c r="EP66" s="53" t="n">
        <v>220</v>
      </c>
      <c r="EQ66" s="53" t="n">
        <v>225</v>
      </c>
      <c r="ER66" s="53" t="n">
        <v>0</v>
      </c>
      <c r="ES66" s="53" t="n">
        <v>71</v>
      </c>
      <c r="ET66" s="53" t="n">
        <v>391</v>
      </c>
      <c r="EU66" s="53" t="n">
        <v>382</v>
      </c>
      <c r="EV66" s="53" t="n">
        <v>0</v>
      </c>
      <c r="EW66" s="53" t="n">
        <v>0</v>
      </c>
      <c r="EX66" s="53" t="n">
        <v>430</v>
      </c>
      <c r="EY66" s="53" t="n">
        <v>368</v>
      </c>
      <c r="EZ66" s="53" t="n">
        <v>0</v>
      </c>
      <c r="FA66" s="53" t="n">
        <v>1</v>
      </c>
      <c r="FB66" s="53" t="n">
        <v>6</v>
      </c>
      <c r="FC66" s="53" t="n">
        <v>0</v>
      </c>
      <c r="FD66" s="53" t="n">
        <v>0</v>
      </c>
      <c r="FE66" s="53" t="n">
        <v>0</v>
      </c>
      <c r="FF66" s="53" t="n">
        <v>2</v>
      </c>
      <c r="FG66" s="53" t="n">
        <v>10</v>
      </c>
      <c r="FH66" s="53" t="n">
        <v>0</v>
      </c>
      <c r="FI66" s="53" t="n">
        <v>0</v>
      </c>
      <c r="FJ66" s="53" t="n">
        <v>438</v>
      </c>
      <c r="FK66" s="53" t="n">
        <v>378</v>
      </c>
      <c r="FL66" s="53" t="n">
        <v>0</v>
      </c>
      <c r="FM66" s="53" t="n">
        <v>0</v>
      </c>
      <c r="FN66" s="53" t="n">
        <v>344</v>
      </c>
      <c r="FO66" s="53" t="n">
        <v>205</v>
      </c>
      <c r="FP66" s="53" t="n">
        <v>0</v>
      </c>
      <c r="FQ66" s="53" t="n">
        <v>0</v>
      </c>
      <c r="FR66" s="54" t="n">
        <f aca="false">(K66+M66)/B66</f>
        <v>0.804563997960224</v>
      </c>
      <c r="FS66" s="55" t="n">
        <f aca="false">(L66+M66)/B66</f>
        <v>0.750892401835798</v>
      </c>
      <c r="FT66" s="56" t="n">
        <f aca="false">N66/B66</f>
        <v>0.366012238653748</v>
      </c>
      <c r="FU66" s="57" t="n">
        <f aca="false">K66/G66</f>
        <v>1.01285179762486</v>
      </c>
      <c r="FV66" s="58" t="n">
        <f aca="false">L66/H66</f>
        <v>0.987580809799252</v>
      </c>
      <c r="FW66" s="57" t="n">
        <f aca="false">M66/I66</f>
        <v>1</v>
      </c>
      <c r="FX66" s="59" t="n">
        <f aca="false">N66/J66</f>
        <v>1.14291401273885</v>
      </c>
      <c r="FY66" s="60" t="n">
        <f aca="false">(T66+Y66+AD66+ED66+V66+AA66+AF66+EF66)/F66</f>
        <v>0.98876404494382</v>
      </c>
      <c r="FZ66" s="61" t="n">
        <f aca="false">(U66+Z66+AE66+EE66+V66+AA66+AF66+EF66)/F66</f>
        <v>0.960049937578027</v>
      </c>
      <c r="GA66" s="62" t="n">
        <f aca="false">(W66+AB66+AG66+EG66)/F66</f>
        <v>0.906367041198502</v>
      </c>
      <c r="GB66" s="60" t="n">
        <f aca="false">(P66+AH66+AL66+AP66+AT66+AX66+BB66+BF66+BJ66+BN66+BR66+BZ66+CD66+CH66+CL66+CP66+CT66+CX66+DB66+DF66+DJ66+DN66+DR66+DV66+DZ66+EH66+EL66+EP66+R66+AJ66+AN66+AR66+AV66+AZ66+BD66+BH66+BL66+BP66+BT66+CB66+CF66+CJ66+CN66+CR66+CV66+CZ66+DD66+DH66+DL66+DP66+DT66+DX66+EB66+EJ66+EN66+ER66)/E66</f>
        <v>0.830817636804286</v>
      </c>
      <c r="GC66" s="61" t="n">
        <f aca="false">(Q66+AI66+AM66+AQ66+AU66+AY66+BC66+BG66+BK66+BO66+BS66+CA66+CE66+CI66+CM66+CQ66+CU66+CY66+DC66+DG66+DK66+DO66+DS66+DW66+EA66+EI66+EM66+EQ66+R66+AJ66+AN66+AR66+AV66+AZ66+BD66+BH66+BL66+BP66+BT66+CB66+CF66+CJ66+CN66+CR66+CV66+CZ66+DD66+DH66+DL66+DP66+DT66+DX66+EB66+EJ66+EN66+ER66)/E66</f>
        <v>0.803180407330244</v>
      </c>
      <c r="GD66" s="62" t="n">
        <f aca="false">(S66+AK66+AO66+AS66+AW66+BA66+BE66+BI66+BM66+BQ66+BU66+CC66+CG66+CK66+CO66+CS66+CW66+DA66+DE66+DI66+DM66+DQ66+DU66+DY66+EC66+EK66+EO66+ES66)/E66</f>
        <v>0.45580169224882</v>
      </c>
      <c r="GE66" s="60" t="n">
        <f aca="false">(ET66+EX66)/D66</f>
        <v>1.04772843287392</v>
      </c>
      <c r="GF66" s="61" t="n">
        <f aca="false">(EU66+EY66)/D66</f>
        <v>0.957120980091884</v>
      </c>
      <c r="GG66" s="63" t="n">
        <f aca="false">(EW66+FA66)/D66</f>
        <v>0.00127616130678918</v>
      </c>
      <c r="GH66" s="64" t="n">
        <f aca="false">(FB66+FF66+FJ66+FN66)/C66</f>
        <v>0.831929233361415</v>
      </c>
      <c r="GI66" s="65"/>
      <c r="GJ66" s="65"/>
      <c r="GK66" s="65"/>
      <c r="GL66" s="65"/>
      <c r="GM66" s="65"/>
    </row>
    <row r="67" s="66" customFormat="true" ht="13.8" hidden="false" customHeight="false" outlineLevel="0" collapsed="false">
      <c r="A67" s="44" t="s">
        <v>147</v>
      </c>
      <c r="B67" s="45" t="n">
        <v>3923</v>
      </c>
      <c r="C67" s="46" t="n">
        <v>439.2</v>
      </c>
      <c r="D67" s="47" t="n">
        <v>386.4</v>
      </c>
      <c r="E67" s="48" t="n">
        <v>2284.4</v>
      </c>
      <c r="F67" s="49" t="n">
        <v>654</v>
      </c>
      <c r="G67" s="68" t="n">
        <v>4350</v>
      </c>
      <c r="H67" s="68" t="n">
        <v>3990</v>
      </c>
      <c r="I67" s="67" t="n">
        <v>35</v>
      </c>
      <c r="J67" s="67" t="n">
        <v>1939</v>
      </c>
      <c r="K67" s="51" t="n">
        <f aca="false">P67+T67+Y67+AD67+AH67+AL67+AP67+AT67+AX67+BB67+BF67+BJ67+BN67+BR67+BV67+BZ67+CD67+CH67+CL67+CP67+CT67+CX67+DB67+DF67+DF67+DJ67+DN67+DR67+DV67+DZ67+ED67+EH67+EL67+EP67+ET67+EX67+FB67+FF67+FJ67+FN67</f>
        <v>3606</v>
      </c>
      <c r="L67" s="51" t="n">
        <f aca="false">Q67+U67+Z67+AE67+AI67+AM67+AQ67+AU67+AY67+BC67+BG67+BK67+BO67+BS67+BW67+CA67+CE67+CM67+CQ67+CU67+CY67+DC67+DG67+DK67+DO67+DS67+DW67+EA67+CI67+EI67+EM67+EQ67+EU67+EY67+EE67+FC67+FG67+FK67+FO67</f>
        <v>3332</v>
      </c>
      <c r="M67" s="51" t="n">
        <v>35</v>
      </c>
      <c r="N67" s="52" t="n">
        <f aca="false">S67+W67+AB67+AG67+DE67+EG67+AK67+AO67+AS67+AW67+BA67+BE67+BI67+BM67+BQ67+BU67+BY67+CC67+CG67+CO67+CS67+CW67+DA67+DI67+DM67+DQ67+DU67+DY67+EC67+EK67+EO67+ES67+EW67+FA67+CK67+FE67+FI67+FM67+FQ67</f>
        <v>1660</v>
      </c>
      <c r="O67" s="52" t="n">
        <f aca="false">X67+AC67</f>
        <v>79</v>
      </c>
      <c r="P67" s="53" t="n">
        <v>131</v>
      </c>
      <c r="Q67" s="53" t="n">
        <v>128</v>
      </c>
      <c r="R67" s="53" t="n">
        <v>0</v>
      </c>
      <c r="S67" s="53" t="n">
        <v>120</v>
      </c>
      <c r="T67" s="53" t="n">
        <v>93</v>
      </c>
      <c r="U67" s="53" t="n">
        <v>91</v>
      </c>
      <c r="V67" s="53" t="n">
        <v>0</v>
      </c>
      <c r="W67" s="53" t="n">
        <v>80</v>
      </c>
      <c r="X67" s="53" t="n">
        <v>25</v>
      </c>
      <c r="Y67" s="53" t="n">
        <v>176</v>
      </c>
      <c r="Z67" s="53" t="n">
        <v>175</v>
      </c>
      <c r="AA67" s="53" t="n">
        <v>0</v>
      </c>
      <c r="AB67" s="53" t="n">
        <v>162</v>
      </c>
      <c r="AC67" s="53" t="n">
        <v>54</v>
      </c>
      <c r="AD67" s="53" t="n">
        <v>252</v>
      </c>
      <c r="AE67" s="53" t="n">
        <v>257</v>
      </c>
      <c r="AF67" s="53" t="n">
        <v>0</v>
      </c>
      <c r="AG67" s="53" t="n">
        <v>210</v>
      </c>
      <c r="AH67" s="53" t="n">
        <v>121</v>
      </c>
      <c r="AI67" s="53" t="n">
        <v>112</v>
      </c>
      <c r="AJ67" s="53" t="n">
        <v>2</v>
      </c>
      <c r="AK67" s="53" t="n">
        <v>89</v>
      </c>
      <c r="AL67" s="53" t="n">
        <v>128</v>
      </c>
      <c r="AM67" s="53" t="n">
        <v>128</v>
      </c>
      <c r="AN67" s="53" t="n">
        <v>3</v>
      </c>
      <c r="AO67" s="53" t="n">
        <v>101</v>
      </c>
      <c r="AP67" s="53" t="n">
        <v>157</v>
      </c>
      <c r="AQ67" s="53" t="n">
        <v>143</v>
      </c>
      <c r="AR67" s="53" t="n">
        <v>11</v>
      </c>
      <c r="AS67" s="53" t="n">
        <v>100</v>
      </c>
      <c r="AT67" s="53" t="n">
        <v>195</v>
      </c>
      <c r="AU67" s="53" t="n">
        <v>193</v>
      </c>
      <c r="AV67" s="53" t="n">
        <v>12</v>
      </c>
      <c r="AW67" s="53" t="n">
        <v>120</v>
      </c>
      <c r="AX67" s="53" t="n">
        <v>198</v>
      </c>
      <c r="AY67" s="53" t="n">
        <v>188</v>
      </c>
      <c r="AZ67" s="53" t="n">
        <v>6</v>
      </c>
      <c r="BA67" s="53" t="n">
        <v>103</v>
      </c>
      <c r="BB67" s="53" t="n">
        <v>174</v>
      </c>
      <c r="BC67" s="53" t="n">
        <v>192</v>
      </c>
      <c r="BD67" s="53" t="n">
        <v>0</v>
      </c>
      <c r="BE67" s="53" t="n">
        <v>97</v>
      </c>
      <c r="BF67" s="53" t="n">
        <v>133</v>
      </c>
      <c r="BG67" s="53" t="n">
        <v>100</v>
      </c>
      <c r="BH67" s="53" t="n">
        <v>0</v>
      </c>
      <c r="BI67" s="53" t="n">
        <v>106</v>
      </c>
      <c r="BJ67" s="53" t="n">
        <v>0</v>
      </c>
      <c r="BK67" s="53" t="n">
        <v>0</v>
      </c>
      <c r="BL67" s="53" t="n">
        <v>0</v>
      </c>
      <c r="BM67" s="53" t="n">
        <v>0</v>
      </c>
      <c r="BN67" s="53" t="n">
        <v>0</v>
      </c>
      <c r="BO67" s="53" t="n">
        <v>0</v>
      </c>
      <c r="BP67" s="53" t="n">
        <v>0</v>
      </c>
      <c r="BQ67" s="53" t="n">
        <v>0</v>
      </c>
      <c r="BR67" s="53" t="n">
        <v>0</v>
      </c>
      <c r="BS67" s="53" t="n">
        <v>0</v>
      </c>
      <c r="BT67" s="53" t="n">
        <v>0</v>
      </c>
      <c r="BU67" s="53" t="n">
        <v>0</v>
      </c>
      <c r="BV67" s="53" t="n">
        <v>0</v>
      </c>
      <c r="BW67" s="53" t="n">
        <v>0</v>
      </c>
      <c r="BX67" s="53" t="n">
        <v>0</v>
      </c>
      <c r="BY67" s="53" t="n">
        <v>0</v>
      </c>
      <c r="BZ67" s="53" t="n">
        <v>0</v>
      </c>
      <c r="CA67" s="53" t="n">
        <v>0</v>
      </c>
      <c r="CB67" s="53" t="n">
        <v>0</v>
      </c>
      <c r="CC67" s="53" t="n">
        <v>0</v>
      </c>
      <c r="CD67" s="53" t="n">
        <v>13</v>
      </c>
      <c r="CE67" s="53" t="n">
        <v>2</v>
      </c>
      <c r="CF67" s="53" t="n">
        <v>0</v>
      </c>
      <c r="CG67" s="53" t="n">
        <v>0</v>
      </c>
      <c r="CH67" s="53" t="n">
        <v>2</v>
      </c>
      <c r="CI67" s="53" t="n">
        <v>0</v>
      </c>
      <c r="CJ67" s="53" t="n">
        <v>0</v>
      </c>
      <c r="CK67" s="53" t="n">
        <v>0</v>
      </c>
      <c r="CL67" s="53" t="n">
        <v>19</v>
      </c>
      <c r="CM67" s="53" t="n">
        <v>35</v>
      </c>
      <c r="CN67" s="53" t="n">
        <v>0</v>
      </c>
      <c r="CO67" s="53" t="n">
        <v>1</v>
      </c>
      <c r="CP67" s="53" t="n">
        <v>2</v>
      </c>
      <c r="CQ67" s="53" t="n">
        <v>1</v>
      </c>
      <c r="CR67" s="53" t="n">
        <v>0</v>
      </c>
      <c r="CS67" s="53" t="n">
        <v>0</v>
      </c>
      <c r="CT67" s="53" t="n">
        <v>0</v>
      </c>
      <c r="CU67" s="53" t="n">
        <v>0</v>
      </c>
      <c r="CV67" s="53" t="n">
        <v>0</v>
      </c>
      <c r="CW67" s="53" t="n">
        <v>0</v>
      </c>
      <c r="CX67" s="53" t="n">
        <v>0</v>
      </c>
      <c r="CY67" s="53" t="n">
        <v>0</v>
      </c>
      <c r="CZ67" s="53" t="n">
        <v>0</v>
      </c>
      <c r="DA67" s="53" t="n">
        <v>3</v>
      </c>
      <c r="DB67" s="53" t="n">
        <v>177</v>
      </c>
      <c r="DC67" s="53" t="n">
        <v>163</v>
      </c>
      <c r="DD67" s="53" t="n">
        <v>0</v>
      </c>
      <c r="DE67" s="53" t="n">
        <v>82</v>
      </c>
      <c r="DF67" s="53" t="n">
        <v>23</v>
      </c>
      <c r="DG67" s="53" t="n">
        <v>10</v>
      </c>
      <c r="DH67" s="53" t="n">
        <v>0</v>
      </c>
      <c r="DI67" s="53" t="n">
        <v>10</v>
      </c>
      <c r="DJ67" s="53" t="n">
        <v>18</v>
      </c>
      <c r="DK67" s="53" t="n">
        <v>14</v>
      </c>
      <c r="DL67" s="53" t="n">
        <v>0</v>
      </c>
      <c r="DM67" s="53" t="n">
        <v>5</v>
      </c>
      <c r="DN67" s="53" t="n">
        <v>4</v>
      </c>
      <c r="DO67" s="53" t="n">
        <v>4</v>
      </c>
      <c r="DP67" s="53" t="n">
        <v>0</v>
      </c>
      <c r="DQ67" s="53" t="n">
        <v>2</v>
      </c>
      <c r="DR67" s="53" t="n">
        <v>0</v>
      </c>
      <c r="DS67" s="53" t="n">
        <v>0</v>
      </c>
      <c r="DT67" s="53" t="n">
        <v>0</v>
      </c>
      <c r="DU67" s="53" t="n">
        <v>0</v>
      </c>
      <c r="DV67" s="53" t="n">
        <v>3</v>
      </c>
      <c r="DW67" s="53" t="n">
        <v>2</v>
      </c>
      <c r="DX67" s="53" t="n">
        <v>1</v>
      </c>
      <c r="DY67" s="53" t="n">
        <v>1</v>
      </c>
      <c r="DZ67" s="53" t="n">
        <v>27</v>
      </c>
      <c r="EA67" s="53" t="n">
        <v>19</v>
      </c>
      <c r="EB67" s="53" t="n">
        <v>0</v>
      </c>
      <c r="EC67" s="53" t="n">
        <v>13</v>
      </c>
      <c r="ED67" s="53" t="n">
        <v>0</v>
      </c>
      <c r="EE67" s="53" t="n">
        <v>0</v>
      </c>
      <c r="EF67" s="53" t="n">
        <v>0</v>
      </c>
      <c r="EG67" s="53" t="n">
        <v>0</v>
      </c>
      <c r="EH67" s="53" t="n">
        <v>227</v>
      </c>
      <c r="EI67" s="53" t="n">
        <v>214</v>
      </c>
      <c r="EJ67" s="53" t="n">
        <v>0</v>
      </c>
      <c r="EK67" s="53" t="n">
        <v>98</v>
      </c>
      <c r="EL67" s="53" t="n">
        <v>289</v>
      </c>
      <c r="EM67" s="53" t="n">
        <v>304</v>
      </c>
      <c r="EN67" s="53" t="n">
        <v>0</v>
      </c>
      <c r="EO67" s="53" t="n">
        <v>117</v>
      </c>
      <c r="EP67" s="53" t="n">
        <v>150</v>
      </c>
      <c r="EQ67" s="53" t="n">
        <v>144</v>
      </c>
      <c r="ER67" s="53" t="n">
        <v>0</v>
      </c>
      <c r="ES67" s="53" t="n">
        <v>40</v>
      </c>
      <c r="ET67" s="53" t="n">
        <v>251</v>
      </c>
      <c r="EU67" s="53" t="n">
        <v>260</v>
      </c>
      <c r="EV67" s="53" t="n">
        <v>0</v>
      </c>
      <c r="EW67" s="53" t="n">
        <v>0</v>
      </c>
      <c r="EX67" s="53" t="n">
        <v>178</v>
      </c>
      <c r="EY67" s="53" t="n">
        <v>182</v>
      </c>
      <c r="EZ67" s="53" t="n">
        <v>0</v>
      </c>
      <c r="FA67" s="53" t="n">
        <v>0</v>
      </c>
      <c r="FB67" s="53" t="n">
        <v>16</v>
      </c>
      <c r="FC67" s="53" t="n">
        <v>8</v>
      </c>
      <c r="FD67" s="53" t="n">
        <v>0</v>
      </c>
      <c r="FE67" s="53" t="n">
        <v>0</v>
      </c>
      <c r="FF67" s="53" t="n">
        <v>16</v>
      </c>
      <c r="FG67" s="53" t="n">
        <v>7</v>
      </c>
      <c r="FH67" s="53" t="n">
        <v>0</v>
      </c>
      <c r="FI67" s="53" t="n">
        <v>0</v>
      </c>
      <c r="FJ67" s="53" t="n">
        <v>290</v>
      </c>
      <c r="FK67" s="53" t="n">
        <v>167</v>
      </c>
      <c r="FL67" s="53" t="n">
        <v>0</v>
      </c>
      <c r="FM67" s="53" t="n">
        <v>0</v>
      </c>
      <c r="FN67" s="53" t="n">
        <v>120</v>
      </c>
      <c r="FO67" s="53" t="n">
        <v>89</v>
      </c>
      <c r="FP67" s="53" t="n">
        <v>0</v>
      </c>
      <c r="FQ67" s="53" t="n">
        <v>0</v>
      </c>
      <c r="FR67" s="54" t="n">
        <f aca="false">(K67+M67)/B67</f>
        <v>0.928116237573286</v>
      </c>
      <c r="FS67" s="55" t="n">
        <f aca="false">(L67+M67)/B67</f>
        <v>0.858271730818251</v>
      </c>
      <c r="FT67" s="56" t="n">
        <f aca="false">N67/B67</f>
        <v>0.423145551873566</v>
      </c>
      <c r="FU67" s="57" t="n">
        <f aca="false">K67/G67</f>
        <v>0.828965517241379</v>
      </c>
      <c r="FV67" s="58" t="n">
        <f aca="false">L67/H67</f>
        <v>0.835087719298246</v>
      </c>
      <c r="FW67" s="57" t="n">
        <f aca="false">M67/I67</f>
        <v>1</v>
      </c>
      <c r="FX67" s="59" t="n">
        <f aca="false">N67/J67</f>
        <v>0.856111397627643</v>
      </c>
      <c r="FY67" s="60" t="n">
        <f aca="false">(T67+Y67+AD67+ED67+V67+AA67+AF67+EF67)/F67</f>
        <v>0.796636085626911</v>
      </c>
      <c r="FZ67" s="61" t="n">
        <f aca="false">(U67+Z67+AE67+EE67+V67+AA67+AF67+EF67)/F67</f>
        <v>0.799694189602447</v>
      </c>
      <c r="GA67" s="62" t="n">
        <f aca="false">(W67+AB67+AG67+EG67)/F67</f>
        <v>0.691131498470948</v>
      </c>
      <c r="GB67" s="60" t="n">
        <f aca="false">(P67+AH67+AL67+AP67+AT67+AX67+BB67+BF67+BJ67+BN67+BR67+BZ67+CD67+CH67+CL67+CP67+CT67+CX67+DB67+DF67+DJ67+DN67+DR67+DV67+DZ67+EH67+EL67+EP67+R67+AJ67+AN67+AR67+AV67+AZ67+BD67+BH67+BL67+BP67+BT67+CB67+CF67+CJ67+CN67+CR67+CV67+CZ67+DD67+DH67+DL67+DP67+DT67+DX67+EB67+EJ67+EN67+ER67)/E67</f>
        <v>0.974435300297671</v>
      </c>
      <c r="GC67" s="61" t="n">
        <f aca="false">(Q67+AI67+AM67+AQ67+AU67+AY67+BC67+BG67+BK67+BO67+BS67+CA67+CE67+CI67+CM67+CQ67+CU67+CY67+DC67+DG67+DK67+DO67+DS67+DW67+EA67+EI67+EM67+EQ67+R67+AJ67+AN67+AR67+AV67+AZ67+BD67+BH67+BL67+BP67+BT67+CB67+CF67+CJ67+CN67+CR67+CV67+CZ67+DD67+DH67+DL67+DP67+DT67+DX67+EB67+EJ67+EN67+ER67)/E67</f>
        <v>0.932848888110664</v>
      </c>
      <c r="GD67" s="62" t="n">
        <f aca="false">(S67+AK67+AO67+AS67+AW67+BA67+BE67+BI67+BM67+BQ67+BU67+CC67+CG67+CK67+CO67+CS67+CW67+DA67+DE67+DI67+DM67+DQ67+DU67+DY67+EC67+EK67+EO67+ES67)/E67</f>
        <v>0.528804062335843</v>
      </c>
      <c r="GE67" s="60" t="n">
        <f aca="false">(ET67+EX67)/D67</f>
        <v>1.11024844720497</v>
      </c>
      <c r="GF67" s="61" t="n">
        <f aca="false">(EU67+EY67)/D67</f>
        <v>1.14389233954451</v>
      </c>
      <c r="GG67" s="63" t="n">
        <f aca="false">(EW67+FA67)/D67</f>
        <v>0</v>
      </c>
      <c r="GH67" s="64" t="n">
        <f aca="false">(FB67+FF67+FJ67+FN67)/C67</f>
        <v>1.0063752276867</v>
      </c>
      <c r="GI67" s="65"/>
      <c r="GJ67" s="65"/>
      <c r="GK67" s="65"/>
      <c r="GL67" s="65"/>
      <c r="GM67" s="65"/>
    </row>
    <row r="68" s="66" customFormat="true" ht="13.8" hidden="false" customHeight="false" outlineLevel="0" collapsed="false">
      <c r="A68" s="44" t="s">
        <v>148</v>
      </c>
      <c r="B68" s="45" t="n">
        <v>12151</v>
      </c>
      <c r="C68" s="46" t="n">
        <v>1471.8</v>
      </c>
      <c r="D68" s="47" t="n">
        <v>1161</v>
      </c>
      <c r="E68" s="48" t="n">
        <v>7122.2</v>
      </c>
      <c r="F68" s="49" t="n">
        <v>1378</v>
      </c>
      <c r="G68" s="68" t="n">
        <v>10382</v>
      </c>
      <c r="H68" s="68" t="n">
        <v>9827</v>
      </c>
      <c r="I68" s="67" t="n">
        <v>125</v>
      </c>
      <c r="J68" s="67" t="n">
        <v>5398</v>
      </c>
      <c r="K68" s="51" t="n">
        <f aca="false">P68+T68+Y68+AD68+AH68+AL68+AP68+AT68+AX68+BB68+BF68+BJ68+BN68+BR68+BV68+BZ68+CD68+CH68+CL68+CP68+CT68+CX68+DB68+DF68+DF68+DJ68+DN68+DR68+DV68+DZ68+ED68+EH68+EL68+EP68+ET68+EX68+FB68+FF68+FJ68+FN68</f>
        <v>10067</v>
      </c>
      <c r="L68" s="51" t="n">
        <f aca="false">Q68+U68+Z68+AE68+AI68+AM68+AQ68+AU68+AY68+BC68+BG68+BK68+BO68+BS68+BW68+CA68+CE68+CM68+CQ68+CU68+CY68+DC68+DG68+DK68+DO68+DS68+DW68+EA68+CI68+EI68+EM68+EQ68+EU68+EY68+EE68+FC68+FG68+FK68+FO68</f>
        <v>9342</v>
      </c>
      <c r="M68" s="51" t="n">
        <v>125</v>
      </c>
      <c r="N68" s="52" t="n">
        <f aca="false">S68+W68+AB68+AG68+DE68+EG68+AK68+AO68+AS68+AW68+BA68+BE68+BI68+BM68+BQ68+BU68+BY68+CC68+CG68+CO68+CS68+CW68+DA68+DI68+DM68+DQ68+DU68+DY68+EC68+EK68+EO68+ES68+EW68+FA68+CK68+FE68+FI68+FM68+FQ68</f>
        <v>5188</v>
      </c>
      <c r="O68" s="52" t="n">
        <f aca="false">X68+AC68</f>
        <v>220</v>
      </c>
      <c r="P68" s="53" t="n">
        <v>186</v>
      </c>
      <c r="Q68" s="53" t="n">
        <v>174</v>
      </c>
      <c r="R68" s="53" t="n">
        <v>0</v>
      </c>
      <c r="S68" s="53" t="n">
        <v>147</v>
      </c>
      <c r="T68" s="53" t="n">
        <v>242</v>
      </c>
      <c r="U68" s="53" t="n">
        <v>241</v>
      </c>
      <c r="V68" s="53" t="n">
        <v>0</v>
      </c>
      <c r="W68" s="53" t="n">
        <v>239</v>
      </c>
      <c r="X68" s="53" t="n">
        <v>93</v>
      </c>
      <c r="Y68" s="53" t="n">
        <v>429</v>
      </c>
      <c r="Z68" s="53" t="n">
        <v>444</v>
      </c>
      <c r="AA68" s="53" t="n">
        <v>0</v>
      </c>
      <c r="AB68" s="53" t="n">
        <v>396</v>
      </c>
      <c r="AC68" s="53" t="n">
        <v>127</v>
      </c>
      <c r="AD68" s="53" t="n">
        <v>836</v>
      </c>
      <c r="AE68" s="53" t="n">
        <v>909</v>
      </c>
      <c r="AF68" s="53" t="n">
        <v>0</v>
      </c>
      <c r="AG68" s="53" t="n">
        <v>769</v>
      </c>
      <c r="AH68" s="53" t="n">
        <v>283</v>
      </c>
      <c r="AI68" s="53" t="n">
        <v>632</v>
      </c>
      <c r="AJ68" s="53" t="n">
        <v>2</v>
      </c>
      <c r="AK68" s="53" t="n">
        <v>511</v>
      </c>
      <c r="AL68" s="53" t="n">
        <v>369</v>
      </c>
      <c r="AM68" s="53" t="n">
        <v>621</v>
      </c>
      <c r="AN68" s="53" t="n">
        <v>6</v>
      </c>
      <c r="AO68" s="53" t="n">
        <v>512</v>
      </c>
      <c r="AP68" s="53" t="n">
        <v>525</v>
      </c>
      <c r="AQ68" s="53" t="n">
        <v>618</v>
      </c>
      <c r="AR68" s="53" t="n">
        <v>22</v>
      </c>
      <c r="AS68" s="53" t="n">
        <v>444</v>
      </c>
      <c r="AT68" s="53" t="n">
        <v>637</v>
      </c>
      <c r="AU68" s="53" t="n">
        <v>659</v>
      </c>
      <c r="AV68" s="53" t="n">
        <v>80</v>
      </c>
      <c r="AW68" s="53" t="n">
        <v>511</v>
      </c>
      <c r="AX68" s="53" t="n">
        <v>599</v>
      </c>
      <c r="AY68" s="53" t="n">
        <v>715</v>
      </c>
      <c r="AZ68" s="53" t="n">
        <v>9</v>
      </c>
      <c r="BA68" s="53" t="n">
        <v>452</v>
      </c>
      <c r="BB68" s="53" t="n">
        <v>610</v>
      </c>
      <c r="BC68" s="53" t="n">
        <v>695</v>
      </c>
      <c r="BD68" s="53" t="n">
        <v>0</v>
      </c>
      <c r="BE68" s="53" t="n">
        <v>408</v>
      </c>
      <c r="BF68" s="53" t="n">
        <v>178</v>
      </c>
      <c r="BG68" s="53" t="n">
        <v>196</v>
      </c>
      <c r="BH68" s="53" t="n">
        <v>0</v>
      </c>
      <c r="BI68" s="53" t="n">
        <v>0</v>
      </c>
      <c r="BJ68" s="53" t="n">
        <v>0</v>
      </c>
      <c r="BK68" s="53" t="n">
        <v>0</v>
      </c>
      <c r="BL68" s="53" t="n">
        <v>0</v>
      </c>
      <c r="BM68" s="53" t="n">
        <v>0</v>
      </c>
      <c r="BN68" s="53" t="n">
        <v>0</v>
      </c>
      <c r="BO68" s="53" t="n">
        <v>0</v>
      </c>
      <c r="BP68" s="53" t="n">
        <v>0</v>
      </c>
      <c r="BQ68" s="53" t="n">
        <v>0</v>
      </c>
      <c r="BR68" s="53" t="n">
        <v>0</v>
      </c>
      <c r="BS68" s="53" t="n">
        <v>0</v>
      </c>
      <c r="BT68" s="53" t="n">
        <v>0</v>
      </c>
      <c r="BU68" s="53" t="n">
        <v>0</v>
      </c>
      <c r="BV68" s="53" t="n">
        <v>0</v>
      </c>
      <c r="BW68" s="53" t="n">
        <v>0</v>
      </c>
      <c r="BX68" s="53" t="n">
        <v>0</v>
      </c>
      <c r="BY68" s="53" t="n">
        <v>0</v>
      </c>
      <c r="BZ68" s="53" t="n">
        <v>0</v>
      </c>
      <c r="CA68" s="53" t="n">
        <v>0</v>
      </c>
      <c r="CB68" s="53" t="n">
        <v>0</v>
      </c>
      <c r="CC68" s="53" t="n">
        <v>0</v>
      </c>
      <c r="CD68" s="53" t="n">
        <v>62</v>
      </c>
      <c r="CE68" s="53" t="n">
        <v>0</v>
      </c>
      <c r="CF68" s="53" t="n">
        <v>0</v>
      </c>
      <c r="CG68" s="53" t="n">
        <v>0</v>
      </c>
      <c r="CH68" s="53" t="n">
        <v>2</v>
      </c>
      <c r="CI68" s="53" t="n">
        <v>0</v>
      </c>
      <c r="CJ68" s="53" t="n">
        <v>0</v>
      </c>
      <c r="CK68" s="53" t="n">
        <v>0</v>
      </c>
      <c r="CL68" s="53" t="n">
        <v>43</v>
      </c>
      <c r="CM68" s="53" t="n">
        <v>11</v>
      </c>
      <c r="CN68" s="53" t="n">
        <v>0</v>
      </c>
      <c r="CO68" s="53" t="n">
        <v>0</v>
      </c>
      <c r="CP68" s="53" t="n">
        <v>11</v>
      </c>
      <c r="CQ68" s="53" t="n">
        <v>3</v>
      </c>
      <c r="CR68" s="53" t="n">
        <v>0</v>
      </c>
      <c r="CS68" s="53" t="n">
        <v>0</v>
      </c>
      <c r="CT68" s="53" t="n">
        <v>0</v>
      </c>
      <c r="CU68" s="53" t="n">
        <v>0</v>
      </c>
      <c r="CV68" s="53" t="n">
        <v>0</v>
      </c>
      <c r="CW68" s="53" t="n">
        <v>0</v>
      </c>
      <c r="CX68" s="53" t="n">
        <v>0</v>
      </c>
      <c r="CY68" s="53" t="n">
        <v>0</v>
      </c>
      <c r="CZ68" s="53" t="n">
        <v>0</v>
      </c>
      <c r="DA68" s="53" t="n">
        <v>0</v>
      </c>
      <c r="DB68" s="53" t="n">
        <v>709</v>
      </c>
      <c r="DC68" s="53" t="n">
        <v>11</v>
      </c>
      <c r="DD68" s="53" t="n">
        <v>6</v>
      </c>
      <c r="DE68" s="53" t="n">
        <v>6</v>
      </c>
      <c r="DF68" s="53" t="n">
        <v>1</v>
      </c>
      <c r="DG68" s="53" t="n">
        <v>0</v>
      </c>
      <c r="DH68" s="53" t="n">
        <v>0</v>
      </c>
      <c r="DI68" s="53" t="n">
        <v>0</v>
      </c>
      <c r="DJ68" s="53" t="n">
        <v>27</v>
      </c>
      <c r="DK68" s="53" t="n">
        <v>27</v>
      </c>
      <c r="DL68" s="53" t="n">
        <v>0</v>
      </c>
      <c r="DM68" s="53" t="n">
        <v>11</v>
      </c>
      <c r="DN68" s="53" t="n">
        <v>38</v>
      </c>
      <c r="DO68" s="53" t="n">
        <v>0</v>
      </c>
      <c r="DP68" s="53" t="n">
        <v>0</v>
      </c>
      <c r="DQ68" s="53" t="n">
        <v>0</v>
      </c>
      <c r="DR68" s="53" t="n">
        <v>0</v>
      </c>
      <c r="DS68" s="53" t="n">
        <v>0</v>
      </c>
      <c r="DT68" s="53" t="n">
        <v>0</v>
      </c>
      <c r="DU68" s="53" t="n">
        <v>0</v>
      </c>
      <c r="DV68" s="53" t="n">
        <v>37</v>
      </c>
      <c r="DW68" s="53" t="n">
        <v>15</v>
      </c>
      <c r="DX68" s="53" t="n">
        <v>0</v>
      </c>
      <c r="DY68" s="53" t="n">
        <v>0</v>
      </c>
      <c r="DZ68" s="53" t="n">
        <v>20</v>
      </c>
      <c r="EA68" s="53" t="n">
        <v>0</v>
      </c>
      <c r="EB68" s="53" t="n">
        <v>0</v>
      </c>
      <c r="EC68" s="53" t="n">
        <v>0</v>
      </c>
      <c r="ED68" s="53" t="n">
        <v>0</v>
      </c>
      <c r="EE68" s="53" t="n">
        <v>0</v>
      </c>
      <c r="EF68" s="53" t="n">
        <v>0</v>
      </c>
      <c r="EG68" s="53" t="n">
        <v>0</v>
      </c>
      <c r="EH68" s="53" t="n">
        <v>674</v>
      </c>
      <c r="EI68" s="53" t="n">
        <v>755</v>
      </c>
      <c r="EJ68" s="53" t="n">
        <v>0</v>
      </c>
      <c r="EK68" s="53" t="n">
        <v>368</v>
      </c>
      <c r="EL68" s="53" t="n">
        <v>762</v>
      </c>
      <c r="EM68" s="53" t="n">
        <v>771</v>
      </c>
      <c r="EN68" s="53" t="n">
        <v>0</v>
      </c>
      <c r="EO68" s="53" t="n">
        <v>332</v>
      </c>
      <c r="EP68" s="53" t="n">
        <v>289</v>
      </c>
      <c r="EQ68" s="53" t="n">
        <v>333</v>
      </c>
      <c r="ER68" s="53" t="n">
        <v>0</v>
      </c>
      <c r="ES68" s="53" t="n">
        <v>82</v>
      </c>
      <c r="ET68" s="53" t="n">
        <v>587</v>
      </c>
      <c r="EU68" s="53" t="n">
        <v>496</v>
      </c>
      <c r="EV68" s="53" t="n">
        <v>0</v>
      </c>
      <c r="EW68" s="53" t="n">
        <v>0</v>
      </c>
      <c r="EX68" s="53" t="n">
        <v>630</v>
      </c>
      <c r="EY68" s="53" t="n">
        <v>548</v>
      </c>
      <c r="EZ68" s="53" t="n">
        <v>0</v>
      </c>
      <c r="FA68" s="53" t="n">
        <v>0</v>
      </c>
      <c r="FB68" s="53" t="n">
        <v>14</v>
      </c>
      <c r="FC68" s="53" t="n">
        <v>0</v>
      </c>
      <c r="FD68" s="53" t="n">
        <v>0</v>
      </c>
      <c r="FE68" s="53" t="n">
        <v>0</v>
      </c>
      <c r="FF68" s="53" t="n">
        <v>11</v>
      </c>
      <c r="FG68" s="53" t="n">
        <v>0</v>
      </c>
      <c r="FH68" s="53" t="n">
        <v>0</v>
      </c>
      <c r="FI68" s="53" t="n">
        <v>0</v>
      </c>
      <c r="FJ68" s="53" t="n">
        <v>851</v>
      </c>
      <c r="FK68" s="53" t="n">
        <v>303</v>
      </c>
      <c r="FL68" s="53" t="n">
        <v>0</v>
      </c>
      <c r="FM68" s="53" t="n">
        <v>0</v>
      </c>
      <c r="FN68" s="53" t="n">
        <v>404</v>
      </c>
      <c r="FO68" s="53" t="n">
        <v>165</v>
      </c>
      <c r="FP68" s="53" t="n">
        <v>0</v>
      </c>
      <c r="FQ68" s="53" t="n">
        <v>0</v>
      </c>
      <c r="FR68" s="54" t="n">
        <f aca="false">(K68+M68)/B68</f>
        <v>0.838778701341453</v>
      </c>
      <c r="FS68" s="55" t="n">
        <f aca="false">(L68+M68)/B68</f>
        <v>0.779112830219735</v>
      </c>
      <c r="FT68" s="56" t="n">
        <f aca="false">N68/B68</f>
        <v>0.42696074397169</v>
      </c>
      <c r="FU68" s="57" t="n">
        <f aca="false">K68/G68</f>
        <v>0.969659025235985</v>
      </c>
      <c r="FV68" s="58" t="n">
        <f aca="false">L68/H68</f>
        <v>0.950646178894881</v>
      </c>
      <c r="FW68" s="57" t="n">
        <f aca="false">M68/I68</f>
        <v>1</v>
      </c>
      <c r="FX68" s="59" t="n">
        <f aca="false">N68/J68</f>
        <v>0.961096702482401</v>
      </c>
      <c r="FY68" s="60" t="n">
        <f aca="false">(T68+Y68+AD68+ED68+V68+AA68+AF68+EF68)/F68</f>
        <v>1.09361393323657</v>
      </c>
      <c r="FZ68" s="61" t="n">
        <f aca="false">(U68+Z68+AE68+EE68+V68+AA68+AF68+EF68)/F68</f>
        <v>1.15674891146589</v>
      </c>
      <c r="GA68" s="62" t="n">
        <f aca="false">(W68+AB68+AG68+EG68)/F68</f>
        <v>1.0188679245283</v>
      </c>
      <c r="GB68" s="60" t="n">
        <f aca="false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0.868692258010166</v>
      </c>
      <c r="GC68" s="61" t="n">
        <f aca="false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0.893122911459942</v>
      </c>
      <c r="GD68" s="62" t="n">
        <f aca="false">(S68+AK68+AO68+AS68+AW68+BA68+BE68+BI68+BM68+BQ68+BU68+CC68+CG68+CK68+CO68+CS68+CW68+DA68+DE68+DI68+DM68+DQ68+DU68+DY68+EC68+EK68+EO68+ES68)/E68</f>
        <v>0.53129650950549</v>
      </c>
      <c r="GE68" s="60" t="n">
        <f aca="false">(ET68+EX68)/D68</f>
        <v>1.04823428079242</v>
      </c>
      <c r="GF68" s="61" t="n">
        <f aca="false">(EU68+EY68)/D68</f>
        <v>0.89922480620155</v>
      </c>
      <c r="GG68" s="63" t="n">
        <f aca="false">(EW68+FA68)/D68</f>
        <v>0</v>
      </c>
      <c r="GH68" s="64" t="n">
        <f aca="false">(FB68+FF68+FJ68+FN68)/C68</f>
        <v>0.869683380894143</v>
      </c>
      <c r="GI68" s="65"/>
      <c r="GJ68" s="65"/>
      <c r="GK68" s="65"/>
      <c r="GL68" s="65"/>
      <c r="GM68" s="65"/>
    </row>
    <row r="69" s="66" customFormat="true" ht="13.8" hidden="false" customHeight="false" outlineLevel="0" collapsed="false">
      <c r="A69" s="44" t="s">
        <v>149</v>
      </c>
      <c r="B69" s="45" t="n">
        <v>91093</v>
      </c>
      <c r="C69" s="46" t="n">
        <v>10024.6</v>
      </c>
      <c r="D69" s="47" t="n">
        <v>8939.4</v>
      </c>
      <c r="E69" s="48" t="n">
        <v>56048</v>
      </c>
      <c r="F69" s="49" t="n">
        <v>9052</v>
      </c>
      <c r="G69" s="68" t="n">
        <v>80478</v>
      </c>
      <c r="H69" s="68" t="n">
        <v>77262</v>
      </c>
      <c r="I69" s="67" t="n">
        <v>2385</v>
      </c>
      <c r="J69" s="67" t="n">
        <v>34471</v>
      </c>
      <c r="K69" s="51" t="n">
        <f aca="false">P69+T69+Y69+AD69+AH69+AL69+AP69+AT69+AX69+BB69+BF69+BJ69+BN69+BR69+BV69+BZ69+CD69+CH69+CL69+CP69+CT69+CX69+DB69+DF69+DJ69+DN69+DR69+DV69+DZ69+ED69+EH69+EL69+EP69+ET69+EX69+FB69+FF69+FJ69+FN69</f>
        <v>76340</v>
      </c>
      <c r="L69" s="51" t="n">
        <f aca="false">Q69+U69+Z69+AE69+AI69+AM69+AQ69+AU69+AY69+BC69+BG69+BK69+BO69+BS69+BW69+CA69+CE69+CM69+CQ69+CU69+CY69+DC69+DG69+DK69+DO69+DS69+DW69+EA69+CI69+EI69+EM69+EQ69+EU69+EY69+EE69+FC69+FG69+FK69+FO69</f>
        <v>64143</v>
      </c>
      <c r="M69" s="51" t="n">
        <v>2384</v>
      </c>
      <c r="N69" s="52" t="n">
        <f aca="false">S69+W69+AB69+AG69+DE69+EG69+AK69+AO69+AS69+AW69+BA69+BE69+BI69+BM69+BQ69+BU69+BY69+CC69+CG69+CO69+CS69+CW69+DA69+DI69+DM69+DQ69+DU69+DY69+EC69+EK69+EO69+ES69+EW69+FA69+CK69+FE69+FI69+FM69+FQ69</f>
        <v>32187</v>
      </c>
      <c r="O69" s="52" t="n">
        <f aca="false">X69+AC69</f>
        <v>244</v>
      </c>
      <c r="P69" s="53" t="n">
        <v>1623</v>
      </c>
      <c r="Q69" s="53" t="n">
        <v>1574</v>
      </c>
      <c r="R69" s="53" t="n">
        <v>0</v>
      </c>
      <c r="S69" s="53" t="n">
        <v>913</v>
      </c>
      <c r="T69" s="53" t="n">
        <v>1115</v>
      </c>
      <c r="U69" s="53" t="n">
        <v>1023</v>
      </c>
      <c r="V69" s="53" t="n">
        <v>0</v>
      </c>
      <c r="W69" s="53" t="n">
        <v>998</v>
      </c>
      <c r="X69" s="53" t="n">
        <v>90</v>
      </c>
      <c r="Y69" s="53" t="n">
        <v>2329</v>
      </c>
      <c r="Z69" s="53" t="n">
        <v>2345</v>
      </c>
      <c r="AA69" s="53" t="n">
        <v>2</v>
      </c>
      <c r="AB69" s="53" t="n">
        <v>2159</v>
      </c>
      <c r="AC69" s="53" t="n">
        <v>154</v>
      </c>
      <c r="AD69" s="53" t="n">
        <v>5421</v>
      </c>
      <c r="AE69" s="53" t="n">
        <v>5338</v>
      </c>
      <c r="AF69" s="53" t="n">
        <v>17</v>
      </c>
      <c r="AG69" s="53" t="n">
        <v>4058</v>
      </c>
      <c r="AH69" s="53" t="n">
        <v>2414</v>
      </c>
      <c r="AI69" s="53" t="n">
        <v>2707</v>
      </c>
      <c r="AJ69" s="53" t="n">
        <v>106</v>
      </c>
      <c r="AK69" s="53" t="n">
        <v>2064</v>
      </c>
      <c r="AL69" s="53" t="n">
        <v>3178</v>
      </c>
      <c r="AM69" s="53" t="n">
        <v>2563</v>
      </c>
      <c r="AN69" s="53" t="n">
        <v>150</v>
      </c>
      <c r="AO69" s="53" t="n">
        <v>2050</v>
      </c>
      <c r="AP69" s="53" t="n">
        <v>3947</v>
      </c>
      <c r="AQ69" s="53" t="n">
        <v>3511</v>
      </c>
      <c r="AR69" s="53" t="n">
        <v>313</v>
      </c>
      <c r="AS69" s="53" t="n">
        <v>2351</v>
      </c>
      <c r="AT69" s="53" t="n">
        <v>4010</v>
      </c>
      <c r="AU69" s="53" t="n">
        <v>3644</v>
      </c>
      <c r="AV69" s="53" t="n">
        <v>1130</v>
      </c>
      <c r="AW69" s="53" t="n">
        <v>2632</v>
      </c>
      <c r="AX69" s="53" t="n">
        <v>5217</v>
      </c>
      <c r="AY69" s="53" t="n">
        <v>3936</v>
      </c>
      <c r="AZ69" s="53" t="n">
        <v>551</v>
      </c>
      <c r="BA69" s="53" t="n">
        <v>2467</v>
      </c>
      <c r="BB69" s="53" t="n">
        <v>5480</v>
      </c>
      <c r="BC69" s="53" t="n">
        <v>4603</v>
      </c>
      <c r="BD69" s="53" t="n">
        <v>0</v>
      </c>
      <c r="BE69" s="53" t="n">
        <v>1833</v>
      </c>
      <c r="BF69" s="53" t="n">
        <v>1821</v>
      </c>
      <c r="BG69" s="53" t="n">
        <v>1642</v>
      </c>
      <c r="BH69" s="53" t="n">
        <v>24</v>
      </c>
      <c r="BI69" s="53" t="n">
        <v>962</v>
      </c>
      <c r="BJ69" s="53" t="n">
        <v>1633</v>
      </c>
      <c r="BK69" s="53" t="n">
        <v>1636</v>
      </c>
      <c r="BL69" s="53" t="n">
        <v>8</v>
      </c>
      <c r="BM69" s="53" t="n">
        <v>1018</v>
      </c>
      <c r="BN69" s="53" t="n">
        <v>5</v>
      </c>
      <c r="BO69" s="53" t="n">
        <v>0</v>
      </c>
      <c r="BP69" s="53" t="n">
        <v>0</v>
      </c>
      <c r="BQ69" s="53" t="n">
        <v>0</v>
      </c>
      <c r="BR69" s="53" t="n">
        <v>2829</v>
      </c>
      <c r="BS69" s="53" t="n">
        <v>2719</v>
      </c>
      <c r="BT69" s="53" t="n">
        <v>0</v>
      </c>
      <c r="BU69" s="53" t="n">
        <v>15</v>
      </c>
      <c r="BV69" s="53" t="n">
        <v>0</v>
      </c>
      <c r="BW69" s="53" t="n">
        <v>0</v>
      </c>
      <c r="BX69" s="53" t="n">
        <v>0</v>
      </c>
      <c r="BY69" s="53" t="n">
        <v>0</v>
      </c>
      <c r="BZ69" s="53" t="n">
        <v>31</v>
      </c>
      <c r="CA69" s="53" t="n">
        <v>30</v>
      </c>
      <c r="CB69" s="53" t="n">
        <v>0</v>
      </c>
      <c r="CC69" s="53" t="n">
        <v>20</v>
      </c>
      <c r="CD69" s="53" t="n">
        <v>540</v>
      </c>
      <c r="CE69" s="53" t="n">
        <v>380</v>
      </c>
      <c r="CF69" s="53" t="n">
        <v>11</v>
      </c>
      <c r="CG69" s="53" t="n">
        <v>48</v>
      </c>
      <c r="CH69" s="53" t="n">
        <v>75</v>
      </c>
      <c r="CI69" s="53" t="n">
        <v>8</v>
      </c>
      <c r="CJ69" s="53" t="n">
        <v>0</v>
      </c>
      <c r="CK69" s="53" t="n">
        <v>10</v>
      </c>
      <c r="CL69" s="53" t="n">
        <v>442</v>
      </c>
      <c r="CM69" s="53" t="n">
        <v>310</v>
      </c>
      <c r="CN69" s="53" t="n">
        <v>0</v>
      </c>
      <c r="CO69" s="53" t="n">
        <v>93</v>
      </c>
      <c r="CP69" s="53" t="n">
        <v>106</v>
      </c>
      <c r="CQ69" s="53" t="n">
        <v>114</v>
      </c>
      <c r="CR69" s="53" t="n">
        <v>0</v>
      </c>
      <c r="CS69" s="53" t="n">
        <v>18</v>
      </c>
      <c r="CT69" s="53" t="n">
        <v>0</v>
      </c>
      <c r="CU69" s="53" t="n">
        <v>0</v>
      </c>
      <c r="CV69" s="53" t="n">
        <v>0</v>
      </c>
      <c r="CW69" s="53" t="n">
        <v>0</v>
      </c>
      <c r="CX69" s="53" t="n">
        <v>0</v>
      </c>
      <c r="CY69" s="53" t="n">
        <v>0</v>
      </c>
      <c r="CZ69" s="53" t="n">
        <v>0</v>
      </c>
      <c r="DA69" s="53" t="n">
        <v>0</v>
      </c>
      <c r="DB69" s="53" t="n">
        <v>5525</v>
      </c>
      <c r="DC69" s="53" t="n">
        <v>5332</v>
      </c>
      <c r="DD69" s="53" t="n">
        <v>37</v>
      </c>
      <c r="DE69" s="53" t="n">
        <v>3284</v>
      </c>
      <c r="DF69" s="53" t="n">
        <v>158</v>
      </c>
      <c r="DG69" s="53" t="n">
        <v>86</v>
      </c>
      <c r="DH69" s="53" t="n">
        <v>11</v>
      </c>
      <c r="DI69" s="53" t="n">
        <v>11</v>
      </c>
      <c r="DJ69" s="53" t="n">
        <v>251</v>
      </c>
      <c r="DK69" s="53" t="n">
        <v>238</v>
      </c>
      <c r="DL69" s="53" t="n">
        <v>1</v>
      </c>
      <c r="DM69" s="53" t="n">
        <v>93</v>
      </c>
      <c r="DN69" s="53" t="n">
        <v>420</v>
      </c>
      <c r="DO69" s="53" t="n">
        <v>373</v>
      </c>
      <c r="DP69" s="53" t="n">
        <v>13</v>
      </c>
      <c r="DQ69" s="53" t="n">
        <v>150</v>
      </c>
      <c r="DR69" s="53" t="n">
        <v>95</v>
      </c>
      <c r="DS69" s="53" t="n">
        <v>69</v>
      </c>
      <c r="DT69" s="53" t="n">
        <v>1</v>
      </c>
      <c r="DU69" s="53" t="n">
        <v>75</v>
      </c>
      <c r="DV69" s="53" t="n">
        <v>668</v>
      </c>
      <c r="DW69" s="53" t="n">
        <v>405</v>
      </c>
      <c r="DX69" s="53" t="n">
        <v>8</v>
      </c>
      <c r="DY69" s="53" t="n">
        <v>290</v>
      </c>
      <c r="DZ69" s="53" t="n">
        <v>115</v>
      </c>
      <c r="EA69" s="53" t="n">
        <v>85</v>
      </c>
      <c r="EB69" s="53" t="n">
        <v>1</v>
      </c>
      <c r="EC69" s="53" t="n">
        <v>17</v>
      </c>
      <c r="ED69" s="53" t="n">
        <v>27</v>
      </c>
      <c r="EE69" s="53" t="n">
        <v>26</v>
      </c>
      <c r="EF69" s="53" t="n">
        <v>0</v>
      </c>
      <c r="EG69" s="53" t="n">
        <v>8</v>
      </c>
      <c r="EH69" s="53" t="n">
        <v>5399</v>
      </c>
      <c r="EI69" s="53" t="n">
        <v>4753</v>
      </c>
      <c r="EJ69" s="53" t="n">
        <v>0</v>
      </c>
      <c r="EK69" s="53" t="n">
        <v>1795</v>
      </c>
      <c r="EL69" s="53" t="n">
        <v>6234</v>
      </c>
      <c r="EM69" s="53" t="n">
        <v>5144</v>
      </c>
      <c r="EN69" s="53" t="n">
        <v>0</v>
      </c>
      <c r="EO69" s="53" t="n">
        <v>2061</v>
      </c>
      <c r="EP69" s="53" t="n">
        <v>2333</v>
      </c>
      <c r="EQ69" s="53" t="n">
        <v>1939</v>
      </c>
      <c r="ER69" s="53" t="n">
        <v>0</v>
      </c>
      <c r="ES69" s="53" t="n">
        <v>622</v>
      </c>
      <c r="ET69" s="53" t="n">
        <v>3909</v>
      </c>
      <c r="EU69" s="53" t="n">
        <v>3091</v>
      </c>
      <c r="EV69" s="53" t="n">
        <v>0</v>
      </c>
      <c r="EW69" s="53" t="n">
        <v>44</v>
      </c>
      <c r="EX69" s="53" t="n">
        <v>3552</v>
      </c>
      <c r="EY69" s="53" t="n">
        <v>2425</v>
      </c>
      <c r="EZ69" s="53" t="n">
        <v>0</v>
      </c>
      <c r="FA69" s="53" t="n">
        <v>28</v>
      </c>
      <c r="FB69" s="53" t="n">
        <v>93</v>
      </c>
      <c r="FC69" s="53" t="n">
        <v>43</v>
      </c>
      <c r="FD69" s="53" t="n">
        <v>0</v>
      </c>
      <c r="FE69" s="53" t="n">
        <v>0</v>
      </c>
      <c r="FF69" s="53" t="n">
        <v>42</v>
      </c>
      <c r="FG69" s="53" t="n">
        <v>18</v>
      </c>
      <c r="FH69" s="53" t="n">
        <v>0</v>
      </c>
      <c r="FI69" s="53" t="n">
        <v>0</v>
      </c>
      <c r="FJ69" s="53" t="n">
        <v>3550</v>
      </c>
      <c r="FK69" s="53" t="n">
        <v>1193</v>
      </c>
      <c r="FL69" s="53" t="n">
        <v>0</v>
      </c>
      <c r="FM69" s="53" t="n">
        <v>0</v>
      </c>
      <c r="FN69" s="53" t="n">
        <v>1753</v>
      </c>
      <c r="FO69" s="53" t="n">
        <v>840</v>
      </c>
      <c r="FP69" s="53" t="n">
        <v>0</v>
      </c>
      <c r="FQ69" s="53" t="n">
        <v>0</v>
      </c>
      <c r="FR69" s="54" t="n">
        <f aca="false">(K69+M69)/B69</f>
        <v>0.86421569165578</v>
      </c>
      <c r="FS69" s="55" t="n">
        <f aca="false">(L69+M69)/B69</f>
        <v>0.730319563522993</v>
      </c>
      <c r="FT69" s="56" t="n">
        <f aca="false">N69/B69</f>
        <v>0.353342188752154</v>
      </c>
      <c r="FU69" s="57" t="n">
        <f aca="false">K69/G69</f>
        <v>0.948582221228162</v>
      </c>
      <c r="FV69" s="58" t="n">
        <f aca="false">L69/H69</f>
        <v>0.830201133804458</v>
      </c>
      <c r="FW69" s="57" t="n">
        <f aca="false">M69/I69</f>
        <v>0.99958071278826</v>
      </c>
      <c r="FX69" s="59" t="n">
        <f aca="false">N69/J69</f>
        <v>0.933741405819384</v>
      </c>
      <c r="FY69" s="60" t="n">
        <f aca="false">(T69+Y69+AD69+ED69+V69+AA69+AF69+EF69)/F69</f>
        <v>0.984423331860362</v>
      </c>
      <c r="FZ69" s="61" t="n">
        <f aca="false">(U69+Z69+AE69+EE69+V69+AA69+AF69+EF69)/F69</f>
        <v>0.966747680070703</v>
      </c>
      <c r="GA69" s="62" t="n">
        <f aca="false">(W69+AB69+AG69+EG69)/F69</f>
        <v>0.797945205479452</v>
      </c>
      <c r="GB69" s="60" t="n">
        <f aca="false">(P69+AH69+AL69+AP69+AT69+AX69+BB69+BF69+BJ69+BN69+BR69+BZ69+CD69+CH69+CL69+CP69+CT69+CX69+DB69+DF69+DJ69+DN69+DR69+DV69+DZ69+EH69+EL69+EP69+R69+AJ69+AN69+AR69+AV69+AZ69+BD69+BH69+BL69+BP69+BT69+CB69+CF69+CJ69+CN69+CR69+CV69+CZ69+DD69+DH69+DL69+DP69+DT69+DX69+EB69+EJ69+EN69+ER69)/E69</f>
        <v>1.01545104196403</v>
      </c>
      <c r="GC69" s="61" t="n">
        <f aca="false">(Q69+AI69+AM69+AQ69+AU69+AY69+BC69+BG69+BK69+BO69+BS69+CA69+CE69+CI69+CM69+CQ69+CU69+CY69+DC69+DG69+DK69+DO69+DS69+DW69+EA69+EI69+EM69+EQ69+R69+AJ69+AN69+AR69+AV69+AZ69+BD69+BH69+BL69+BP69+BT69+CB69+CF69+CJ69+CN69+CR69+CV69+CZ69+DD69+DH69+DL69+DP69+DT69+DX69+EB69+EJ69+EN69+ER69)/E69</f>
        <v>0.895054239223523</v>
      </c>
      <c r="GD69" s="62" t="n">
        <f aca="false">(S69+AK69+AO69+AS69+AW69+BA69+BE69+BI69+BM69+BQ69+BU69+CC69+CG69+CK69+CO69+CS69+CW69+DA69+DE69+DI69+DM69+DQ69+DU69+DY69+EC69+EK69+EO69+ES69)/E69</f>
        <v>0.44411932629175</v>
      </c>
      <c r="GE69" s="60" t="n">
        <f aca="false">(ET69+EX69)/D69</f>
        <v>0.834619773139137</v>
      </c>
      <c r="GF69" s="61" t="n">
        <f aca="false">(EU69+EY69)/D69</f>
        <v>0.617043649461933</v>
      </c>
      <c r="GG69" s="63" t="n">
        <f aca="false">(EW69+FA69)/D69</f>
        <v>0.00805423182763944</v>
      </c>
      <c r="GH69" s="64" t="n">
        <f aca="false">(FB69+FF69+FJ69+FN69)/C69</f>
        <v>0.54246553478443</v>
      </c>
      <c r="GI69" s="65"/>
      <c r="GJ69" s="65"/>
      <c r="GK69" s="65"/>
      <c r="GL69" s="65"/>
      <c r="GM69" s="65"/>
    </row>
    <row r="70" s="66" customFormat="true" ht="13.8" hidden="false" customHeight="false" outlineLevel="0" collapsed="false">
      <c r="A70" s="44" t="s">
        <v>150</v>
      </c>
      <c r="B70" s="45" t="n">
        <v>11207</v>
      </c>
      <c r="C70" s="46" t="n">
        <v>1205</v>
      </c>
      <c r="D70" s="47" t="n">
        <v>991.8</v>
      </c>
      <c r="E70" s="48" t="n">
        <v>6615.2</v>
      </c>
      <c r="F70" s="49" t="n">
        <v>1523</v>
      </c>
      <c r="G70" s="68" t="n">
        <v>10004.935</v>
      </c>
      <c r="H70" s="68" t="n">
        <v>9481</v>
      </c>
      <c r="I70" s="67" t="n">
        <v>110</v>
      </c>
      <c r="J70" s="67" t="n">
        <v>4171</v>
      </c>
      <c r="K70" s="51" t="n">
        <f aca="false">P70+T70+Y70+AD70+AH70+AL70+AP70+AT70+AX70+BB70+BF70+BJ70+BN70+BR70+BV70+BZ70+CD70+CH70+CL70+CP70+CT70+CX70+DB70+DF70+DF70+DJ70+DN70+DR70+DV70+DZ70+ED70+EH70+EL70+EP70+ET70+EX70+FB70+FF70+FJ70+FN70</f>
        <v>9015</v>
      </c>
      <c r="L70" s="51" t="n">
        <f aca="false">Q70+U70+Z70+AE70+AI70+AM70+AQ70+AU70+AY70+BC70+BG70+BK70+BO70+BS70+BW70+CA70+CE70+CM70+CQ70+CU70+CY70+DC70+DG70+DK70+DO70+DS70+DW70+EA70+CI70+EI70+EM70+EQ70+EU70+EY70+EE70+FC70+FG70+FK70+FO70</f>
        <v>8222</v>
      </c>
      <c r="M70" s="51" t="n">
        <v>107</v>
      </c>
      <c r="N70" s="52" t="n">
        <f aca="false">S70+W70+AB70+AG70+DE70+EG70+AK70+AO70+AS70+AW70+BA70+BE70+BI70+BM70+BQ70+BU70+BY70+CC70+CG70+CO70+CS70+CW70+DA70+DI70+DM70+DQ70+DU70+DY70+EC70+EK70+EO70+ES70+EW70+FA70+CK70+FE70+FI70+FM70+FQ70</f>
        <v>4352</v>
      </c>
      <c r="O70" s="52" t="n">
        <f aca="false">X70+AC70</f>
        <v>160</v>
      </c>
      <c r="P70" s="53" t="n">
        <v>225</v>
      </c>
      <c r="Q70" s="53" t="n">
        <v>217</v>
      </c>
      <c r="R70" s="53" t="n">
        <v>1</v>
      </c>
      <c r="S70" s="53" t="n">
        <v>126</v>
      </c>
      <c r="T70" s="53" t="n">
        <v>193</v>
      </c>
      <c r="U70" s="53" t="n">
        <v>193</v>
      </c>
      <c r="V70" s="53" t="n">
        <v>0</v>
      </c>
      <c r="W70" s="53" t="n">
        <v>161</v>
      </c>
      <c r="X70" s="53" t="n">
        <v>46</v>
      </c>
      <c r="Y70" s="53" t="n">
        <v>483</v>
      </c>
      <c r="Z70" s="53" t="n">
        <v>483</v>
      </c>
      <c r="AA70" s="53" t="n">
        <v>0</v>
      </c>
      <c r="AB70" s="53" t="n">
        <v>462</v>
      </c>
      <c r="AC70" s="53" t="n">
        <v>114</v>
      </c>
      <c r="AD70" s="53" t="n">
        <v>802</v>
      </c>
      <c r="AE70" s="53" t="n">
        <v>901</v>
      </c>
      <c r="AF70" s="53" t="n">
        <v>3</v>
      </c>
      <c r="AG70" s="53" t="n">
        <v>632</v>
      </c>
      <c r="AH70" s="53" t="n">
        <v>290</v>
      </c>
      <c r="AI70" s="53" t="n">
        <v>304</v>
      </c>
      <c r="AJ70" s="53" t="n">
        <v>0</v>
      </c>
      <c r="AK70" s="53" t="n">
        <v>332</v>
      </c>
      <c r="AL70" s="53" t="n">
        <v>306</v>
      </c>
      <c r="AM70" s="53" t="n">
        <v>311</v>
      </c>
      <c r="AN70" s="53" t="n">
        <v>5</v>
      </c>
      <c r="AO70" s="53" t="n">
        <v>371</v>
      </c>
      <c r="AP70" s="53" t="n">
        <v>495</v>
      </c>
      <c r="AQ70" s="53" t="n">
        <v>510</v>
      </c>
      <c r="AR70" s="53" t="n">
        <v>7</v>
      </c>
      <c r="AS70" s="53" t="n">
        <v>421</v>
      </c>
      <c r="AT70" s="53" t="n">
        <v>391</v>
      </c>
      <c r="AU70" s="53" t="n">
        <v>447</v>
      </c>
      <c r="AV70" s="53" t="n">
        <v>92</v>
      </c>
      <c r="AW70" s="53" t="n">
        <v>418</v>
      </c>
      <c r="AX70" s="53" t="n">
        <v>533</v>
      </c>
      <c r="AY70" s="53" t="n">
        <v>567</v>
      </c>
      <c r="AZ70" s="53" t="n">
        <v>0</v>
      </c>
      <c r="BA70" s="53" t="n">
        <v>375</v>
      </c>
      <c r="BB70" s="53" t="n">
        <v>583</v>
      </c>
      <c r="BC70" s="53" t="n">
        <v>574</v>
      </c>
      <c r="BD70" s="53" t="n">
        <v>0</v>
      </c>
      <c r="BE70" s="53" t="n">
        <v>350</v>
      </c>
      <c r="BF70" s="53" t="n">
        <v>227</v>
      </c>
      <c r="BG70" s="53" t="n">
        <v>227</v>
      </c>
      <c r="BH70" s="53" t="n">
        <v>0</v>
      </c>
      <c r="BI70" s="53" t="n">
        <v>0</v>
      </c>
      <c r="BJ70" s="53" t="n">
        <v>4</v>
      </c>
      <c r="BK70" s="53" t="n">
        <v>4</v>
      </c>
      <c r="BL70" s="53" t="n">
        <v>0</v>
      </c>
      <c r="BM70" s="53" t="n">
        <v>0</v>
      </c>
      <c r="BN70" s="53" t="n">
        <v>0</v>
      </c>
      <c r="BO70" s="53" t="n">
        <v>0</v>
      </c>
      <c r="BP70" s="53" t="n">
        <v>0</v>
      </c>
      <c r="BQ70" s="53" t="n">
        <v>0</v>
      </c>
      <c r="BR70" s="53" t="n">
        <v>0</v>
      </c>
      <c r="BS70" s="53" t="n">
        <v>0</v>
      </c>
      <c r="BT70" s="53" t="n">
        <v>0</v>
      </c>
      <c r="BU70" s="53" t="n">
        <v>0</v>
      </c>
      <c r="BV70" s="53" t="n">
        <v>0</v>
      </c>
      <c r="BW70" s="53" t="n">
        <v>0</v>
      </c>
      <c r="BX70" s="53" t="n">
        <v>0</v>
      </c>
      <c r="BY70" s="53" t="n">
        <v>0</v>
      </c>
      <c r="BZ70" s="53" t="n">
        <v>0</v>
      </c>
      <c r="CA70" s="53" t="n">
        <v>0</v>
      </c>
      <c r="CB70" s="53" t="n">
        <v>0</v>
      </c>
      <c r="CC70" s="53" t="n">
        <v>0</v>
      </c>
      <c r="CD70" s="53" t="n">
        <v>179</v>
      </c>
      <c r="CE70" s="53" t="n">
        <v>192</v>
      </c>
      <c r="CF70" s="53" t="n">
        <v>1</v>
      </c>
      <c r="CG70" s="53" t="n">
        <v>0</v>
      </c>
      <c r="CH70" s="53" t="n">
        <v>19</v>
      </c>
      <c r="CI70" s="53" t="n">
        <v>19</v>
      </c>
      <c r="CJ70" s="53" t="n">
        <v>0</v>
      </c>
      <c r="CK70" s="53" t="n">
        <v>0</v>
      </c>
      <c r="CL70" s="53" t="n">
        <v>41</v>
      </c>
      <c r="CM70" s="53" t="n">
        <v>41</v>
      </c>
      <c r="CN70" s="53" t="n">
        <v>0</v>
      </c>
      <c r="CO70" s="53" t="n">
        <v>7</v>
      </c>
      <c r="CP70" s="53" t="n">
        <v>20</v>
      </c>
      <c r="CQ70" s="53" t="n">
        <v>20</v>
      </c>
      <c r="CR70" s="53" t="n">
        <v>0</v>
      </c>
      <c r="CS70" s="53" t="n">
        <v>0</v>
      </c>
      <c r="CT70" s="53" t="n">
        <v>0</v>
      </c>
      <c r="CU70" s="53" t="n">
        <v>0</v>
      </c>
      <c r="CV70" s="53" t="n">
        <v>0</v>
      </c>
      <c r="CW70" s="53" t="n">
        <v>0</v>
      </c>
      <c r="CX70" s="53" t="n">
        <v>0</v>
      </c>
      <c r="CY70" s="53" t="n">
        <v>0</v>
      </c>
      <c r="CZ70" s="53" t="n">
        <v>0</v>
      </c>
      <c r="DA70" s="53" t="n">
        <v>0</v>
      </c>
      <c r="DB70" s="53" t="n">
        <v>374</v>
      </c>
      <c r="DC70" s="53" t="n">
        <v>299</v>
      </c>
      <c r="DD70" s="53" t="n">
        <v>0</v>
      </c>
      <c r="DE70" s="53" t="n">
        <v>34</v>
      </c>
      <c r="DF70" s="53" t="n">
        <v>117</v>
      </c>
      <c r="DG70" s="53" t="n">
        <v>106</v>
      </c>
      <c r="DH70" s="53" t="n">
        <v>1</v>
      </c>
      <c r="DI70" s="53" t="n">
        <v>0</v>
      </c>
      <c r="DJ70" s="53" t="n">
        <v>19</v>
      </c>
      <c r="DK70" s="53" t="n">
        <v>19</v>
      </c>
      <c r="DL70" s="53" t="n">
        <v>0</v>
      </c>
      <c r="DM70" s="53" t="n">
        <v>2</v>
      </c>
      <c r="DN70" s="53" t="n">
        <v>27</v>
      </c>
      <c r="DO70" s="53" t="n">
        <v>27</v>
      </c>
      <c r="DP70" s="53" t="n">
        <v>0</v>
      </c>
      <c r="DQ70" s="53" t="n">
        <v>0</v>
      </c>
      <c r="DR70" s="53" t="n">
        <v>0</v>
      </c>
      <c r="DS70" s="53" t="n">
        <v>0</v>
      </c>
      <c r="DT70" s="53" t="n">
        <v>0</v>
      </c>
      <c r="DU70" s="53" t="n">
        <v>0</v>
      </c>
      <c r="DV70" s="53" t="n">
        <v>1</v>
      </c>
      <c r="DW70" s="53" t="n">
        <v>1</v>
      </c>
      <c r="DX70" s="53" t="n">
        <v>0</v>
      </c>
      <c r="DY70" s="53" t="n">
        <v>0</v>
      </c>
      <c r="DZ70" s="53" t="n">
        <v>24</v>
      </c>
      <c r="EA70" s="53" t="n">
        <v>24</v>
      </c>
      <c r="EB70" s="53" t="n">
        <v>0</v>
      </c>
      <c r="EC70" s="53" t="n">
        <v>0</v>
      </c>
      <c r="ED70" s="53" t="n">
        <v>0</v>
      </c>
      <c r="EE70" s="53" t="n">
        <v>0</v>
      </c>
      <c r="EF70" s="53" t="n">
        <v>0</v>
      </c>
      <c r="EG70" s="53" t="n">
        <v>0</v>
      </c>
      <c r="EH70" s="53" t="n">
        <v>637</v>
      </c>
      <c r="EI70" s="53" t="n">
        <v>524</v>
      </c>
      <c r="EJ70" s="53" t="n">
        <v>0</v>
      </c>
      <c r="EK70" s="53" t="n">
        <v>309</v>
      </c>
      <c r="EL70" s="53" t="n">
        <v>673</v>
      </c>
      <c r="EM70" s="53" t="n">
        <v>644</v>
      </c>
      <c r="EN70" s="53" t="n">
        <v>0</v>
      </c>
      <c r="EO70" s="53" t="n">
        <v>275</v>
      </c>
      <c r="EP70" s="53" t="n">
        <v>284</v>
      </c>
      <c r="EQ70" s="53" t="n">
        <v>225</v>
      </c>
      <c r="ER70" s="53" t="n">
        <v>0</v>
      </c>
      <c r="ES70" s="53" t="n">
        <v>77</v>
      </c>
      <c r="ET70" s="53" t="n">
        <v>526</v>
      </c>
      <c r="EU70" s="53" t="n">
        <v>424</v>
      </c>
      <c r="EV70" s="53" t="n">
        <v>9</v>
      </c>
      <c r="EW70" s="53" t="n">
        <v>0</v>
      </c>
      <c r="EX70" s="53" t="n">
        <v>494</v>
      </c>
      <c r="EY70" s="53" t="n">
        <v>419</v>
      </c>
      <c r="EZ70" s="53" t="n">
        <v>0</v>
      </c>
      <c r="FA70" s="53" t="n">
        <v>0</v>
      </c>
      <c r="FB70" s="53" t="n">
        <v>17</v>
      </c>
      <c r="FC70" s="53" t="n">
        <v>2</v>
      </c>
      <c r="FD70" s="53" t="n">
        <v>0</v>
      </c>
      <c r="FE70" s="53" t="n">
        <v>0</v>
      </c>
      <c r="FF70" s="53" t="n">
        <v>2</v>
      </c>
      <c r="FG70" s="53" t="n">
        <v>0</v>
      </c>
      <c r="FH70" s="53" t="n">
        <v>0</v>
      </c>
      <c r="FI70" s="53" t="n">
        <v>0</v>
      </c>
      <c r="FJ70" s="53" t="n">
        <v>622</v>
      </c>
      <c r="FK70" s="53" t="n">
        <v>310</v>
      </c>
      <c r="FL70" s="53" t="n">
        <v>0</v>
      </c>
      <c r="FM70" s="53" t="n">
        <v>0</v>
      </c>
      <c r="FN70" s="53" t="n">
        <v>290</v>
      </c>
      <c r="FO70" s="53" t="n">
        <v>188</v>
      </c>
      <c r="FP70" s="53" t="n">
        <v>0</v>
      </c>
      <c r="FQ70" s="53" t="n">
        <v>0</v>
      </c>
      <c r="FR70" s="54" t="n">
        <f aca="false">(K70+M70)/B70</f>
        <v>0.813955563487106</v>
      </c>
      <c r="FS70" s="55" t="n">
        <f aca="false">(L70+M70)/B70</f>
        <v>0.743196216650308</v>
      </c>
      <c r="FT70" s="56" t="n">
        <f aca="false">N70/B70</f>
        <v>0.388328723119479</v>
      </c>
      <c r="FU70" s="57" t="n">
        <f aca="false">K70/G70</f>
        <v>0.901055329195042</v>
      </c>
      <c r="FV70" s="58" t="n">
        <f aca="false">L70/H70</f>
        <v>0.867208100411349</v>
      </c>
      <c r="FW70" s="57" t="n">
        <f aca="false">M70/I70</f>
        <v>0.972727272727273</v>
      </c>
      <c r="FX70" s="59" t="n">
        <f aca="false">N70/J70</f>
        <v>1.04339486933589</v>
      </c>
      <c r="FY70" s="60" t="n">
        <f aca="false">(T70+Y70+AD70+ED70+V70+AA70+AF70+EF70)/F70</f>
        <v>0.972422849638871</v>
      </c>
      <c r="FZ70" s="61" t="n">
        <f aca="false">(U70+Z70+AE70+EE70+V70+AA70+AF70+EF70)/F70</f>
        <v>1.03742613263296</v>
      </c>
      <c r="GA70" s="62" t="n">
        <f aca="false">(W70+AB70+AG70+EG70)/F70</f>
        <v>0.82403151674327</v>
      </c>
      <c r="GB70" s="60" t="n">
        <f aca="false">(P70+AH70+AL70+AP70+AT70+AX70+BB70+BF70+BJ70+BN70+BR70+BZ70+CD70+CH70+CL70+CP70+CT70+CX70+DB70+DF70+DJ70+DN70+DR70+DV70+DZ70+EH70+EL70+EP70+R70+AJ70+AN70+AR70+AV70+AZ70+BD70+BH70+BL70+BP70+BT70+CB70+CF70+CJ70+CN70+CR70+CV70+CZ70+DD70+DH70+DL70+DP70+DT70+DX70+EB70+EJ70+EN70+ER70)/E70</f>
        <v>0.842907243923086</v>
      </c>
      <c r="GC70" s="61" t="n">
        <f aca="false">(Q70+AI70+AM70+AQ70+AU70+AY70+BC70+BG70+BK70+BO70+BS70+CA70+CE70+CI70+CM70+CQ70+CU70+CY70+DC70+DG70+DK70+DO70+DS70+DW70+EA70+EI70+EM70+EQ70+R70+AJ70+AN70+AR70+AV70+AZ70+BD70+BH70+BL70+BP70+BT70+CB70+CF70+CJ70+CN70+CR70+CV70+CZ70+DD70+DH70+DL70+DP70+DT70+DX70+EB70+EJ70+EN70+ER70)/E70</f>
        <v>0.817662353368001</v>
      </c>
      <c r="GD70" s="62" t="n">
        <f aca="false">(S70+AK70+AO70+AS70+AW70+BA70+BE70+BI70+BM70+BQ70+BU70+CC70+CG70+CK70+CO70+CS70+CW70+DA70+DE70+DI70+DM70+DQ70+DU70+DY70+EC70+EK70+EO70+ES70)/E70</f>
        <v>0.468164227838916</v>
      </c>
      <c r="GE70" s="60" t="n">
        <f aca="false">(ET70+EX70)/D70</f>
        <v>1.02843315184513</v>
      </c>
      <c r="GF70" s="61" t="n">
        <f aca="false">(EU70+EY70)/D70</f>
        <v>0.849969751966122</v>
      </c>
      <c r="GG70" s="63" t="n">
        <f aca="false">(EW70+FA70)/D70</f>
        <v>0</v>
      </c>
      <c r="GH70" s="64" t="n">
        <f aca="false">(FB70+FF70+FJ70+FN70)/C70</f>
        <v>0.772614107883817</v>
      </c>
      <c r="GI70" s="65"/>
      <c r="GJ70" s="65"/>
      <c r="GK70" s="65"/>
      <c r="GL70" s="65"/>
      <c r="GM70" s="65"/>
    </row>
    <row r="71" s="66" customFormat="true" ht="13.8" hidden="false" customHeight="false" outlineLevel="0" collapsed="false">
      <c r="A71" s="44" t="s">
        <v>151</v>
      </c>
      <c r="B71" s="45" t="n">
        <v>3781</v>
      </c>
      <c r="C71" s="46" t="n">
        <v>385.2</v>
      </c>
      <c r="D71" s="47" t="n">
        <v>363</v>
      </c>
      <c r="E71" s="48" t="n">
        <v>2305.8</v>
      </c>
      <c r="F71" s="49" t="n">
        <v>448</v>
      </c>
      <c r="G71" s="50" t="n">
        <v>3502</v>
      </c>
      <c r="H71" s="50" t="n">
        <v>3408</v>
      </c>
      <c r="I71" s="50" t="n">
        <v>40</v>
      </c>
      <c r="J71" s="50" t="n">
        <v>1320</v>
      </c>
      <c r="K71" s="51" t="n">
        <f aca="false">P71+T71+Y71+AD71+AH71+AL71+AP71+AT71+AX71+BB71+BF71+BJ71+BN71+BR71+BV71+BZ71+CD71+CH71+CL71+CP71+CT71+CX71+DB71+DF71+DF71+DJ71+DN71+DR71+DV71+DZ71+ED71+EH71+EL71+EP71+ET71+EX71+FB71+FF71+FJ71+FN71</f>
        <v>3006</v>
      </c>
      <c r="L71" s="51" t="n">
        <f aca="false">Q71+U71+Z71+AE71+AI71+AM71+AQ71+AU71+AY71+BC71+BG71+BK71+BO71+BS71+BW71+CA71+CE71+CM71+CQ71+CU71+CY71+DC71+DG71+DK71+DO71+DS71+DW71+EA71+CI71+EI71+EM71+EQ71+EU71+EY71+EE71+FC71+FG71+FK71+FO71</f>
        <v>2761</v>
      </c>
      <c r="M71" s="51" t="n">
        <v>40</v>
      </c>
      <c r="N71" s="52" t="n">
        <f aca="false">S71+W71+AB71+AG71+DE71+EG71+AK71+AO71+AS71+AW71+BA71+BE71+BI71+BM71+BQ71+BU71+BY71+CC71+CG71+CO71+CS71+CW71+DA71+DI71+DM71+DQ71+DU71+DY71+EC71+EK71+EO71+ES71+EW71+FA71+CK71+FE71+FI71+FM71+FQ71</f>
        <v>1770</v>
      </c>
      <c r="O71" s="52" t="n">
        <f aca="false">X71+AC71</f>
        <v>56</v>
      </c>
      <c r="P71" s="53" t="n">
        <v>125</v>
      </c>
      <c r="Q71" s="53" t="n">
        <v>113</v>
      </c>
      <c r="R71" s="53" t="n">
        <v>0</v>
      </c>
      <c r="S71" s="53" t="n">
        <v>106</v>
      </c>
      <c r="T71" s="53" t="n">
        <v>65</v>
      </c>
      <c r="U71" s="53" t="n">
        <v>63</v>
      </c>
      <c r="V71" s="53" t="n">
        <v>0</v>
      </c>
      <c r="W71" s="53" t="n">
        <v>62</v>
      </c>
      <c r="X71" s="53" t="n">
        <v>15</v>
      </c>
      <c r="Y71" s="53" t="n">
        <v>120</v>
      </c>
      <c r="Z71" s="53" t="n">
        <v>121</v>
      </c>
      <c r="AA71" s="53" t="n">
        <v>0</v>
      </c>
      <c r="AB71" s="53" t="n">
        <v>116</v>
      </c>
      <c r="AC71" s="53" t="n">
        <v>41</v>
      </c>
      <c r="AD71" s="53" t="n">
        <v>256</v>
      </c>
      <c r="AE71" s="53" t="n">
        <v>258</v>
      </c>
      <c r="AF71" s="53" t="n">
        <v>0</v>
      </c>
      <c r="AG71" s="53" t="n">
        <v>228</v>
      </c>
      <c r="AH71" s="53" t="n">
        <v>103</v>
      </c>
      <c r="AI71" s="53" t="n">
        <v>128</v>
      </c>
      <c r="AJ71" s="53" t="n">
        <v>3</v>
      </c>
      <c r="AK71" s="53" t="n">
        <v>99</v>
      </c>
      <c r="AL71" s="53" t="n">
        <v>115</v>
      </c>
      <c r="AM71" s="53" t="n">
        <v>147</v>
      </c>
      <c r="AN71" s="53" t="n">
        <v>6</v>
      </c>
      <c r="AO71" s="53" t="n">
        <v>105</v>
      </c>
      <c r="AP71" s="53" t="n">
        <v>133</v>
      </c>
      <c r="AQ71" s="53" t="n">
        <v>124</v>
      </c>
      <c r="AR71" s="53" t="n">
        <v>9</v>
      </c>
      <c r="AS71" s="53" t="n">
        <v>105</v>
      </c>
      <c r="AT71" s="53" t="n">
        <v>186</v>
      </c>
      <c r="AU71" s="53" t="n">
        <v>184</v>
      </c>
      <c r="AV71" s="53" t="n">
        <v>1</v>
      </c>
      <c r="AW71" s="53" t="n">
        <v>121</v>
      </c>
      <c r="AX71" s="53" t="n">
        <v>177</v>
      </c>
      <c r="AY71" s="53" t="n">
        <v>164</v>
      </c>
      <c r="AZ71" s="53" t="n">
        <v>2</v>
      </c>
      <c r="BA71" s="53" t="n">
        <v>116</v>
      </c>
      <c r="BB71" s="53" t="n">
        <v>176</v>
      </c>
      <c r="BC71" s="53" t="n">
        <v>179</v>
      </c>
      <c r="BD71" s="53" t="n">
        <v>0</v>
      </c>
      <c r="BE71" s="53" t="n">
        <v>113</v>
      </c>
      <c r="BF71" s="53" t="n">
        <v>108</v>
      </c>
      <c r="BG71" s="53" t="n">
        <v>104</v>
      </c>
      <c r="BH71" s="53" t="n">
        <v>0</v>
      </c>
      <c r="BI71" s="53" t="n">
        <v>67</v>
      </c>
      <c r="BJ71" s="53" t="n">
        <v>0</v>
      </c>
      <c r="BK71" s="53" t="n">
        <v>0</v>
      </c>
      <c r="BL71" s="53" t="n">
        <v>0</v>
      </c>
      <c r="BM71" s="53" t="n">
        <v>0</v>
      </c>
      <c r="BN71" s="53" t="n">
        <v>0</v>
      </c>
      <c r="BO71" s="53" t="n">
        <v>0</v>
      </c>
      <c r="BP71" s="53" t="n">
        <v>0</v>
      </c>
      <c r="BQ71" s="53" t="n">
        <v>0</v>
      </c>
      <c r="BR71" s="53" t="n">
        <v>0</v>
      </c>
      <c r="BS71" s="53" t="n">
        <v>0</v>
      </c>
      <c r="BT71" s="53" t="n">
        <v>0</v>
      </c>
      <c r="BU71" s="53" t="n">
        <v>0</v>
      </c>
      <c r="BV71" s="53" t="n">
        <v>0</v>
      </c>
      <c r="BW71" s="53" t="n">
        <v>0</v>
      </c>
      <c r="BX71" s="53" t="n">
        <v>0</v>
      </c>
      <c r="BY71" s="53" t="n">
        <v>0</v>
      </c>
      <c r="BZ71" s="53" t="n">
        <v>0</v>
      </c>
      <c r="CA71" s="53" t="n">
        <v>0</v>
      </c>
      <c r="CB71" s="53" t="n">
        <v>0</v>
      </c>
      <c r="CC71" s="53" t="n">
        <v>0</v>
      </c>
      <c r="CD71" s="53" t="n">
        <v>43</v>
      </c>
      <c r="CE71" s="53" t="n">
        <v>24</v>
      </c>
      <c r="CF71" s="53" t="n">
        <v>0</v>
      </c>
      <c r="CG71" s="53" t="n">
        <v>22</v>
      </c>
      <c r="CH71" s="53" t="n">
        <v>5</v>
      </c>
      <c r="CI71" s="53" t="n">
        <v>5</v>
      </c>
      <c r="CJ71" s="53" t="n">
        <v>0</v>
      </c>
      <c r="CK71" s="53" t="n">
        <v>4</v>
      </c>
      <c r="CL71" s="53" t="n">
        <v>32</v>
      </c>
      <c r="CM71" s="53" t="n">
        <v>30</v>
      </c>
      <c r="CN71" s="53" t="n">
        <v>0</v>
      </c>
      <c r="CO71" s="53" t="n">
        <v>18</v>
      </c>
      <c r="CP71" s="53" t="n">
        <v>12</v>
      </c>
      <c r="CQ71" s="53" t="n">
        <v>11</v>
      </c>
      <c r="CR71" s="53" t="n">
        <v>0</v>
      </c>
      <c r="CS71" s="53" t="n">
        <v>4</v>
      </c>
      <c r="CT71" s="53" t="n">
        <v>0</v>
      </c>
      <c r="CU71" s="53" t="n">
        <v>0</v>
      </c>
      <c r="CV71" s="53" t="n">
        <v>0</v>
      </c>
      <c r="CW71" s="53" t="n">
        <v>0</v>
      </c>
      <c r="CX71" s="53" t="n">
        <v>0</v>
      </c>
      <c r="CY71" s="53" t="n">
        <v>0</v>
      </c>
      <c r="CZ71" s="53" t="n">
        <v>0</v>
      </c>
      <c r="DA71" s="53" t="n">
        <v>0</v>
      </c>
      <c r="DB71" s="53" t="n">
        <v>197</v>
      </c>
      <c r="DC71" s="53" t="n">
        <v>163</v>
      </c>
      <c r="DD71" s="53" t="n">
        <v>0</v>
      </c>
      <c r="DE71" s="53" t="n">
        <v>151</v>
      </c>
      <c r="DF71" s="53" t="n">
        <v>2</v>
      </c>
      <c r="DG71" s="53" t="n">
        <v>2</v>
      </c>
      <c r="DH71" s="53" t="n">
        <v>1</v>
      </c>
      <c r="DI71" s="53" t="n">
        <v>1</v>
      </c>
      <c r="DJ71" s="53" t="n">
        <v>12</v>
      </c>
      <c r="DK71" s="53" t="n">
        <v>12</v>
      </c>
      <c r="DL71" s="53" t="n">
        <v>0</v>
      </c>
      <c r="DM71" s="53" t="n">
        <v>12</v>
      </c>
      <c r="DN71" s="53" t="n">
        <v>9</v>
      </c>
      <c r="DO71" s="53" t="n">
        <v>9</v>
      </c>
      <c r="DP71" s="53" t="n">
        <v>0</v>
      </c>
      <c r="DQ71" s="53" t="n">
        <v>5</v>
      </c>
      <c r="DR71" s="53" t="n">
        <v>0</v>
      </c>
      <c r="DS71" s="53" t="n">
        <v>0</v>
      </c>
      <c r="DT71" s="53" t="n">
        <v>0</v>
      </c>
      <c r="DU71" s="53" t="n">
        <v>0</v>
      </c>
      <c r="DV71" s="53" t="n">
        <v>1</v>
      </c>
      <c r="DW71" s="53" t="n">
        <v>1</v>
      </c>
      <c r="DX71" s="53" t="n">
        <v>0</v>
      </c>
      <c r="DY71" s="53" t="n">
        <v>4</v>
      </c>
      <c r="DZ71" s="53" t="n">
        <v>3</v>
      </c>
      <c r="EA71" s="53" t="n">
        <v>3</v>
      </c>
      <c r="EB71" s="53" t="n">
        <v>20</v>
      </c>
      <c r="EC71" s="53" t="n">
        <v>20</v>
      </c>
      <c r="ED71" s="53" t="n">
        <v>0</v>
      </c>
      <c r="EE71" s="53" t="n">
        <v>0</v>
      </c>
      <c r="EF71" s="53" t="n">
        <v>0</v>
      </c>
      <c r="EG71" s="53" t="n">
        <v>55</v>
      </c>
      <c r="EH71" s="53" t="n">
        <v>146</v>
      </c>
      <c r="EI71" s="53" t="n">
        <v>142</v>
      </c>
      <c r="EJ71" s="53" t="n">
        <v>0</v>
      </c>
      <c r="EK71" s="53" t="n">
        <v>78</v>
      </c>
      <c r="EL71" s="53" t="n">
        <v>231</v>
      </c>
      <c r="EM71" s="53" t="n">
        <v>225</v>
      </c>
      <c r="EN71" s="53" t="n">
        <v>0</v>
      </c>
      <c r="EO71" s="53" t="n">
        <v>108</v>
      </c>
      <c r="EP71" s="53" t="n">
        <v>96</v>
      </c>
      <c r="EQ71" s="53" t="n">
        <v>108</v>
      </c>
      <c r="ER71" s="53" t="n">
        <v>1</v>
      </c>
      <c r="ES71" s="53" t="n">
        <v>34</v>
      </c>
      <c r="ET71" s="53" t="n">
        <v>152</v>
      </c>
      <c r="EU71" s="53" t="n">
        <v>144</v>
      </c>
      <c r="EV71" s="53" t="n">
        <v>0</v>
      </c>
      <c r="EW71" s="53" t="n">
        <v>8</v>
      </c>
      <c r="EX71" s="53" t="n">
        <v>160</v>
      </c>
      <c r="EY71" s="53" t="n">
        <v>138</v>
      </c>
      <c r="EZ71" s="53" t="n">
        <v>0</v>
      </c>
      <c r="FA71" s="53" t="n">
        <v>8</v>
      </c>
      <c r="FB71" s="53" t="n">
        <v>19</v>
      </c>
      <c r="FC71" s="53" t="n">
        <v>5</v>
      </c>
      <c r="FD71" s="53" t="n">
        <v>0</v>
      </c>
      <c r="FE71" s="53" t="n">
        <v>0</v>
      </c>
      <c r="FF71" s="53" t="n">
        <v>5</v>
      </c>
      <c r="FG71" s="53" t="n">
        <v>0</v>
      </c>
      <c r="FH71" s="53" t="n">
        <v>0</v>
      </c>
      <c r="FI71" s="53" t="n">
        <v>0</v>
      </c>
      <c r="FJ71" s="53" t="n">
        <v>233</v>
      </c>
      <c r="FK71" s="53" t="n">
        <v>103</v>
      </c>
      <c r="FL71" s="53" t="n">
        <v>0</v>
      </c>
      <c r="FM71" s="53" t="n">
        <v>0</v>
      </c>
      <c r="FN71" s="53" t="n">
        <v>82</v>
      </c>
      <c r="FO71" s="53" t="n">
        <v>51</v>
      </c>
      <c r="FP71" s="53" t="n">
        <v>0</v>
      </c>
      <c r="FQ71" s="53" t="n">
        <v>0</v>
      </c>
      <c r="FR71" s="54" t="n">
        <f aca="false">(K71+M71)/B71</f>
        <v>0.80560698227982</v>
      </c>
      <c r="FS71" s="55" t="n">
        <f aca="false">(L71+M71)/B71</f>
        <v>0.740809309706427</v>
      </c>
      <c r="FT71" s="56" t="n">
        <f aca="false">N71/B71</f>
        <v>0.468130124305739</v>
      </c>
      <c r="FU71" s="57" t="n">
        <f aca="false">K71/G71</f>
        <v>0.858366647629926</v>
      </c>
      <c r="FV71" s="58" t="n">
        <f aca="false">L71/H71</f>
        <v>0.810152582159624</v>
      </c>
      <c r="FW71" s="57" t="n">
        <f aca="false">M71/I71</f>
        <v>1</v>
      </c>
      <c r="FX71" s="59" t="n">
        <f aca="false">N71/J71</f>
        <v>1.34090909090909</v>
      </c>
      <c r="FY71" s="60" t="n">
        <f aca="false">(T71+Y71+AD71+ED71+V71+AA71+AF71+EF71)/F71</f>
        <v>0.984375</v>
      </c>
      <c r="FZ71" s="61" t="n">
        <f aca="false">(U71+Z71+AE71+EE71+V71+AA71+AF71+EF71)/F71</f>
        <v>0.986607142857143</v>
      </c>
      <c r="GA71" s="62" t="n">
        <f aca="false">(W71+AB71+AG71+EG71)/F71</f>
        <v>1.02901785714286</v>
      </c>
      <c r="GB71" s="60" t="n">
        <f aca="false">(P71+AH71+AL71+AP71+AT71+AX71+BB71+BF71+BJ71+BN71+BR71+BZ71+CD71+CH71+CL71+CP71+CT71+CX71+DB71+DF71+DJ71+DN71+DR71+DV71+DZ71+EH71+EL71+EP71+R71+AJ71+AN71+AR71+AV71+AZ71+BD71+BH71+BL71+BP71+BT71+CB71+CF71+CJ71+CN71+CR71+CV71+CZ71+DD71+DH71+DL71+DP71+DT71+DX71+EB71+EJ71+EN71+ER71)/E71</f>
        <v>0.847861913435684</v>
      </c>
      <c r="GC71" s="61" t="n">
        <f aca="false">(Q71+AI71+AM71+AQ71+AU71+AY71+BC71+BG71+BK71+BO71+BS71+CA71+CE71+CI71+CM71+CQ71+CU71+CY71+DC71+DG71+DK71+DO71+DS71+DW71+EA71+EI71+EM71+EQ71+R71+AJ71+AN71+AR71+AV71+AZ71+BD71+BH71+BL71+BP71+BT71+CB71+CF71+CJ71+CN71+CR71+CV71+CZ71+DD71+DH71+DL71+DP71+DT71+DX71+EB71+EJ71+EN71+ER71)/E71</f>
        <v>0.833116488854194</v>
      </c>
      <c r="GD71" s="62" t="n">
        <f aca="false">(S71+AK71+AO71+AS71+AW71+BA71+BE71+BI71+BM71+BQ71+BU71+CC71+CG71+CK71+CO71+CS71+CW71+DA71+DE71+DI71+DM71+DQ71+DU71+DY71+EC71+EK71+EO71+ES71)/E71</f>
        <v>0.560759823054905</v>
      </c>
      <c r="GE71" s="60" t="n">
        <f aca="false">(ET71+EX71)/D71</f>
        <v>0.859504132231405</v>
      </c>
      <c r="GF71" s="61" t="n">
        <f aca="false">(EU71+EY71)/D71</f>
        <v>0.776859504132231</v>
      </c>
      <c r="GG71" s="63" t="n">
        <f aca="false">(EW71+FA71)/D71</f>
        <v>0.0440771349862259</v>
      </c>
      <c r="GH71" s="64" t="n">
        <f aca="false">(FB71+FF71+FJ71+FN71)/C71</f>
        <v>0.88006230529595</v>
      </c>
      <c r="GI71" s="65"/>
      <c r="GJ71" s="65"/>
      <c r="GK71" s="65"/>
      <c r="GL71" s="65"/>
      <c r="GM71" s="65"/>
    </row>
    <row r="72" s="66" customFormat="true" ht="13.8" hidden="false" customHeight="false" outlineLevel="0" collapsed="false">
      <c r="A72" s="44" t="s">
        <v>152</v>
      </c>
      <c r="B72" s="45" t="n">
        <v>3947</v>
      </c>
      <c r="C72" s="46" t="n">
        <v>372</v>
      </c>
      <c r="D72" s="47" t="n">
        <v>351.6</v>
      </c>
      <c r="E72" s="48" t="n">
        <v>2434.4</v>
      </c>
      <c r="F72" s="49" t="n">
        <v>535</v>
      </c>
      <c r="G72" s="50" t="n">
        <v>3663</v>
      </c>
      <c r="H72" s="50" t="n">
        <v>3582</v>
      </c>
      <c r="I72" s="50" t="n">
        <v>40</v>
      </c>
      <c r="J72" s="50" t="n">
        <v>2049</v>
      </c>
      <c r="K72" s="51" t="n">
        <f aca="false">P72+T72+Y72+AD72+AH72+AL72+AP72+AT72+AX72+BB72+BF72+BJ72+BN72+BR72+BV72+BZ72+CD72+CH72+CL72+CP72+CT72+CX72+DB72+DF72+DF72+DJ72+DN72+DR72+DV72+DZ72+ED72+EH72+EL72+EP72+ET72+EX72+FB72+FF72+FJ72+FN72</f>
        <v>3580</v>
      </c>
      <c r="L72" s="51" t="n">
        <f aca="false">Q72+U72+Z72+AE72+AI72+AM72+AQ72+AU72+AY72+BC72+BG72+BK72+BO72+BS72+BW72+CA72+CE72+CM72+CQ72+CU72+CY72+DC72+DG72+DK72+DO72+DS72+DW72+EA72+CI72+EI72+EM72+EQ72+EU72+EY72+EE72+FC72+FG72+FK72+FO72</f>
        <v>3034</v>
      </c>
      <c r="M72" s="51" t="n">
        <v>54</v>
      </c>
      <c r="N72" s="52" t="n">
        <f aca="false">S72+W72+AB72+AG72+DE72+EG72+AK72+AO72+AS72+AW72+BA72+BE72+BI72+BM72+BQ72+BU72+BY72+CC72+CG72+CO72+CS72+CW72+DA72+DI72+DM72+DQ72+DU72+DY72+EC72+EK72+EO72+ES72+EW72+FA72+CK72+FE72+FI72+FM72+FQ72</f>
        <v>1630</v>
      </c>
      <c r="O72" s="52" t="n">
        <f aca="false">X72+AC72</f>
        <v>0</v>
      </c>
      <c r="P72" s="53" t="n">
        <v>125</v>
      </c>
      <c r="Q72" s="53" t="n">
        <v>123</v>
      </c>
      <c r="R72" s="53" t="n">
        <v>0</v>
      </c>
      <c r="S72" s="53" t="n">
        <v>94</v>
      </c>
      <c r="T72" s="53" t="n">
        <v>107</v>
      </c>
      <c r="U72" s="53" t="n">
        <v>107</v>
      </c>
      <c r="V72" s="53" t="n">
        <v>0</v>
      </c>
      <c r="W72" s="53" t="n">
        <v>101</v>
      </c>
      <c r="X72" s="53" t="n">
        <v>0</v>
      </c>
      <c r="Y72" s="53" t="n">
        <v>201</v>
      </c>
      <c r="Z72" s="53" t="n">
        <v>201</v>
      </c>
      <c r="AA72" s="53" t="n">
        <v>0</v>
      </c>
      <c r="AB72" s="53" t="n">
        <v>142</v>
      </c>
      <c r="AC72" s="53" t="n">
        <v>0</v>
      </c>
      <c r="AD72" s="53" t="n">
        <v>321</v>
      </c>
      <c r="AE72" s="53" t="n">
        <v>318</v>
      </c>
      <c r="AF72" s="53" t="n">
        <v>0</v>
      </c>
      <c r="AG72" s="53" t="n">
        <v>202</v>
      </c>
      <c r="AH72" s="53" t="n">
        <v>140</v>
      </c>
      <c r="AI72" s="53" t="n">
        <v>140</v>
      </c>
      <c r="AJ72" s="53" t="n">
        <v>1</v>
      </c>
      <c r="AK72" s="53" t="n">
        <v>95</v>
      </c>
      <c r="AL72" s="53" t="n">
        <v>161</v>
      </c>
      <c r="AM72" s="53" t="n">
        <v>152</v>
      </c>
      <c r="AN72" s="53" t="n">
        <v>1</v>
      </c>
      <c r="AO72" s="53" t="n">
        <v>93</v>
      </c>
      <c r="AP72" s="53" t="n">
        <v>197</v>
      </c>
      <c r="AQ72" s="53" t="n">
        <v>183</v>
      </c>
      <c r="AR72" s="53" t="n">
        <v>15</v>
      </c>
      <c r="AS72" s="53" t="n">
        <v>122</v>
      </c>
      <c r="AT72" s="53" t="n">
        <v>178</v>
      </c>
      <c r="AU72" s="53" t="n">
        <v>178</v>
      </c>
      <c r="AV72" s="53" t="n">
        <v>32</v>
      </c>
      <c r="AW72" s="53" t="n">
        <v>125</v>
      </c>
      <c r="AX72" s="53" t="n">
        <v>209</v>
      </c>
      <c r="AY72" s="53" t="n">
        <v>169</v>
      </c>
      <c r="AZ72" s="53" t="n">
        <v>5</v>
      </c>
      <c r="BA72" s="53" t="n">
        <v>99</v>
      </c>
      <c r="BB72" s="53" t="n">
        <v>203</v>
      </c>
      <c r="BC72" s="53" t="n">
        <v>176</v>
      </c>
      <c r="BD72" s="53" t="n">
        <v>0</v>
      </c>
      <c r="BE72" s="53" t="n">
        <v>91</v>
      </c>
      <c r="BF72" s="53" t="n">
        <v>91</v>
      </c>
      <c r="BG72" s="53" t="n">
        <v>85</v>
      </c>
      <c r="BH72" s="53" t="n">
        <v>0</v>
      </c>
      <c r="BI72" s="53" t="n">
        <v>46</v>
      </c>
      <c r="BJ72" s="53" t="n">
        <v>0</v>
      </c>
      <c r="BK72" s="53" t="n">
        <v>0</v>
      </c>
      <c r="BL72" s="53" t="n">
        <v>0</v>
      </c>
      <c r="BM72" s="53" t="n">
        <v>0</v>
      </c>
      <c r="BN72" s="53" t="n">
        <v>0</v>
      </c>
      <c r="BO72" s="53" t="n">
        <v>0</v>
      </c>
      <c r="BP72" s="53" t="n">
        <v>0</v>
      </c>
      <c r="BQ72" s="53" t="n">
        <v>0</v>
      </c>
      <c r="BR72" s="53" t="n">
        <v>0</v>
      </c>
      <c r="BS72" s="53" t="n">
        <v>0</v>
      </c>
      <c r="BT72" s="53" t="n">
        <v>0</v>
      </c>
      <c r="BU72" s="53" t="n">
        <v>0</v>
      </c>
      <c r="BV72" s="53" t="n">
        <v>0</v>
      </c>
      <c r="BW72" s="53" t="n">
        <v>0</v>
      </c>
      <c r="BX72" s="53" t="n">
        <v>0</v>
      </c>
      <c r="BY72" s="53" t="n">
        <v>0</v>
      </c>
      <c r="BZ72" s="53" t="n">
        <v>0</v>
      </c>
      <c r="CA72" s="53" t="n">
        <v>0</v>
      </c>
      <c r="CB72" s="53" t="n">
        <v>0</v>
      </c>
      <c r="CC72" s="53" t="n">
        <v>0</v>
      </c>
      <c r="CD72" s="53" t="n">
        <v>55</v>
      </c>
      <c r="CE72" s="53" t="n">
        <v>52</v>
      </c>
      <c r="CF72" s="53" t="n">
        <v>0</v>
      </c>
      <c r="CG72" s="53" t="n">
        <v>32</v>
      </c>
      <c r="CH72" s="53" t="n">
        <v>0</v>
      </c>
      <c r="CI72" s="53" t="n">
        <v>0</v>
      </c>
      <c r="CJ72" s="53" t="n">
        <v>0</v>
      </c>
      <c r="CK72" s="53" t="n">
        <v>0</v>
      </c>
      <c r="CL72" s="53" t="n">
        <v>32</v>
      </c>
      <c r="CM72" s="53" t="n">
        <v>30</v>
      </c>
      <c r="CN72" s="53" t="n">
        <v>0</v>
      </c>
      <c r="CO72" s="53" t="n">
        <v>13</v>
      </c>
      <c r="CP72" s="53" t="n">
        <v>0</v>
      </c>
      <c r="CQ72" s="53" t="n">
        <v>0</v>
      </c>
      <c r="CR72" s="53" t="n">
        <v>0</v>
      </c>
      <c r="CS72" s="53" t="n">
        <v>0</v>
      </c>
      <c r="CT72" s="53" t="n">
        <v>0</v>
      </c>
      <c r="CU72" s="53" t="n">
        <v>0</v>
      </c>
      <c r="CV72" s="53" t="n">
        <v>0</v>
      </c>
      <c r="CW72" s="53" t="n">
        <v>0</v>
      </c>
      <c r="CX72" s="53" t="n">
        <v>0</v>
      </c>
      <c r="CY72" s="53" t="n">
        <v>0</v>
      </c>
      <c r="CZ72" s="53" t="n">
        <v>0</v>
      </c>
      <c r="DA72" s="53" t="n">
        <v>0</v>
      </c>
      <c r="DB72" s="53" t="n">
        <v>210</v>
      </c>
      <c r="DC72" s="53" t="n">
        <v>194</v>
      </c>
      <c r="DD72" s="53" t="n">
        <v>0</v>
      </c>
      <c r="DE72" s="53" t="n">
        <v>127</v>
      </c>
      <c r="DF72" s="53" t="n">
        <v>5</v>
      </c>
      <c r="DG72" s="53" t="n">
        <v>5</v>
      </c>
      <c r="DH72" s="53" t="n">
        <v>0</v>
      </c>
      <c r="DI72" s="53" t="n">
        <v>2</v>
      </c>
      <c r="DJ72" s="53" t="n">
        <v>14</v>
      </c>
      <c r="DK72" s="53" t="n">
        <v>13</v>
      </c>
      <c r="DL72" s="53" t="n">
        <v>0</v>
      </c>
      <c r="DM72" s="53" t="n">
        <v>6</v>
      </c>
      <c r="DN72" s="53" t="n">
        <v>4</v>
      </c>
      <c r="DO72" s="53" t="n">
        <v>4</v>
      </c>
      <c r="DP72" s="53" t="n">
        <v>0</v>
      </c>
      <c r="DQ72" s="53" t="n">
        <v>4</v>
      </c>
      <c r="DR72" s="53" t="n">
        <v>0</v>
      </c>
      <c r="DS72" s="53" t="n">
        <v>0</v>
      </c>
      <c r="DT72" s="53" t="n">
        <v>0</v>
      </c>
      <c r="DU72" s="53" t="n">
        <v>0</v>
      </c>
      <c r="DV72" s="53" t="n">
        <v>0</v>
      </c>
      <c r="DW72" s="53" t="n">
        <v>1</v>
      </c>
      <c r="DX72" s="53" t="n">
        <v>0</v>
      </c>
      <c r="DY72" s="53" t="n">
        <v>0</v>
      </c>
      <c r="DZ72" s="53" t="n">
        <v>25</v>
      </c>
      <c r="EA72" s="53" t="n">
        <v>25</v>
      </c>
      <c r="EB72" s="53" t="n">
        <v>0</v>
      </c>
      <c r="EC72" s="53" t="n">
        <v>18</v>
      </c>
      <c r="ED72" s="53" t="n">
        <v>0</v>
      </c>
      <c r="EE72" s="53" t="n">
        <v>0</v>
      </c>
      <c r="EF72" s="53" t="n">
        <v>0</v>
      </c>
      <c r="EG72" s="53" t="n">
        <v>0</v>
      </c>
      <c r="EH72" s="53" t="n">
        <v>235</v>
      </c>
      <c r="EI72" s="53" t="n">
        <v>199</v>
      </c>
      <c r="EJ72" s="53" t="n">
        <v>0</v>
      </c>
      <c r="EK72" s="53" t="n">
        <v>67</v>
      </c>
      <c r="EL72" s="53" t="n">
        <v>298</v>
      </c>
      <c r="EM72" s="53" t="n">
        <v>243</v>
      </c>
      <c r="EN72" s="53" t="n">
        <v>0</v>
      </c>
      <c r="EO72" s="53" t="n">
        <v>108</v>
      </c>
      <c r="EP72" s="53" t="n">
        <v>152</v>
      </c>
      <c r="EQ72" s="53" t="n">
        <v>124</v>
      </c>
      <c r="ER72" s="53" t="n">
        <v>0</v>
      </c>
      <c r="ES72" s="53" t="n">
        <v>43</v>
      </c>
      <c r="ET72" s="53" t="n">
        <v>142</v>
      </c>
      <c r="EU72" s="53" t="n">
        <v>125</v>
      </c>
      <c r="EV72" s="53" t="n">
        <v>0</v>
      </c>
      <c r="EW72" s="53" t="n">
        <v>0</v>
      </c>
      <c r="EX72" s="53" t="n">
        <v>155</v>
      </c>
      <c r="EY72" s="53" t="n">
        <v>101</v>
      </c>
      <c r="EZ72" s="53" t="n">
        <v>0</v>
      </c>
      <c r="FA72" s="53" t="n">
        <v>0</v>
      </c>
      <c r="FB72" s="53" t="n">
        <v>8</v>
      </c>
      <c r="FC72" s="53" t="n">
        <v>8</v>
      </c>
      <c r="FD72" s="53" t="n">
        <v>0</v>
      </c>
      <c r="FE72" s="53" t="n">
        <v>0</v>
      </c>
      <c r="FF72" s="53" t="n">
        <v>3</v>
      </c>
      <c r="FG72" s="53" t="n">
        <v>3</v>
      </c>
      <c r="FH72" s="53" t="n">
        <v>0</v>
      </c>
      <c r="FI72" s="53" t="n">
        <v>0</v>
      </c>
      <c r="FJ72" s="53" t="n">
        <v>202</v>
      </c>
      <c r="FK72" s="53" t="n">
        <v>47</v>
      </c>
      <c r="FL72" s="53" t="n">
        <v>0</v>
      </c>
      <c r="FM72" s="53" t="n">
        <v>0</v>
      </c>
      <c r="FN72" s="53" t="n">
        <v>102</v>
      </c>
      <c r="FO72" s="53" t="n">
        <v>28</v>
      </c>
      <c r="FP72" s="53" t="n">
        <v>0</v>
      </c>
      <c r="FQ72" s="53" t="n">
        <v>0</v>
      </c>
      <c r="FR72" s="54" t="n">
        <f aca="false">(K72+M72)/B72</f>
        <v>0.920699265264758</v>
      </c>
      <c r="FS72" s="55" t="n">
        <f aca="false">(L72+M72)/B72</f>
        <v>0.782366354193058</v>
      </c>
      <c r="FT72" s="56" t="n">
        <f aca="false">N72/B72</f>
        <v>0.412971877375222</v>
      </c>
      <c r="FU72" s="57" t="n">
        <f aca="false">K72/G72</f>
        <v>0.977340977340977</v>
      </c>
      <c r="FV72" s="58" t="n">
        <f aca="false">L72/H72</f>
        <v>0.847012841987716</v>
      </c>
      <c r="FW72" s="57" t="n">
        <f aca="false">M72/I72</f>
        <v>1.35</v>
      </c>
      <c r="FX72" s="59" t="n">
        <f aca="false">N72/J72</f>
        <v>0.795510004880429</v>
      </c>
      <c r="FY72" s="60" t="n">
        <f aca="false">(T72+Y72+AD72+ED72+V72+AA72+AF72+EF72)/F72</f>
        <v>1.17570093457944</v>
      </c>
      <c r="FZ72" s="61" t="n">
        <f aca="false">(U72+Z72+AE72+EE72+V72+AA72+AF72+EF72)/F72</f>
        <v>1.17009345794393</v>
      </c>
      <c r="GA72" s="62" t="n">
        <f aca="false">(W72+AB72+AG72+EG72)/F72</f>
        <v>0.831775700934579</v>
      </c>
      <c r="GB72" s="60" t="n">
        <f aca="false">(P72+AH72+AL72+AP72+AT72+AX72+BB72+BF72+BJ72+BN72+BR72+BZ72+CD72+CH72+CL72+CP72+CT72+CX72+DB72+DF72+DJ72+DN72+DR72+DV72+DZ72+EH72+EL72+EP72+R72+AJ72+AN72+AR72+AV72+AZ72+BD72+BH72+BL72+BP72+BT72+CB72+CF72+CJ72+CN72+CR72+CV72+CZ72+DD72+DH72+DL72+DP72+DT72+DX72+EB72+EJ72+EN72+ER72)/E72</f>
        <v>0.980939861978311</v>
      </c>
      <c r="GC72" s="61" t="n">
        <f aca="false">(Q72+AI72+AM72+AQ72+AU72+AY72+BC72+BG72+BK72+BO72+BS72+CA72+CE72+CI72+CM72+CQ72+CU72+CY72+DC72+DG72+DK72+DO72+DS72+DW72+EA72+EI72+EM72+EQ72+R72+AJ72+AN72+AR72+AV72+AZ72+BD72+BH72+BL72+BP72+BT72+CB72+CF72+CJ72+CN72+CR72+CV72+CZ72+DD72+DH72+DL72+DP72+DT72+DX72+EB72+EJ72+EN72+ER72)/E72</f>
        <v>0.883174498849819</v>
      </c>
      <c r="GD72" s="62" t="n">
        <f aca="false">(S72+AK72+AO72+AS72+AW72+BA72+BE72+BI72+BM72+BQ72+BU72+CC72+CG72+CK72+CO72+CS72+CW72+DA72+DE72+DI72+DM72+DQ72+DU72+DY72+EC72+EK72+EO72+ES72)/E72</f>
        <v>0.486772921459086</v>
      </c>
      <c r="GE72" s="60" t="n">
        <f aca="false">(ET72+EX72)/D72</f>
        <v>0.844709897610921</v>
      </c>
      <c r="GF72" s="61" t="n">
        <f aca="false">(EU72+EY72)/D72</f>
        <v>0.642775881683731</v>
      </c>
      <c r="GG72" s="63" t="n">
        <f aca="false">(EW72+FA72)/D72</f>
        <v>0</v>
      </c>
      <c r="GH72" s="64" t="n">
        <f aca="false">(FB72+FF72+FJ72+FN72)/C72</f>
        <v>0.846774193548387</v>
      </c>
      <c r="GI72" s="65"/>
      <c r="GJ72" s="65"/>
      <c r="GK72" s="65"/>
      <c r="GL72" s="65"/>
      <c r="GM72" s="65"/>
    </row>
    <row r="73" s="66" customFormat="true" ht="13.8" hidden="false" customHeight="false" outlineLevel="0" collapsed="false">
      <c r="A73" s="44" t="s">
        <v>153</v>
      </c>
      <c r="B73" s="45" t="n">
        <v>40606</v>
      </c>
      <c r="C73" s="46" t="n">
        <v>3896</v>
      </c>
      <c r="D73" s="47" t="n">
        <v>3575.4</v>
      </c>
      <c r="E73" s="48" t="n">
        <v>25063.6</v>
      </c>
      <c r="F73" s="49" t="n">
        <v>5320</v>
      </c>
      <c r="G73" s="68" t="n">
        <v>36075</v>
      </c>
      <c r="H73" s="68" t="n">
        <v>33183</v>
      </c>
      <c r="I73" s="67" t="n">
        <v>1050</v>
      </c>
      <c r="J73" s="67" t="n">
        <v>15876</v>
      </c>
      <c r="K73" s="51" t="n">
        <f aca="false">P73+T73+Y73+AD73+AH73+AL73+AP73+AT73+AX73+BB73+BF73+BJ73+BN73+BR73+BV73+BZ73+CD73+CH73+CL73+CP73+CT73+CX73+DB73+DF73+DF73+DJ73+DN73+DR73+DV73+DZ73+ED73+EH73+EL73+EP73+ET73+EX73+FB73+FF73+FJ73+FN73</f>
        <v>35482</v>
      </c>
      <c r="L73" s="51" t="n">
        <f aca="false">Q73+U73+Z73+AE73+AI73+AM73+AQ73+AU73+AY73+BC73+BG73+BK73+BO73+BS73+BW73+CA73+CE73+CM73+CQ73+CU73+CY73+DC73+DG73+DK73+DO73+DS73+DW73+EA73+CI73+EI73+EM73+EQ73+EU73+EY73+EE73+FC73+FG73+FK73+FO73</f>
        <v>30566</v>
      </c>
      <c r="M73" s="51" t="n">
        <v>1078</v>
      </c>
      <c r="N73" s="52" t="n">
        <f aca="false">S73+W73+AB73+AG73+DE73+EG73+AK73+AO73+AS73+AW73+BA73+BE73+BI73+BM73+BQ73+BU73+BY73+CC73+CG73+CO73+CS73+CW73+DA73+DI73+DM73+DQ73+DU73+DY73+EC73+EK73+EO73+ES73+EW73+FA73+CK73+FE73+FI73+FM73+FQ73</f>
        <v>14637</v>
      </c>
      <c r="O73" s="52" t="n">
        <f aca="false">X73+AC73</f>
        <v>379</v>
      </c>
      <c r="P73" s="53" t="n">
        <v>1027</v>
      </c>
      <c r="Q73" s="53" t="n">
        <v>955</v>
      </c>
      <c r="R73" s="53" t="n">
        <v>9</v>
      </c>
      <c r="S73" s="53" t="n">
        <v>627</v>
      </c>
      <c r="T73" s="53" t="n">
        <v>1167</v>
      </c>
      <c r="U73" s="53" t="n">
        <v>1102</v>
      </c>
      <c r="V73" s="53" t="n">
        <v>0</v>
      </c>
      <c r="W73" s="53" t="n">
        <v>924</v>
      </c>
      <c r="X73" s="53" t="n">
        <v>150</v>
      </c>
      <c r="Y73" s="53" t="n">
        <v>1914</v>
      </c>
      <c r="Z73" s="53" t="n">
        <v>1807</v>
      </c>
      <c r="AA73" s="53" t="n">
        <v>5</v>
      </c>
      <c r="AB73" s="53" t="n">
        <v>1563</v>
      </c>
      <c r="AC73" s="53" t="n">
        <v>229</v>
      </c>
      <c r="AD73" s="53" t="n">
        <v>2823</v>
      </c>
      <c r="AE73" s="53" t="n">
        <v>2762</v>
      </c>
      <c r="AF73" s="53" t="n">
        <v>11</v>
      </c>
      <c r="AG73" s="53" t="n">
        <v>2044</v>
      </c>
      <c r="AH73" s="53" t="n">
        <v>1554</v>
      </c>
      <c r="AI73" s="53" t="n">
        <v>1743</v>
      </c>
      <c r="AJ73" s="53" t="n">
        <v>1</v>
      </c>
      <c r="AK73" s="53" t="n">
        <v>1238</v>
      </c>
      <c r="AL73" s="53" t="n">
        <v>1694</v>
      </c>
      <c r="AM73" s="53" t="n">
        <v>1776</v>
      </c>
      <c r="AN73" s="53" t="n">
        <v>205</v>
      </c>
      <c r="AO73" s="53" t="n">
        <v>1199</v>
      </c>
      <c r="AP73" s="53" t="n">
        <v>1665</v>
      </c>
      <c r="AQ73" s="53" t="n">
        <v>1702</v>
      </c>
      <c r="AR73" s="53" t="n">
        <v>357</v>
      </c>
      <c r="AS73" s="53" t="n">
        <v>1219</v>
      </c>
      <c r="AT73" s="53" t="n">
        <v>1920</v>
      </c>
      <c r="AU73" s="53" t="n">
        <v>1859</v>
      </c>
      <c r="AV73" s="53" t="n">
        <v>262</v>
      </c>
      <c r="AW73" s="53" t="n">
        <v>1210</v>
      </c>
      <c r="AX73" s="53" t="n">
        <v>2166</v>
      </c>
      <c r="AY73" s="53" t="n">
        <v>2091</v>
      </c>
      <c r="AZ73" s="53" t="n">
        <v>28</v>
      </c>
      <c r="BA73" s="53" t="n">
        <v>1059</v>
      </c>
      <c r="BB73" s="53" t="n">
        <v>2167</v>
      </c>
      <c r="BC73" s="53" t="n">
        <v>2093</v>
      </c>
      <c r="BD73" s="53" t="n">
        <v>54</v>
      </c>
      <c r="BE73" s="53" t="n">
        <v>896</v>
      </c>
      <c r="BF73" s="53" t="n">
        <v>720</v>
      </c>
      <c r="BG73" s="53" t="n">
        <v>708</v>
      </c>
      <c r="BH73" s="53" t="n">
        <v>7</v>
      </c>
      <c r="BI73" s="53" t="n">
        <v>58</v>
      </c>
      <c r="BJ73" s="53" t="n">
        <v>0</v>
      </c>
      <c r="BK73" s="53" t="n">
        <v>0</v>
      </c>
      <c r="BL73" s="53" t="n">
        <v>0</v>
      </c>
      <c r="BM73" s="53" t="n">
        <v>0</v>
      </c>
      <c r="BN73" s="53" t="n">
        <v>0</v>
      </c>
      <c r="BO73" s="53" t="n">
        <v>0</v>
      </c>
      <c r="BP73" s="53" t="n">
        <v>0</v>
      </c>
      <c r="BQ73" s="53" t="n">
        <v>0</v>
      </c>
      <c r="BR73" s="53" t="n">
        <v>0</v>
      </c>
      <c r="BS73" s="53" t="n">
        <v>0</v>
      </c>
      <c r="BT73" s="53" t="n">
        <v>0</v>
      </c>
      <c r="BU73" s="53" t="n">
        <v>0</v>
      </c>
      <c r="BV73" s="53" t="n">
        <v>0</v>
      </c>
      <c r="BW73" s="53" t="n">
        <v>0</v>
      </c>
      <c r="BX73" s="53" t="n">
        <v>0</v>
      </c>
      <c r="BY73" s="53" t="n">
        <v>0</v>
      </c>
      <c r="BZ73" s="53" t="n">
        <v>310</v>
      </c>
      <c r="CA73" s="53" t="n">
        <v>182</v>
      </c>
      <c r="CB73" s="53" t="n">
        <v>35</v>
      </c>
      <c r="CC73" s="53" t="n">
        <v>17</v>
      </c>
      <c r="CD73" s="53" t="n">
        <v>203</v>
      </c>
      <c r="CE73" s="53" t="n">
        <v>67</v>
      </c>
      <c r="CF73" s="53" t="n">
        <v>4</v>
      </c>
      <c r="CG73" s="53" t="n">
        <v>10</v>
      </c>
      <c r="CH73" s="53" t="n">
        <v>66</v>
      </c>
      <c r="CI73" s="53" t="n">
        <v>52</v>
      </c>
      <c r="CJ73" s="53" t="n">
        <v>0</v>
      </c>
      <c r="CK73" s="53" t="n">
        <v>4</v>
      </c>
      <c r="CL73" s="53" t="n">
        <v>232</v>
      </c>
      <c r="CM73" s="53" t="n">
        <v>139</v>
      </c>
      <c r="CN73" s="53" t="n">
        <v>0</v>
      </c>
      <c r="CO73" s="53" t="n">
        <v>16</v>
      </c>
      <c r="CP73" s="53" t="n">
        <v>52</v>
      </c>
      <c r="CQ73" s="53" t="n">
        <v>36</v>
      </c>
      <c r="CR73" s="53" t="n">
        <v>0</v>
      </c>
      <c r="CS73" s="53" t="n">
        <v>0</v>
      </c>
      <c r="CT73" s="53" t="n">
        <v>0</v>
      </c>
      <c r="CU73" s="53" t="n">
        <v>0</v>
      </c>
      <c r="CV73" s="53" t="n">
        <v>0</v>
      </c>
      <c r="CW73" s="53" t="n">
        <v>0</v>
      </c>
      <c r="CX73" s="53" t="n">
        <v>0</v>
      </c>
      <c r="CY73" s="53" t="n">
        <v>0</v>
      </c>
      <c r="CZ73" s="53" t="n">
        <v>0</v>
      </c>
      <c r="DA73" s="53" t="n">
        <v>0</v>
      </c>
      <c r="DB73" s="53" t="n">
        <v>1218</v>
      </c>
      <c r="DC73" s="53" t="n">
        <v>735</v>
      </c>
      <c r="DD73" s="53" t="n">
        <v>59</v>
      </c>
      <c r="DE73" s="53" t="n">
        <v>74</v>
      </c>
      <c r="DF73" s="53" t="n">
        <v>150</v>
      </c>
      <c r="DG73" s="53" t="n">
        <v>50</v>
      </c>
      <c r="DH73" s="53" t="n">
        <v>0</v>
      </c>
      <c r="DI73" s="53" t="n">
        <v>1</v>
      </c>
      <c r="DJ73" s="53" t="n">
        <v>91</v>
      </c>
      <c r="DK73" s="53" t="n">
        <v>89</v>
      </c>
      <c r="DL73" s="53" t="n">
        <v>0</v>
      </c>
      <c r="DM73" s="53" t="n">
        <v>28</v>
      </c>
      <c r="DN73" s="53" t="n">
        <v>113</v>
      </c>
      <c r="DO73" s="53" t="n">
        <v>59</v>
      </c>
      <c r="DP73" s="53" t="n">
        <v>8</v>
      </c>
      <c r="DQ73" s="53" t="n">
        <v>3</v>
      </c>
      <c r="DR73" s="53" t="n">
        <v>0</v>
      </c>
      <c r="DS73" s="53" t="n">
        <v>0</v>
      </c>
      <c r="DT73" s="53" t="n">
        <v>0</v>
      </c>
      <c r="DU73" s="53" t="n">
        <v>0</v>
      </c>
      <c r="DV73" s="53" t="n">
        <v>1474</v>
      </c>
      <c r="DW73" s="53" t="n">
        <v>1258</v>
      </c>
      <c r="DX73" s="53" t="n">
        <v>21</v>
      </c>
      <c r="DY73" s="53" t="n">
        <v>624</v>
      </c>
      <c r="DZ73" s="53" t="n">
        <v>90</v>
      </c>
      <c r="EA73" s="53" t="n">
        <v>39</v>
      </c>
      <c r="EB73" s="53" t="n">
        <v>23</v>
      </c>
      <c r="EC73" s="53" t="n">
        <v>1</v>
      </c>
      <c r="ED73" s="53" t="n">
        <v>13</v>
      </c>
      <c r="EE73" s="53" t="n">
        <v>16</v>
      </c>
      <c r="EF73" s="53" t="n">
        <v>0</v>
      </c>
      <c r="EG73" s="53" t="n">
        <v>13</v>
      </c>
      <c r="EH73" s="53" t="n">
        <v>2313</v>
      </c>
      <c r="EI73" s="53" t="n">
        <v>2080</v>
      </c>
      <c r="EJ73" s="53" t="n">
        <v>2</v>
      </c>
      <c r="EK73" s="53" t="n">
        <v>782</v>
      </c>
      <c r="EL73" s="53" t="n">
        <v>2634</v>
      </c>
      <c r="EM73" s="53" t="n">
        <v>2273</v>
      </c>
      <c r="EN73" s="53" t="n">
        <v>0</v>
      </c>
      <c r="EO73" s="53" t="n">
        <v>764</v>
      </c>
      <c r="EP73" s="53" t="n">
        <v>1227</v>
      </c>
      <c r="EQ73" s="53" t="n">
        <v>1005</v>
      </c>
      <c r="ER73" s="53" t="n">
        <v>1</v>
      </c>
      <c r="ES73" s="53" t="n">
        <v>252</v>
      </c>
      <c r="ET73" s="53" t="n">
        <v>1824</v>
      </c>
      <c r="EU73" s="53" t="n">
        <v>1475</v>
      </c>
      <c r="EV73" s="53" t="n">
        <v>0</v>
      </c>
      <c r="EW73" s="53" t="n">
        <v>0</v>
      </c>
      <c r="EX73" s="53" t="n">
        <v>1705</v>
      </c>
      <c r="EY73" s="53" t="n">
        <v>1261</v>
      </c>
      <c r="EZ73" s="53" t="n">
        <v>0</v>
      </c>
      <c r="FA73" s="53" t="n">
        <v>11</v>
      </c>
      <c r="FB73" s="53" t="n">
        <v>33</v>
      </c>
      <c r="FC73" s="53" t="n">
        <v>2</v>
      </c>
      <c r="FD73" s="53" t="n">
        <v>0</v>
      </c>
      <c r="FE73" s="53" t="n">
        <v>0</v>
      </c>
      <c r="FF73" s="53" t="n">
        <v>23</v>
      </c>
      <c r="FG73" s="53" t="n">
        <v>3</v>
      </c>
      <c r="FH73" s="53" t="n">
        <v>0</v>
      </c>
      <c r="FI73" s="53" t="n">
        <v>0</v>
      </c>
      <c r="FJ73" s="53" t="n">
        <v>1906</v>
      </c>
      <c r="FK73" s="53" t="n">
        <v>728</v>
      </c>
      <c r="FL73" s="53" t="n">
        <v>0</v>
      </c>
      <c r="FM73" s="53" t="n">
        <v>0</v>
      </c>
      <c r="FN73" s="53" t="n">
        <v>838</v>
      </c>
      <c r="FO73" s="53" t="n">
        <v>419</v>
      </c>
      <c r="FP73" s="53" t="n">
        <v>0</v>
      </c>
      <c r="FQ73" s="53" t="n">
        <v>0</v>
      </c>
      <c r="FR73" s="54" t="n">
        <f aca="false">(K73+M73)/B73</f>
        <v>0.900359552775452</v>
      </c>
      <c r="FS73" s="55" t="n">
        <f aca="false">(L73+M73)/B73</f>
        <v>0.779293700438359</v>
      </c>
      <c r="FT73" s="56" t="n">
        <f aca="false">N73/B73</f>
        <v>0.360463970841747</v>
      </c>
      <c r="FU73" s="57" t="n">
        <f aca="false">K73/G73</f>
        <v>0.983562023562024</v>
      </c>
      <c r="FV73" s="58" t="n">
        <f aca="false">L73/H73</f>
        <v>0.921134315764096</v>
      </c>
      <c r="FW73" s="57" t="n">
        <f aca="false">M73/I73</f>
        <v>1.02666666666667</v>
      </c>
      <c r="FX73" s="59" t="n">
        <f aca="false">N73/J73</f>
        <v>0.921957671957672</v>
      </c>
      <c r="FY73" s="60" t="n">
        <f aca="false">(T73+Y73+AD73+ED73+V73+AA73+AF73+EF73)/F73</f>
        <v>1.11522556390977</v>
      </c>
      <c r="FZ73" s="61" t="n">
        <f aca="false">(U73+Z73+AE73+EE73+V73+AA73+AF73+EF73)/F73</f>
        <v>1.07199248120301</v>
      </c>
      <c r="GA73" s="62" t="n">
        <f aca="false">(W73+AB73+AG73+EG73)/F73</f>
        <v>0.854135338345865</v>
      </c>
      <c r="GB73" s="60" t="n">
        <f aca="false">(P73+AH73+AL73+AP73+AT73+AX73+BB73+BF73+BJ73+BN73+BR73+BZ73+CD73+CH73+CL73+CP73+CT73+CX73+DB73+DF73+DJ73+DN73+DR73+DV73+DZ73+EH73+EL73+EP73+R73+AJ73+AN73+AR73+AV73+AZ73+BD73+BH73+BL73+BP73+BT73+CB73+CF73+CJ73+CN73+CR73+CV73+CZ73+DD73+DH73+DL73+DP73+DT73+DX73+EB73+EJ73+EN73+ER73)/E73</f>
        <v>0.964027514004373</v>
      </c>
      <c r="GC73" s="61" t="n">
        <f aca="false">(Q73+AI73+AM73+AQ73+AU73+AY73+BC73+BG73+BK73+BO73+BS73+CA73+CE73+CI73+CM73+CQ73+CU73+CY73+DC73+DG73+DK73+DO73+DS73+DW73+EA73+EI73+EM73+EQ73+R73+AJ73+AN73+AR73+AV73+AZ73+BD73+BH73+BL73+BP73+BT73+CB73+CF73+CJ73+CN73+CR73+CV73+CZ73+DD73+DH73+DL73+DP73+DT73+DX73+EB73+EJ73+EN73+ER73)/E73</f>
        <v>0.880440160232369</v>
      </c>
      <c r="GD73" s="62" t="n">
        <f aca="false">(S73+AK73+AO73+AS73+AW73+BA73+BE73+BI73+BM73+BQ73+BU73+CC73+CG73+CK73+CO73+CS73+CW73+DA73+DE73+DI73+DM73+DQ73+DU73+DY73+EC73+EK73+EO73+ES73)/E73</f>
        <v>0.402256659059353</v>
      </c>
      <c r="GE73" s="60" t="n">
        <f aca="false">(ET73+EX73)/D73</f>
        <v>0.987022431056665</v>
      </c>
      <c r="GF73" s="61" t="n">
        <f aca="false">(EU73+EY73)/D73</f>
        <v>0.765229065279409</v>
      </c>
      <c r="GG73" s="63" t="n">
        <f aca="false">(EW73+FA73)/D73</f>
        <v>0.00307657884432511</v>
      </c>
      <c r="GH73" s="64" t="n">
        <f aca="false">(FB73+FF73+FJ73+FN73)/C73</f>
        <v>0.718685831622177</v>
      </c>
      <c r="GI73" s="65"/>
      <c r="GJ73" s="65"/>
      <c r="GK73" s="65"/>
      <c r="GL73" s="65"/>
      <c r="GM73" s="65"/>
    </row>
    <row r="74" s="66" customFormat="true" ht="13.8" hidden="false" customHeight="false" outlineLevel="0" collapsed="false">
      <c r="A74" s="44" t="s">
        <v>154</v>
      </c>
      <c r="B74" s="45" t="n">
        <v>8970</v>
      </c>
      <c r="C74" s="46" t="n">
        <v>1134.8</v>
      </c>
      <c r="D74" s="47" t="n">
        <v>913.2</v>
      </c>
      <c r="E74" s="48" t="n">
        <v>5100</v>
      </c>
      <c r="F74" s="49" t="n">
        <v>1003</v>
      </c>
      <c r="G74" s="50" t="n">
        <v>7758</v>
      </c>
      <c r="H74" s="68" t="n">
        <v>6770</v>
      </c>
      <c r="I74" s="67" t="n">
        <v>75</v>
      </c>
      <c r="J74" s="50" t="n">
        <v>3411</v>
      </c>
      <c r="K74" s="51" t="n">
        <f aca="false">P74+T74+Y74+AD74+AH74+AL74+AP74+AT74+AX74+BB74+BF74+BJ74+BN74+BR74+BV74+BZ74+CD74+CH74+CL74+CP74+CT74+CX74+DB74+DF74+DF74+DJ74+DN74+DR74+DV74+DZ74+ED74+EH74+EL74+EP74+ET74+EX74+FB74+FF74+FJ74+FN74</f>
        <v>7075</v>
      </c>
      <c r="L74" s="51" t="n">
        <f aca="false">Q74+U74+Z74+AE74+AI74+AM74+AQ74+AU74+AY74+BC74+BG74+BK74+BO74+BS74+BW74+CA74+CE74+CM74+CQ74+CU74+CY74+DC74+DG74+DK74+DO74+DS74+DW74+EA74+CI74+EI74+EM74+EQ74+EU74+EY74+EE74+FC74+FG74+FK74+FO74</f>
        <v>6625</v>
      </c>
      <c r="M74" s="51" t="n">
        <v>75</v>
      </c>
      <c r="N74" s="52" t="n">
        <f aca="false">S74+W74+AB74+AG74+DE74+EG74+AK74+AO74+AS74+AW74+BA74+BE74+BI74+BM74+BQ74+BU74+BY74+CC74+CG74+CO74+CS74+CW74+DA74+DI74+DM74+DQ74+DU74+DY74+EC74+EK74+EO74+ES74+EW74+FA74+CK74+FE74+FI74+FM74+FQ74</f>
        <v>3701</v>
      </c>
      <c r="O74" s="52" t="n">
        <f aca="false">X74+AC74</f>
        <v>168</v>
      </c>
      <c r="P74" s="53" t="n">
        <v>205</v>
      </c>
      <c r="Q74" s="53" t="n">
        <v>201</v>
      </c>
      <c r="R74" s="53" t="n">
        <v>1</v>
      </c>
      <c r="S74" s="53" t="n">
        <v>164</v>
      </c>
      <c r="T74" s="53" t="n">
        <v>165</v>
      </c>
      <c r="U74" s="53" t="n">
        <v>162</v>
      </c>
      <c r="V74" s="53" t="n">
        <v>0</v>
      </c>
      <c r="W74" s="53" t="n">
        <v>163</v>
      </c>
      <c r="X74" s="53" t="n">
        <v>61</v>
      </c>
      <c r="Y74" s="53" t="n">
        <v>314</v>
      </c>
      <c r="Z74" s="53" t="n">
        <v>312</v>
      </c>
      <c r="AA74" s="53" t="n">
        <v>0</v>
      </c>
      <c r="AB74" s="53" t="n">
        <v>278</v>
      </c>
      <c r="AC74" s="53" t="n">
        <v>107</v>
      </c>
      <c r="AD74" s="53" t="n">
        <v>517</v>
      </c>
      <c r="AE74" s="53" t="n">
        <v>511</v>
      </c>
      <c r="AF74" s="53" t="n">
        <v>2</v>
      </c>
      <c r="AG74" s="53" t="n">
        <v>460</v>
      </c>
      <c r="AH74" s="53" t="n">
        <v>250</v>
      </c>
      <c r="AI74" s="53" t="n">
        <v>259</v>
      </c>
      <c r="AJ74" s="53" t="n">
        <v>3</v>
      </c>
      <c r="AK74" s="53" t="n">
        <v>203</v>
      </c>
      <c r="AL74" s="53" t="n">
        <v>303</v>
      </c>
      <c r="AM74" s="53" t="n">
        <v>301</v>
      </c>
      <c r="AN74" s="53" t="n">
        <v>2</v>
      </c>
      <c r="AO74" s="53" t="n">
        <v>275</v>
      </c>
      <c r="AP74" s="53" t="n">
        <v>324</v>
      </c>
      <c r="AQ74" s="53" t="n">
        <v>315</v>
      </c>
      <c r="AR74" s="53" t="n">
        <v>10</v>
      </c>
      <c r="AS74" s="53" t="n">
        <v>257</v>
      </c>
      <c r="AT74" s="53" t="n">
        <v>334</v>
      </c>
      <c r="AU74" s="53" t="n">
        <v>332</v>
      </c>
      <c r="AV74" s="53" t="n">
        <v>37</v>
      </c>
      <c r="AW74" s="53" t="n">
        <v>277</v>
      </c>
      <c r="AX74" s="53" t="n">
        <v>400</v>
      </c>
      <c r="AY74" s="53" t="n">
        <v>386</v>
      </c>
      <c r="AZ74" s="53" t="n">
        <v>17</v>
      </c>
      <c r="BA74" s="53" t="n">
        <v>294</v>
      </c>
      <c r="BB74" s="53" t="n">
        <v>405</v>
      </c>
      <c r="BC74" s="53" t="n">
        <v>387</v>
      </c>
      <c r="BD74" s="53" t="n">
        <v>0</v>
      </c>
      <c r="BE74" s="53" t="n">
        <v>246</v>
      </c>
      <c r="BF74" s="53" t="n">
        <v>192</v>
      </c>
      <c r="BG74" s="53" t="n">
        <v>172</v>
      </c>
      <c r="BH74" s="53" t="n">
        <v>0</v>
      </c>
      <c r="BI74" s="53" t="n">
        <v>88</v>
      </c>
      <c r="BJ74" s="53" t="n">
        <v>0</v>
      </c>
      <c r="BK74" s="53" t="n">
        <v>14</v>
      </c>
      <c r="BL74" s="53" t="n">
        <v>0</v>
      </c>
      <c r="BM74" s="53" t="n">
        <v>5</v>
      </c>
      <c r="BN74" s="53" t="n">
        <v>0</v>
      </c>
      <c r="BO74" s="53" t="n">
        <v>0</v>
      </c>
      <c r="BP74" s="53" t="n">
        <v>0</v>
      </c>
      <c r="BQ74" s="53" t="n">
        <v>0</v>
      </c>
      <c r="BR74" s="53" t="n">
        <v>0</v>
      </c>
      <c r="BS74" s="53" t="n">
        <v>0</v>
      </c>
      <c r="BT74" s="53" t="n">
        <v>0</v>
      </c>
      <c r="BU74" s="53" t="n">
        <v>0</v>
      </c>
      <c r="BV74" s="53" t="n">
        <v>0</v>
      </c>
      <c r="BW74" s="53" t="n">
        <v>0</v>
      </c>
      <c r="BX74" s="53" t="n">
        <v>0</v>
      </c>
      <c r="BY74" s="53" t="n">
        <v>0</v>
      </c>
      <c r="BZ74" s="53" t="n">
        <v>169</v>
      </c>
      <c r="CA74" s="53" t="n">
        <v>165</v>
      </c>
      <c r="CB74" s="53" t="n">
        <v>3</v>
      </c>
      <c r="CC74" s="53" t="n">
        <v>132</v>
      </c>
      <c r="CD74" s="53" t="n">
        <v>71</v>
      </c>
      <c r="CE74" s="53" t="n">
        <v>73</v>
      </c>
      <c r="CF74" s="53" t="n">
        <v>0</v>
      </c>
      <c r="CG74" s="53" t="n">
        <v>16</v>
      </c>
      <c r="CH74" s="53" t="n">
        <v>14</v>
      </c>
      <c r="CI74" s="53" t="n">
        <v>11</v>
      </c>
      <c r="CJ74" s="53" t="n">
        <v>0</v>
      </c>
      <c r="CK74" s="53" t="n">
        <v>1</v>
      </c>
      <c r="CL74" s="53" t="n">
        <v>55</v>
      </c>
      <c r="CM74" s="53" t="n">
        <v>63</v>
      </c>
      <c r="CN74" s="53" t="n">
        <v>0</v>
      </c>
      <c r="CO74" s="53" t="n">
        <v>28</v>
      </c>
      <c r="CP74" s="53" t="n">
        <v>7</v>
      </c>
      <c r="CQ74" s="53" t="n">
        <v>11</v>
      </c>
      <c r="CR74" s="53" t="n">
        <v>0</v>
      </c>
      <c r="CS74" s="53" t="n">
        <v>3</v>
      </c>
      <c r="CT74" s="53" t="n">
        <v>0</v>
      </c>
      <c r="CU74" s="53" t="n">
        <v>0</v>
      </c>
      <c r="CV74" s="53" t="n">
        <v>0</v>
      </c>
      <c r="CW74" s="53" t="n">
        <v>0</v>
      </c>
      <c r="CX74" s="53" t="n">
        <v>0</v>
      </c>
      <c r="CY74" s="53" t="n">
        <v>0</v>
      </c>
      <c r="CZ74" s="53" t="n">
        <v>0</v>
      </c>
      <c r="DA74" s="53" t="n">
        <v>0</v>
      </c>
      <c r="DB74" s="53" t="n">
        <v>299</v>
      </c>
      <c r="DC74" s="53" t="n">
        <v>307</v>
      </c>
      <c r="DD74" s="53" t="n">
        <v>0</v>
      </c>
      <c r="DE74" s="53" t="n">
        <v>120</v>
      </c>
      <c r="DF74" s="53" t="n">
        <v>34</v>
      </c>
      <c r="DG74" s="53" t="n">
        <v>33</v>
      </c>
      <c r="DH74" s="53" t="n">
        <v>0</v>
      </c>
      <c r="DI74" s="53" t="n">
        <v>6</v>
      </c>
      <c r="DJ74" s="53" t="n">
        <v>10</v>
      </c>
      <c r="DK74" s="53" t="n">
        <v>10</v>
      </c>
      <c r="DL74" s="53" t="n">
        <v>0</v>
      </c>
      <c r="DM74" s="53" t="n">
        <v>6</v>
      </c>
      <c r="DN74" s="53" t="n">
        <v>5</v>
      </c>
      <c r="DO74" s="53" t="n">
        <v>4</v>
      </c>
      <c r="DP74" s="53" t="n">
        <v>0</v>
      </c>
      <c r="DQ74" s="53" t="n">
        <v>0</v>
      </c>
      <c r="DR74" s="53" t="n">
        <v>0</v>
      </c>
      <c r="DS74" s="53" t="n">
        <v>0</v>
      </c>
      <c r="DT74" s="53" t="n">
        <v>0</v>
      </c>
      <c r="DU74" s="53" t="n">
        <v>0</v>
      </c>
      <c r="DV74" s="53" t="n">
        <v>141</v>
      </c>
      <c r="DW74" s="53" t="n">
        <v>142</v>
      </c>
      <c r="DX74" s="53" t="n">
        <v>1</v>
      </c>
      <c r="DY74" s="53" t="n">
        <v>61</v>
      </c>
      <c r="DZ74" s="53" t="n">
        <v>30</v>
      </c>
      <c r="EA74" s="53" t="n">
        <v>22</v>
      </c>
      <c r="EB74" s="53" t="n">
        <v>0</v>
      </c>
      <c r="EC74" s="53" t="n">
        <v>9</v>
      </c>
      <c r="ED74" s="53" t="n">
        <v>0</v>
      </c>
      <c r="EE74" s="53" t="n">
        <v>0</v>
      </c>
      <c r="EF74" s="53" t="n">
        <v>0</v>
      </c>
      <c r="EG74" s="53" t="n">
        <v>0</v>
      </c>
      <c r="EH74" s="53" t="n">
        <v>410</v>
      </c>
      <c r="EI74" s="53" t="n">
        <v>381</v>
      </c>
      <c r="EJ74" s="53" t="n">
        <v>1</v>
      </c>
      <c r="EK74" s="53" t="n">
        <v>237</v>
      </c>
      <c r="EL74" s="53" t="n">
        <v>497</v>
      </c>
      <c r="EM74" s="53" t="n">
        <v>478</v>
      </c>
      <c r="EN74" s="53" t="n">
        <v>2</v>
      </c>
      <c r="EO74" s="53" t="n">
        <v>254</v>
      </c>
      <c r="EP74" s="53" t="n">
        <v>234</v>
      </c>
      <c r="EQ74" s="53" t="n">
        <v>218</v>
      </c>
      <c r="ER74" s="53" t="n">
        <v>0</v>
      </c>
      <c r="ES74" s="53" t="n">
        <v>118</v>
      </c>
      <c r="ET74" s="53" t="n">
        <v>397</v>
      </c>
      <c r="EU74" s="53" t="n">
        <v>363</v>
      </c>
      <c r="EV74" s="53" t="n">
        <v>0</v>
      </c>
      <c r="EW74" s="53" t="n">
        <v>0</v>
      </c>
      <c r="EX74" s="53" t="n">
        <v>492</v>
      </c>
      <c r="EY74" s="53" t="n">
        <v>455</v>
      </c>
      <c r="EZ74" s="53" t="n">
        <v>0</v>
      </c>
      <c r="FA74" s="53" t="n">
        <v>0</v>
      </c>
      <c r="FB74" s="53" t="n">
        <v>7</v>
      </c>
      <c r="FC74" s="53" t="n">
        <v>18</v>
      </c>
      <c r="FD74" s="53" t="n">
        <v>0</v>
      </c>
      <c r="FE74" s="53" t="n">
        <v>0</v>
      </c>
      <c r="FF74" s="53" t="n">
        <v>21</v>
      </c>
      <c r="FG74" s="53" t="n">
        <v>8</v>
      </c>
      <c r="FH74" s="53" t="n">
        <v>0</v>
      </c>
      <c r="FI74" s="53" t="n">
        <v>0</v>
      </c>
      <c r="FJ74" s="53" t="n">
        <v>483</v>
      </c>
      <c r="FK74" s="53" t="n">
        <v>301</v>
      </c>
      <c r="FL74" s="53" t="n">
        <v>0</v>
      </c>
      <c r="FM74" s="53" t="n">
        <v>0</v>
      </c>
      <c r="FN74" s="53" t="n">
        <v>256</v>
      </c>
      <c r="FO74" s="53" t="n">
        <v>210</v>
      </c>
      <c r="FP74" s="53" t="n">
        <v>0</v>
      </c>
      <c r="FQ74" s="53" t="n">
        <v>0</v>
      </c>
      <c r="FR74" s="54" t="n">
        <f aca="false">(K74+M74)/B74</f>
        <v>0.797101449275362</v>
      </c>
      <c r="FS74" s="55" t="n">
        <f aca="false">(L74+M74)/B74</f>
        <v>0.746934225195095</v>
      </c>
      <c r="FT74" s="56" t="n">
        <f aca="false">N74/B74</f>
        <v>0.412597547380156</v>
      </c>
      <c r="FU74" s="57" t="n">
        <f aca="false">K74/G74</f>
        <v>0.911961845836556</v>
      </c>
      <c r="FV74" s="58" t="n">
        <f aca="false">L74/H74</f>
        <v>0.978581979320532</v>
      </c>
      <c r="FW74" s="57" t="n">
        <f aca="false">M74/I74</f>
        <v>1</v>
      </c>
      <c r="FX74" s="59" t="n">
        <f aca="false">N74/J74</f>
        <v>1.08501905599531</v>
      </c>
      <c r="FY74" s="60" t="n">
        <f aca="false">(T74+Y74+AD74+ED74+V74+AA74+AF74+EF74)/F74</f>
        <v>0.995014955134596</v>
      </c>
      <c r="FZ74" s="61" t="n">
        <f aca="false">(U74+Z74+AE74+EE74+V74+AA74+AF74+EF74)/F74</f>
        <v>0.984047856430708</v>
      </c>
      <c r="GA74" s="62" t="n">
        <f aca="false">(W74+AB74+AG74+EG74)/F74</f>
        <v>0.898305084745763</v>
      </c>
      <c r="GB74" s="60" t="n">
        <f aca="false">(P74+AH74+AL74+AP74+AT74+AX74+BB74+BF74+BJ74+BN74+BR74+BZ74+CD74+CH74+CL74+CP74+CT74+CX74+DB74+DF74+DJ74+DN74+DR74+DV74+DZ74+EH74+EL74+EP74+R74+AJ74+AN74+AR74+AV74+AZ74+BD74+BH74+BL74+BP74+BT74+CB74+CF74+CJ74+CN74+CR74+CV74+CZ74+DD74+DH74+DL74+DP74+DT74+DX74+EB74+EJ74+EN74+ER74)/E74</f>
        <v>0.875686274509804</v>
      </c>
      <c r="GC74" s="61" t="n">
        <f aca="false">(Q74+AI74+AM74+AQ74+AU74+AY74+BC74+BG74+BK74+BO74+BS74+CA74+CE74+CI74+CM74+CQ74+CU74+CY74+DC74+DG74+DK74+DO74+DS74+DW74+EA74+EI74+EM74+EQ74+R74+AJ74+AN74+AR74+AV74+AZ74+BD74+BH74+BL74+BP74+BT74+CB74+CF74+CJ74+CN74+CR74+CV74+CZ74+DD74+DH74+DL74+DP74+DT74+DX74+EB74+EJ74+EN74+ER74)/E74</f>
        <v>0.855294117647059</v>
      </c>
      <c r="GD74" s="62" t="n">
        <f aca="false">(S74+AK74+AO74+AS74+AW74+BA74+BE74+BI74+BM74+BQ74+BU74+CC74+CG74+CK74+CO74+CS74+CW74+DA74+DE74+DI74+DM74+DQ74+DU74+DY74+EC74+EK74+EO74+ES74)/E74</f>
        <v>0.549019607843137</v>
      </c>
      <c r="GE74" s="60" t="n">
        <f aca="false">(ET74+EX74)/D74</f>
        <v>0.973499780989926</v>
      </c>
      <c r="GF74" s="61" t="n">
        <f aca="false">(EU74+EY74)/D74</f>
        <v>0.895751204555409</v>
      </c>
      <c r="GG74" s="63" t="n">
        <f aca="false">(EW74+FA74)/D74</f>
        <v>0</v>
      </c>
      <c r="GH74" s="64" t="n">
        <f aca="false">(FB74+FF74+FJ74+FN74)/C74</f>
        <v>0.675890024673951</v>
      </c>
      <c r="GI74" s="65"/>
      <c r="GJ74" s="65"/>
      <c r="GK74" s="65"/>
      <c r="GL74" s="65"/>
      <c r="GM74" s="65"/>
    </row>
    <row r="75" s="66" customFormat="true" ht="13.8" hidden="false" customHeight="false" outlineLevel="0" collapsed="false">
      <c r="A75" s="44" t="s">
        <v>155</v>
      </c>
      <c r="B75" s="45" t="n">
        <v>3249</v>
      </c>
      <c r="C75" s="46" t="n">
        <v>347.8</v>
      </c>
      <c r="D75" s="47" t="n">
        <v>298.8</v>
      </c>
      <c r="E75" s="48" t="n">
        <v>2027.4</v>
      </c>
      <c r="F75" s="49" t="n">
        <v>327</v>
      </c>
      <c r="G75" s="68" t="n">
        <v>2915</v>
      </c>
      <c r="H75" s="68" t="n">
        <v>2733</v>
      </c>
      <c r="I75" s="67" t="n">
        <v>45</v>
      </c>
      <c r="J75" s="67" t="n">
        <v>1321</v>
      </c>
      <c r="K75" s="51" t="n">
        <f aca="false">P75+T75+Y75+AD75+AH75+AL75+AP75+AT75+AX75+BB75+BF75+BJ75+BN75+BR75+BV75+BZ75+CD75+CH75+CL75+CP75+CT75+CX75+DB75+DF75+DF75+DJ75+DN75+DR75+DV75+DZ75+ED75+EH75+EL75+EP75+ET75+EX75+FB75+FF75+FJ75+FN75</f>
        <v>2782</v>
      </c>
      <c r="L75" s="51" t="n">
        <f aca="false">Q75+U75+Z75+AE75+AI75+AM75+AQ75+AU75+AY75+BC75+BG75+BK75+BO75+BS75+BW75+CA75+CE75+CM75+CQ75+CU75+CY75+DC75+DG75+DK75+DO75+DS75+DW75+EA75+CI75+EI75+EM75+EQ75+EU75+EY75+EE75+FC75+FG75+FK75+FO75</f>
        <v>2398</v>
      </c>
      <c r="M75" s="51" t="n">
        <v>46</v>
      </c>
      <c r="N75" s="52" t="n">
        <f aca="false">S75+W75+AB75+AG75+DE75+EG75+AK75+AO75+AS75+AW75+BA75+BE75+BI75+BM75+BQ75+BU75+BY75+CC75+CG75+CO75+CS75+CW75+DA75+DI75+DM75+DQ75+DU75+DY75+EC75+EK75+EO75+ES75+EW75+FA75+CK75+FE75+FI75+FM75+FQ75</f>
        <v>1244</v>
      </c>
      <c r="O75" s="52" t="n">
        <f aca="false">X75+AC75</f>
        <v>95</v>
      </c>
      <c r="P75" s="53" t="n">
        <v>105</v>
      </c>
      <c r="Q75" s="53" t="n">
        <v>106</v>
      </c>
      <c r="R75" s="53" t="n">
        <v>0</v>
      </c>
      <c r="S75" s="53" t="n">
        <v>98</v>
      </c>
      <c r="T75" s="53" t="n">
        <v>59</v>
      </c>
      <c r="U75" s="53" t="n">
        <v>59</v>
      </c>
      <c r="V75" s="53" t="n">
        <v>0</v>
      </c>
      <c r="W75" s="53" t="n">
        <v>53</v>
      </c>
      <c r="X75" s="53" t="n">
        <v>30</v>
      </c>
      <c r="Y75" s="53" t="n">
        <v>104</v>
      </c>
      <c r="Z75" s="53" t="n">
        <v>103</v>
      </c>
      <c r="AA75" s="53" t="n">
        <v>0</v>
      </c>
      <c r="AB75" s="53" t="n">
        <v>102</v>
      </c>
      <c r="AC75" s="53" t="n">
        <v>65</v>
      </c>
      <c r="AD75" s="53" t="n">
        <v>190</v>
      </c>
      <c r="AE75" s="53" t="n">
        <v>193</v>
      </c>
      <c r="AF75" s="53" t="n">
        <v>0</v>
      </c>
      <c r="AG75" s="53" t="n">
        <v>137</v>
      </c>
      <c r="AH75" s="53" t="n">
        <v>83</v>
      </c>
      <c r="AI75" s="53" t="n">
        <v>88</v>
      </c>
      <c r="AJ75" s="53" t="n">
        <v>4</v>
      </c>
      <c r="AK75" s="53" t="n">
        <v>55</v>
      </c>
      <c r="AL75" s="53" t="n">
        <v>65</v>
      </c>
      <c r="AM75" s="53" t="n">
        <v>77</v>
      </c>
      <c r="AN75" s="53" t="n">
        <v>4</v>
      </c>
      <c r="AO75" s="53" t="n">
        <v>52</v>
      </c>
      <c r="AP75" s="53" t="n">
        <v>90</v>
      </c>
      <c r="AQ75" s="53" t="n">
        <v>109</v>
      </c>
      <c r="AR75" s="53" t="n">
        <v>19</v>
      </c>
      <c r="AS75" s="53" t="n">
        <v>67</v>
      </c>
      <c r="AT75" s="53" t="n">
        <v>147</v>
      </c>
      <c r="AU75" s="53" t="n">
        <v>130</v>
      </c>
      <c r="AV75" s="53" t="n">
        <v>16</v>
      </c>
      <c r="AW75" s="53" t="n">
        <v>80</v>
      </c>
      <c r="AX75" s="53" t="n">
        <v>163</v>
      </c>
      <c r="AY75" s="53" t="n">
        <v>121</v>
      </c>
      <c r="AZ75" s="53" t="n">
        <v>0</v>
      </c>
      <c r="BA75" s="53" t="n">
        <v>75</v>
      </c>
      <c r="BB75" s="53" t="n">
        <v>154</v>
      </c>
      <c r="BC75" s="53" t="n">
        <v>144</v>
      </c>
      <c r="BD75" s="53" t="n">
        <v>0</v>
      </c>
      <c r="BE75" s="53" t="n">
        <v>74</v>
      </c>
      <c r="BF75" s="53" t="n">
        <v>70</v>
      </c>
      <c r="BG75" s="53" t="n">
        <v>62</v>
      </c>
      <c r="BH75" s="53" t="n">
        <v>0</v>
      </c>
      <c r="BI75" s="53" t="n">
        <v>47</v>
      </c>
      <c r="BJ75" s="53" t="n">
        <v>0</v>
      </c>
      <c r="BK75" s="53" t="n">
        <v>0</v>
      </c>
      <c r="BL75" s="53" t="n">
        <v>0</v>
      </c>
      <c r="BM75" s="53" t="n">
        <v>0</v>
      </c>
      <c r="BN75" s="53" t="n">
        <v>0</v>
      </c>
      <c r="BO75" s="53" t="n">
        <v>0</v>
      </c>
      <c r="BP75" s="53" t="n">
        <v>0</v>
      </c>
      <c r="BQ75" s="53" t="n">
        <v>0</v>
      </c>
      <c r="BR75" s="53" t="n">
        <v>0</v>
      </c>
      <c r="BS75" s="53" t="n">
        <v>0</v>
      </c>
      <c r="BT75" s="53" t="n">
        <v>0</v>
      </c>
      <c r="BU75" s="53" t="n">
        <v>0</v>
      </c>
      <c r="BV75" s="53" t="n">
        <v>0</v>
      </c>
      <c r="BW75" s="53" t="n">
        <v>0</v>
      </c>
      <c r="BX75" s="53" t="n">
        <v>0</v>
      </c>
      <c r="BY75" s="53" t="n">
        <v>0</v>
      </c>
      <c r="BZ75" s="53" t="n">
        <v>0</v>
      </c>
      <c r="CA75" s="53" t="n">
        <v>0</v>
      </c>
      <c r="CB75" s="53" t="n">
        <v>0</v>
      </c>
      <c r="CC75" s="53" t="n">
        <v>0</v>
      </c>
      <c r="CD75" s="53" t="n">
        <v>20</v>
      </c>
      <c r="CE75" s="53" t="n">
        <v>25</v>
      </c>
      <c r="CF75" s="53" t="n">
        <v>0</v>
      </c>
      <c r="CG75" s="53" t="n">
        <v>11</v>
      </c>
      <c r="CH75" s="53" t="n">
        <v>0</v>
      </c>
      <c r="CI75" s="53" t="n">
        <v>0</v>
      </c>
      <c r="CJ75" s="53" t="n">
        <v>0</v>
      </c>
      <c r="CK75" s="53" t="n">
        <v>4</v>
      </c>
      <c r="CL75" s="53" t="n">
        <v>30</v>
      </c>
      <c r="CM75" s="53" t="n">
        <v>18</v>
      </c>
      <c r="CN75" s="53" t="n">
        <v>0</v>
      </c>
      <c r="CO75" s="53" t="n">
        <v>2</v>
      </c>
      <c r="CP75" s="53" t="n">
        <v>4</v>
      </c>
      <c r="CQ75" s="53" t="n">
        <v>9</v>
      </c>
      <c r="CR75" s="53" t="n">
        <v>0</v>
      </c>
      <c r="CS75" s="53" t="n">
        <v>4</v>
      </c>
      <c r="CT75" s="53" t="n">
        <v>0</v>
      </c>
      <c r="CU75" s="53" t="n">
        <v>0</v>
      </c>
      <c r="CV75" s="53" t="n">
        <v>0</v>
      </c>
      <c r="CW75" s="53" t="n">
        <v>0</v>
      </c>
      <c r="CX75" s="53" t="n">
        <v>0</v>
      </c>
      <c r="CY75" s="53" t="n">
        <v>0</v>
      </c>
      <c r="CZ75" s="53" t="n">
        <v>0</v>
      </c>
      <c r="DA75" s="53" t="n">
        <v>0</v>
      </c>
      <c r="DB75" s="53" t="n">
        <v>348</v>
      </c>
      <c r="DC75" s="53" t="n">
        <v>284</v>
      </c>
      <c r="DD75" s="53" t="n">
        <v>3</v>
      </c>
      <c r="DE75" s="53" t="n">
        <v>205</v>
      </c>
      <c r="DF75" s="53" t="n">
        <v>9</v>
      </c>
      <c r="DG75" s="53" t="n">
        <v>8</v>
      </c>
      <c r="DH75" s="53" t="n">
        <v>0</v>
      </c>
      <c r="DI75" s="53" t="n">
        <v>4</v>
      </c>
      <c r="DJ75" s="53" t="n">
        <v>12</v>
      </c>
      <c r="DK75" s="53" t="n">
        <v>12</v>
      </c>
      <c r="DL75" s="53" t="n">
        <v>0</v>
      </c>
      <c r="DM75" s="53" t="n">
        <v>5</v>
      </c>
      <c r="DN75" s="53" t="n">
        <v>0</v>
      </c>
      <c r="DO75" s="53" t="n">
        <v>0</v>
      </c>
      <c r="DP75" s="53" t="n">
        <v>0</v>
      </c>
      <c r="DQ75" s="53" t="n">
        <v>0</v>
      </c>
      <c r="DR75" s="53" t="n">
        <v>0</v>
      </c>
      <c r="DS75" s="53" t="n">
        <v>0</v>
      </c>
      <c r="DT75" s="53" t="n">
        <v>0</v>
      </c>
      <c r="DU75" s="53" t="n">
        <v>0</v>
      </c>
      <c r="DV75" s="53" t="n">
        <v>4</v>
      </c>
      <c r="DW75" s="53" t="n">
        <v>3</v>
      </c>
      <c r="DX75" s="53" t="n">
        <v>0</v>
      </c>
      <c r="DY75" s="53" t="n">
        <v>3</v>
      </c>
      <c r="DZ75" s="53" t="n">
        <v>23</v>
      </c>
      <c r="EA75" s="53" t="n">
        <v>19</v>
      </c>
      <c r="EB75" s="53" t="n">
        <v>0</v>
      </c>
      <c r="EC75" s="53" t="n">
        <v>20</v>
      </c>
      <c r="ED75" s="53" t="n">
        <v>0</v>
      </c>
      <c r="EE75" s="53" t="n">
        <v>0</v>
      </c>
      <c r="EF75" s="53" t="n">
        <v>0</v>
      </c>
      <c r="EG75" s="53" t="n">
        <v>0</v>
      </c>
      <c r="EH75" s="53" t="n">
        <v>180</v>
      </c>
      <c r="EI75" s="53" t="n">
        <v>166</v>
      </c>
      <c r="EJ75" s="53" t="n">
        <v>0</v>
      </c>
      <c r="EK75" s="53" t="n">
        <v>79</v>
      </c>
      <c r="EL75" s="53" t="n">
        <v>202</v>
      </c>
      <c r="EM75" s="53" t="n">
        <v>174</v>
      </c>
      <c r="EN75" s="53" t="n">
        <v>0</v>
      </c>
      <c r="EO75" s="53" t="n">
        <v>53</v>
      </c>
      <c r="EP75" s="53" t="n">
        <v>87</v>
      </c>
      <c r="EQ75" s="53" t="n">
        <v>79</v>
      </c>
      <c r="ER75" s="53" t="n">
        <v>0</v>
      </c>
      <c r="ES75" s="53" t="n">
        <v>14</v>
      </c>
      <c r="ET75" s="53" t="n">
        <v>173</v>
      </c>
      <c r="EU75" s="53" t="n">
        <v>132</v>
      </c>
      <c r="EV75" s="53" t="n">
        <v>0</v>
      </c>
      <c r="EW75" s="53" t="n">
        <v>0</v>
      </c>
      <c r="EX75" s="53" t="n">
        <v>166</v>
      </c>
      <c r="EY75" s="53" t="n">
        <v>124</v>
      </c>
      <c r="EZ75" s="53" t="n">
        <v>0</v>
      </c>
      <c r="FA75" s="53" t="n">
        <v>0</v>
      </c>
      <c r="FB75" s="53" t="n">
        <v>14</v>
      </c>
      <c r="FC75" s="53" t="n">
        <v>13</v>
      </c>
      <c r="FD75" s="53" t="n">
        <v>0</v>
      </c>
      <c r="FE75" s="53" t="n">
        <v>0</v>
      </c>
      <c r="FF75" s="53" t="n">
        <v>10</v>
      </c>
      <c r="FG75" s="53" t="n">
        <v>6</v>
      </c>
      <c r="FH75" s="53" t="n">
        <v>0</v>
      </c>
      <c r="FI75" s="53" t="n">
        <v>0</v>
      </c>
      <c r="FJ75" s="53" t="n">
        <v>189</v>
      </c>
      <c r="FK75" s="53" t="n">
        <v>79</v>
      </c>
      <c r="FL75" s="53" t="n">
        <v>0</v>
      </c>
      <c r="FM75" s="53" t="n">
        <v>0</v>
      </c>
      <c r="FN75" s="53" t="n">
        <v>72</v>
      </c>
      <c r="FO75" s="53" t="n">
        <v>55</v>
      </c>
      <c r="FP75" s="53" t="n">
        <v>0</v>
      </c>
      <c r="FQ75" s="53" t="n">
        <v>0</v>
      </c>
      <c r="FR75" s="54" t="n">
        <f aca="false">(K75+M75)/B75</f>
        <v>0.870421668205602</v>
      </c>
      <c r="FS75" s="55" t="n">
        <f aca="false">(L75+M75)/B75</f>
        <v>0.752231455832564</v>
      </c>
      <c r="FT75" s="56" t="n">
        <f aca="false">N75/B75</f>
        <v>0.382887042166821</v>
      </c>
      <c r="FU75" s="57" t="n">
        <f aca="false">K75/G75</f>
        <v>0.954373927958834</v>
      </c>
      <c r="FV75" s="58" t="n">
        <f aca="false">L75/H75</f>
        <v>0.877424076106842</v>
      </c>
      <c r="FW75" s="57" t="n">
        <f aca="false">M75/I75</f>
        <v>1.02222222222222</v>
      </c>
      <c r="FX75" s="59" t="n">
        <f aca="false">N75/J75</f>
        <v>0.941710825132475</v>
      </c>
      <c r="FY75" s="60" t="n">
        <f aca="false">(T75+Y75+AD75+ED75+V75+AA75+AF75+EF75)/F75</f>
        <v>1.07951070336391</v>
      </c>
      <c r="FZ75" s="61" t="n">
        <f aca="false">(U75+Z75+AE75+EE75+V75+AA75+AF75+EF75)/F75</f>
        <v>1.08562691131498</v>
      </c>
      <c r="GA75" s="62" t="n">
        <f aca="false">(W75+AB75+AG75+EG75)/F75</f>
        <v>0.892966360856269</v>
      </c>
      <c r="GB75" s="60" t="n">
        <f aca="false">(P75+AH75+AL75+AP75+AT75+AX75+BB75+BF75+BJ75+BN75+BR75+BZ75+CD75+CH75+CL75+CP75+CT75+CX75+DB75+DF75+DJ75+DN75+DR75+DV75+DZ75+EH75+EL75+EP75+R75+AJ75+AN75+AR75+AV75+AZ75+BD75+BH75+BL75+BP75+BT75+CB75+CF75+CJ75+CN75+CR75+CV75+CZ75+DD75+DH75+DL75+DP75+DT75+DX75+EB75+EJ75+EN75+ER75)/E75</f>
        <v>0.908552826279964</v>
      </c>
      <c r="GC75" s="61" t="n">
        <f aca="false">(Q75+AI75+AM75+AQ75+AU75+AY75+BC75+BG75+BK75+BO75+BS75+CA75+CE75+CI75+CM75+CQ75+CU75+CY75+DC75+DG75+DK75+DO75+DS75+DW75+EA75+EI75+EM75+EQ75+R75+AJ75+AN75+AR75+AV75+AZ75+BD75+BH75+BL75+BP75+BT75+CB75+CF75+CJ75+CN75+CR75+CV75+CZ75+DD75+DH75+DL75+DP75+DT75+DX75+EB75+EJ75+EN75+ER75)/E75</f>
        <v>0.828647528854691</v>
      </c>
      <c r="GD75" s="62" t="n">
        <f aca="false">(S75+AK75+AO75+AS75+AW75+BA75+BE75+BI75+BM75+BQ75+BU75+CC75+CG75+CK75+CO75+CS75+CW75+DA75+DE75+DI75+DM75+DQ75+DU75+DY75+EC75+EK75+EO75+ES75)/E75</f>
        <v>0.469566933017658</v>
      </c>
      <c r="GE75" s="60" t="n">
        <f aca="false">(ET75+EX75)/D75</f>
        <v>1.13453815261044</v>
      </c>
      <c r="GF75" s="61" t="n">
        <f aca="false">(EU75+EY75)/D75</f>
        <v>0.856760374832664</v>
      </c>
      <c r="GG75" s="63" t="n">
        <f aca="false">(EW75+FA75)/D75</f>
        <v>0</v>
      </c>
      <c r="GH75" s="64" t="n">
        <f aca="false">(FB75+FF75+FJ75+FN75)/C75</f>
        <v>0.81943645773433</v>
      </c>
      <c r="GI75" s="65"/>
      <c r="GJ75" s="65"/>
      <c r="GK75" s="65"/>
      <c r="GL75" s="65"/>
      <c r="GM75" s="65"/>
    </row>
    <row r="76" s="66" customFormat="true" ht="13.8" hidden="false" customHeight="false" outlineLevel="0" collapsed="false">
      <c r="A76" s="44" t="s">
        <v>156</v>
      </c>
      <c r="B76" s="45" t="n">
        <v>52530</v>
      </c>
      <c r="C76" s="46" t="n">
        <v>5245</v>
      </c>
      <c r="D76" s="47" t="n">
        <v>4801.2</v>
      </c>
      <c r="E76" s="48" t="n">
        <v>32093.8</v>
      </c>
      <c r="F76" s="49" t="n">
        <v>6747</v>
      </c>
      <c r="G76" s="68" t="n">
        <v>44884</v>
      </c>
      <c r="H76" s="68" t="n">
        <v>37900</v>
      </c>
      <c r="I76" s="67" t="n">
        <v>1160</v>
      </c>
      <c r="J76" s="67" t="n">
        <v>18089</v>
      </c>
      <c r="K76" s="51" t="n">
        <f aca="false">P76+T76+Y76+AD76+AH76+AL76+AP76+AT76+AX76+BB76+BF76+BJ76+BN76+BR76+BV76+BZ76+CD76+CH76+CL76+CP76+CT76+CX76+DB76+DF76+DF76+DJ76+DN76+DR76+DV76+DZ76+ED76+EH76+EL76+EP76+ET76+EX76+FB76+FF76+FJ76+FN76</f>
        <v>42986</v>
      </c>
      <c r="L76" s="51" t="n">
        <f aca="false">Q76+U76+Z76+AE76+AI76+AM76+AQ76+AU76+AY76+BC76+BG76+BK76+BO76+BS76+BW76+CA76+CE76+CM76+CQ76+CU76+CY76+DC76+DG76+DK76+DO76+DS76+DW76+EA76+CI76+EI76+EM76+EQ76+EU76+EY76+EE76+FC76+FG76+FK76+FO76</f>
        <v>37367</v>
      </c>
      <c r="M76" s="51" t="n">
        <v>1187</v>
      </c>
      <c r="N76" s="52" t="n">
        <f aca="false">S76+W76+AB76+AG76+DE76+EG76+AK76+AO76+AS76+AW76+BA76+BE76+BI76+BM76+BQ76+BU76+BY76+CC76+CG76+CO76+CS76+CW76+DA76+DI76+DM76+DQ76+DU76+DY76+EC76+EK76+EO76+ES76+EW76+FA76+CK76+FE76+FI76+FM76+FQ76</f>
        <v>17741</v>
      </c>
      <c r="O76" s="52" t="n">
        <f aca="false">X76+AC76</f>
        <v>219</v>
      </c>
      <c r="P76" s="53" t="n">
        <v>1670</v>
      </c>
      <c r="Q76" s="53" t="n">
        <v>1517</v>
      </c>
      <c r="R76" s="53" t="n">
        <v>0</v>
      </c>
      <c r="S76" s="53" t="n">
        <v>810</v>
      </c>
      <c r="T76" s="53" t="n">
        <v>1350</v>
      </c>
      <c r="U76" s="53" t="n">
        <v>1234</v>
      </c>
      <c r="V76" s="53" t="n">
        <v>1</v>
      </c>
      <c r="W76" s="53" t="n">
        <v>945</v>
      </c>
      <c r="X76" s="53" t="n">
        <v>65</v>
      </c>
      <c r="Y76" s="53" t="n">
        <v>2171</v>
      </c>
      <c r="Z76" s="53" t="n">
        <v>2159</v>
      </c>
      <c r="AA76" s="53" t="n">
        <v>76</v>
      </c>
      <c r="AB76" s="53" t="n">
        <v>1800</v>
      </c>
      <c r="AC76" s="53" t="n">
        <v>154</v>
      </c>
      <c r="AD76" s="53" t="n">
        <v>3440</v>
      </c>
      <c r="AE76" s="53" t="n">
        <v>3395</v>
      </c>
      <c r="AF76" s="53" t="n">
        <v>7</v>
      </c>
      <c r="AG76" s="53" t="n">
        <v>2665</v>
      </c>
      <c r="AH76" s="53" t="n">
        <v>1452</v>
      </c>
      <c r="AI76" s="53" t="n">
        <v>1331</v>
      </c>
      <c r="AJ76" s="53" t="n">
        <v>29</v>
      </c>
      <c r="AK76" s="53" t="n">
        <v>1383</v>
      </c>
      <c r="AL76" s="53" t="n">
        <v>2021</v>
      </c>
      <c r="AM76" s="53" t="n">
        <v>2011</v>
      </c>
      <c r="AN76" s="53" t="n">
        <v>117</v>
      </c>
      <c r="AO76" s="53" t="n">
        <v>1306</v>
      </c>
      <c r="AP76" s="53" t="n">
        <v>1847</v>
      </c>
      <c r="AQ76" s="53" t="n">
        <v>1729</v>
      </c>
      <c r="AR76" s="53" t="n">
        <v>359</v>
      </c>
      <c r="AS76" s="53" t="n">
        <v>1267</v>
      </c>
      <c r="AT76" s="53" t="n">
        <v>2373</v>
      </c>
      <c r="AU76" s="53" t="n">
        <v>1994</v>
      </c>
      <c r="AV76" s="53" t="n">
        <v>448</v>
      </c>
      <c r="AW76" s="53" t="n">
        <v>1437</v>
      </c>
      <c r="AX76" s="53" t="n">
        <v>2756</v>
      </c>
      <c r="AY76" s="53" t="n">
        <v>2195</v>
      </c>
      <c r="AZ76" s="53" t="n">
        <v>43</v>
      </c>
      <c r="BA76" s="53" t="n">
        <v>1099</v>
      </c>
      <c r="BB76" s="53" t="n">
        <v>2666</v>
      </c>
      <c r="BC76" s="53" t="n">
        <v>2236</v>
      </c>
      <c r="BD76" s="53" t="n">
        <v>0</v>
      </c>
      <c r="BE76" s="53" t="n">
        <v>1017</v>
      </c>
      <c r="BF76" s="53" t="n">
        <v>1157</v>
      </c>
      <c r="BG76" s="53" t="n">
        <v>1156</v>
      </c>
      <c r="BH76" s="53" t="n">
        <v>6</v>
      </c>
      <c r="BI76" s="53" t="n">
        <v>293</v>
      </c>
      <c r="BJ76" s="53" t="n">
        <v>0</v>
      </c>
      <c r="BK76" s="53" t="n">
        <v>0</v>
      </c>
      <c r="BL76" s="53" t="n">
        <v>0</v>
      </c>
      <c r="BM76" s="53" t="n">
        <v>1</v>
      </c>
      <c r="BN76" s="53" t="n">
        <v>0</v>
      </c>
      <c r="BO76" s="53" t="n">
        <v>0</v>
      </c>
      <c r="BP76" s="53" t="n">
        <v>0</v>
      </c>
      <c r="BQ76" s="53" t="n">
        <v>0</v>
      </c>
      <c r="BR76" s="53" t="n">
        <v>517</v>
      </c>
      <c r="BS76" s="53" t="n">
        <v>546</v>
      </c>
      <c r="BT76" s="53" t="n">
        <v>0</v>
      </c>
      <c r="BU76" s="53" t="n">
        <v>403</v>
      </c>
      <c r="BV76" s="53" t="n">
        <v>1</v>
      </c>
      <c r="BW76" s="53" t="n">
        <v>0</v>
      </c>
      <c r="BX76" s="53" t="n">
        <v>0</v>
      </c>
      <c r="BY76" s="53" t="n">
        <v>0</v>
      </c>
      <c r="BZ76" s="53" t="n">
        <v>0</v>
      </c>
      <c r="CA76" s="53" t="n">
        <v>0</v>
      </c>
      <c r="CB76" s="53" t="n">
        <v>0</v>
      </c>
      <c r="CC76" s="53" t="n">
        <v>0</v>
      </c>
      <c r="CD76" s="53" t="n">
        <v>245</v>
      </c>
      <c r="CE76" s="53" t="n">
        <v>246</v>
      </c>
      <c r="CF76" s="53" t="n">
        <v>9</v>
      </c>
      <c r="CG76" s="53" t="n">
        <v>56</v>
      </c>
      <c r="CH76" s="53" t="n">
        <v>3</v>
      </c>
      <c r="CI76" s="53" t="n">
        <v>3</v>
      </c>
      <c r="CJ76" s="53" t="n">
        <v>0</v>
      </c>
      <c r="CK76" s="53" t="n">
        <v>3</v>
      </c>
      <c r="CL76" s="53" t="n">
        <v>220</v>
      </c>
      <c r="CM76" s="53" t="n">
        <v>207</v>
      </c>
      <c r="CN76" s="53" t="n">
        <v>0</v>
      </c>
      <c r="CO76" s="53" t="n">
        <v>52</v>
      </c>
      <c r="CP76" s="53" t="n">
        <v>60</v>
      </c>
      <c r="CQ76" s="53" t="n">
        <v>55</v>
      </c>
      <c r="CR76" s="53" t="n">
        <v>0</v>
      </c>
      <c r="CS76" s="53" t="n">
        <v>10</v>
      </c>
      <c r="CT76" s="53" t="n">
        <v>0</v>
      </c>
      <c r="CU76" s="53" t="n">
        <v>0</v>
      </c>
      <c r="CV76" s="53" t="n">
        <v>0</v>
      </c>
      <c r="CW76" s="53" t="n">
        <v>0</v>
      </c>
      <c r="CX76" s="53" t="n">
        <v>0</v>
      </c>
      <c r="CY76" s="53" t="n">
        <v>0</v>
      </c>
      <c r="CZ76" s="53" t="n">
        <v>0</v>
      </c>
      <c r="DA76" s="53" t="n">
        <v>0</v>
      </c>
      <c r="DB76" s="53" t="n">
        <v>2616</v>
      </c>
      <c r="DC76" s="53" t="n">
        <v>2574</v>
      </c>
      <c r="DD76" s="53" t="n">
        <v>20</v>
      </c>
      <c r="DE76" s="53" t="n">
        <v>677</v>
      </c>
      <c r="DF76" s="53" t="n">
        <v>105</v>
      </c>
      <c r="DG76" s="53" t="n">
        <v>105</v>
      </c>
      <c r="DH76" s="53" t="n">
        <v>4</v>
      </c>
      <c r="DI76" s="53" t="n">
        <v>29</v>
      </c>
      <c r="DJ76" s="53" t="n">
        <v>106</v>
      </c>
      <c r="DK76" s="53" t="n">
        <v>106</v>
      </c>
      <c r="DL76" s="53" t="n">
        <v>0</v>
      </c>
      <c r="DM76" s="53" t="n">
        <v>71</v>
      </c>
      <c r="DN76" s="53" t="n">
        <v>158</v>
      </c>
      <c r="DO76" s="53" t="n">
        <v>157</v>
      </c>
      <c r="DP76" s="53" t="n">
        <v>0</v>
      </c>
      <c r="DQ76" s="53" t="n">
        <v>30</v>
      </c>
      <c r="DR76" s="53" t="n">
        <v>83</v>
      </c>
      <c r="DS76" s="53" t="n">
        <v>83</v>
      </c>
      <c r="DT76" s="53" t="n">
        <v>0</v>
      </c>
      <c r="DU76" s="53" t="n">
        <v>21</v>
      </c>
      <c r="DV76" s="53" t="n">
        <v>1110</v>
      </c>
      <c r="DW76" s="53" t="n">
        <v>1083</v>
      </c>
      <c r="DX76" s="53" t="n">
        <v>159</v>
      </c>
      <c r="DY76" s="53" t="n">
        <v>344</v>
      </c>
      <c r="DZ76" s="53" t="n">
        <v>53</v>
      </c>
      <c r="EA76" s="53" t="n">
        <v>43</v>
      </c>
      <c r="EB76" s="53" t="n">
        <v>0</v>
      </c>
      <c r="EC76" s="53" t="n">
        <v>26</v>
      </c>
      <c r="ED76" s="53" t="n">
        <v>35</v>
      </c>
      <c r="EE76" s="53" t="n">
        <v>34</v>
      </c>
      <c r="EF76" s="53" t="n">
        <v>0</v>
      </c>
      <c r="EG76" s="53" t="n">
        <v>33</v>
      </c>
      <c r="EH76" s="53" t="n">
        <v>3008</v>
      </c>
      <c r="EI76" s="53" t="n">
        <v>2593</v>
      </c>
      <c r="EJ76" s="53" t="n">
        <v>4</v>
      </c>
      <c r="EK76" s="53" t="n">
        <v>881</v>
      </c>
      <c r="EL76" s="53" t="n">
        <v>3301</v>
      </c>
      <c r="EM76" s="53" t="n">
        <v>2679</v>
      </c>
      <c r="EN76" s="53" t="n">
        <v>1</v>
      </c>
      <c r="EO76" s="53" t="n">
        <v>817</v>
      </c>
      <c r="EP76" s="53" t="n">
        <v>1354</v>
      </c>
      <c r="EQ76" s="53" t="n">
        <v>1267</v>
      </c>
      <c r="ER76" s="53" t="n">
        <v>0</v>
      </c>
      <c r="ES76" s="53" t="n">
        <v>265</v>
      </c>
      <c r="ET76" s="53" t="n">
        <v>2177</v>
      </c>
      <c r="EU76" s="53" t="n">
        <v>1818</v>
      </c>
      <c r="EV76" s="53" t="n">
        <v>0</v>
      </c>
      <c r="EW76" s="53" t="n">
        <v>0</v>
      </c>
      <c r="EX76" s="53" t="n">
        <v>2195</v>
      </c>
      <c r="EY76" s="53" t="n">
        <v>1771</v>
      </c>
      <c r="EZ76" s="53" t="n">
        <v>0</v>
      </c>
      <c r="FA76" s="53" t="n">
        <v>0</v>
      </c>
      <c r="FB76" s="53" t="n">
        <v>4</v>
      </c>
      <c r="FC76" s="53" t="n">
        <v>0</v>
      </c>
      <c r="FD76" s="53" t="n">
        <v>0</v>
      </c>
      <c r="FE76" s="53" t="n">
        <v>0</v>
      </c>
      <c r="FF76" s="53" t="n">
        <v>11</v>
      </c>
      <c r="FG76" s="53" t="n">
        <v>19</v>
      </c>
      <c r="FH76" s="53" t="n">
        <v>0</v>
      </c>
      <c r="FI76" s="53" t="n">
        <v>0</v>
      </c>
      <c r="FJ76" s="53" t="n">
        <v>1762</v>
      </c>
      <c r="FK76" s="53" t="n">
        <v>650</v>
      </c>
      <c r="FL76" s="53" t="n">
        <v>0</v>
      </c>
      <c r="FM76" s="53" t="n">
        <v>0</v>
      </c>
      <c r="FN76" s="53" t="n">
        <v>854</v>
      </c>
      <c r="FO76" s="53" t="n">
        <v>371</v>
      </c>
      <c r="FP76" s="53" t="n">
        <v>0</v>
      </c>
      <c r="FQ76" s="53" t="n">
        <v>0</v>
      </c>
      <c r="FR76" s="54" t="n">
        <f aca="false">(K76+M76)/B76</f>
        <v>0.840909956215496</v>
      </c>
      <c r="FS76" s="55" t="n">
        <f aca="false">(L76+M76)/B76</f>
        <v>0.733942509042452</v>
      </c>
      <c r="FT76" s="56" t="n">
        <f aca="false">N76/B76</f>
        <v>0.337730820483533</v>
      </c>
      <c r="FU76" s="57" t="n">
        <f aca="false">K76/G76</f>
        <v>0.957713216290883</v>
      </c>
      <c r="FV76" s="58" t="n">
        <f aca="false">L76/H76</f>
        <v>0.985936675461741</v>
      </c>
      <c r="FW76" s="57" t="n">
        <f aca="false">M76/I76</f>
        <v>1.02327586206897</v>
      </c>
      <c r="FX76" s="59" t="n">
        <f aca="false">N76/J76</f>
        <v>0.9807617889325</v>
      </c>
      <c r="FY76" s="60" t="n">
        <f aca="false">(T76+Y76+AD76+ED76+V76+AA76+AF76+EF76)/F76</f>
        <v>1.04935526900845</v>
      </c>
      <c r="FZ76" s="61" t="n">
        <f aca="false">(U76+Z76+AE76+EE76+V76+AA76+AF76+EF76)/F76</f>
        <v>1.02356602934638</v>
      </c>
      <c r="GA76" s="62" t="n">
        <f aca="false">(W76+AB76+AG76+EG76)/F76</f>
        <v>0.806728916555506</v>
      </c>
      <c r="GB76" s="60" t="n">
        <f aca="false">(P76+AH76+AL76+AP76+AT76+AX76+BB76+BF76+BJ76+BN76+BR76+BZ76+CD76+CH76+CL76+CP76+CT76+CX76+DB76+DF76+DJ76+DN76+DR76+DV76+DZ76+EH76+EL76+EP76+R76+AJ76+AN76+AR76+AV76+AZ76+BD76+BH76+BL76+BP76+BT76+CB76+CF76+CJ76+CN76+CR76+CV76+CZ76+DD76+DH76+DL76+DP76+DT76+DX76+EB76+EJ76+EN76+ER76)/E76</f>
        <v>0.937252678087356</v>
      </c>
      <c r="GC76" s="61" t="n">
        <f aca="false">(Q76+AI76+AM76+AQ76+AU76+AY76+BC76+BG76+BK76+BO76+BS76+CA76+CE76+CI76+CM76+CQ76+CU76+CY76+DC76+DG76+DK76+DO76+DS76+DW76+EA76+EI76+EM76+EQ76+R76+AJ76+AN76+AR76+AV76+AZ76+BD76+BH76+BL76+BP76+BT76+CB76+CF76+CJ76+CN76+CR76+CV76+CZ76+DD76+DH76+DL76+DP76+DT76+DX76+EB76+EJ76+EN76+ER76)/E76</f>
        <v>0.844867232923493</v>
      </c>
      <c r="GD76" s="62" t="n">
        <f aca="false">(S76+AK76+AO76+AS76+AW76+BA76+BE76+BI76+BM76+BQ76+BU76+CC76+CG76+CK76+CO76+CS76+CW76+DA76+DE76+DI76+DM76+DQ76+DU76+DY76+EC76+EK76+EO76+ES76)/E76</f>
        <v>0.383189276433454</v>
      </c>
      <c r="GE76" s="60" t="n">
        <f aca="false">(ET76+EX76)/D76</f>
        <v>0.910605681912855</v>
      </c>
      <c r="GF76" s="61" t="n">
        <f aca="false">(EU76+EY76)/D76</f>
        <v>0.747521452970091</v>
      </c>
      <c r="GG76" s="63" t="n">
        <f aca="false">(EW76+FA76)/D76</f>
        <v>0</v>
      </c>
      <c r="GH76" s="64" t="n">
        <f aca="false">(FB76+FF76+FJ76+FN76)/C76</f>
        <v>0.501620591039085</v>
      </c>
      <c r="GI76" s="65"/>
      <c r="GJ76" s="65"/>
      <c r="GK76" s="65"/>
      <c r="GL76" s="65"/>
      <c r="GM76" s="65"/>
    </row>
    <row r="77" s="66" customFormat="true" ht="13.8" hidden="false" customHeight="false" outlineLevel="0" collapsed="false">
      <c r="A77" s="44" t="s">
        <v>157</v>
      </c>
      <c r="B77" s="45" t="n">
        <v>13535</v>
      </c>
      <c r="C77" s="46" t="n">
        <v>1409.6</v>
      </c>
      <c r="D77" s="47" t="n">
        <v>1224</v>
      </c>
      <c r="E77" s="48" t="n">
        <v>8419.4</v>
      </c>
      <c r="F77" s="49" t="n">
        <v>1414</v>
      </c>
      <c r="G77" s="68" t="n">
        <v>11845</v>
      </c>
      <c r="H77" s="68" t="n">
        <v>10441</v>
      </c>
      <c r="I77" s="67" t="n">
        <v>135</v>
      </c>
      <c r="J77" s="67" t="n">
        <v>5262</v>
      </c>
      <c r="K77" s="51" t="n">
        <f aca="false">P77+T77+Y77+AD77+AH77+AL77+AP77+AT77+AX77+BB77+BF77+BJ77+BN77+BR77+BV77+BZ77+CD77+CH77+CL77+CP77+CT77+CX77+DB77+DF77+DF77+DJ77+DN77+DR77+DV77+DZ77+ED77+EH77+EL77+EP77+ET77+EX77+FB77+FF77+FJ77+FN77</f>
        <v>9715</v>
      </c>
      <c r="L77" s="51" t="n">
        <f aca="false">Q77+U77+Z77+AE77+AI77+AM77+AQ77+AU77+AY77+BC77+BG77+BK77+BO77+BS77+BW77+CA77+CE77+CM77+CQ77+CU77+CY77+DC77+DG77+DK77+DO77+DS77+DW77+EA77+CI77+EI77+EM77+EQ77+EU77+EY77+EE77+FC77+FG77+FK77+FO77</f>
        <v>8073</v>
      </c>
      <c r="M77" s="51" t="n">
        <v>139</v>
      </c>
      <c r="N77" s="52" t="n">
        <f aca="false">S77+W77+AB77+AG77+DE77+EG77+AK77+AO77+AS77+AW77+BA77+BE77+BI77+BM77+BQ77+BU77+BY77+CC77+CG77+CO77+CS77+CW77+DA77+DI77+DM77+DQ77+DU77+DY77+EC77+EK77+EO77+ES77+EW77+FA77+CK77+FE77+FI77+FM77+FQ77</f>
        <v>3124</v>
      </c>
      <c r="O77" s="52" t="n">
        <f aca="false">X77+AC77</f>
        <v>9</v>
      </c>
      <c r="P77" s="53" t="n">
        <v>217</v>
      </c>
      <c r="Q77" s="53" t="n">
        <v>167</v>
      </c>
      <c r="R77" s="53" t="n">
        <v>4</v>
      </c>
      <c r="S77" s="53" t="n">
        <v>51</v>
      </c>
      <c r="T77" s="53" t="n">
        <v>216</v>
      </c>
      <c r="U77" s="53" t="n">
        <v>238</v>
      </c>
      <c r="V77" s="53" t="n">
        <v>0</v>
      </c>
      <c r="W77" s="53" t="n">
        <v>173</v>
      </c>
      <c r="X77" s="53" t="n">
        <v>2</v>
      </c>
      <c r="Y77" s="53" t="n">
        <v>469</v>
      </c>
      <c r="Z77" s="53" t="n">
        <v>461</v>
      </c>
      <c r="AA77" s="53" t="n">
        <v>2</v>
      </c>
      <c r="AB77" s="53" t="n">
        <v>353</v>
      </c>
      <c r="AC77" s="53" t="n">
        <v>7</v>
      </c>
      <c r="AD77" s="53" t="n">
        <v>818</v>
      </c>
      <c r="AE77" s="53" t="n">
        <v>773</v>
      </c>
      <c r="AF77" s="53" t="n">
        <v>0</v>
      </c>
      <c r="AG77" s="53" t="n">
        <v>522</v>
      </c>
      <c r="AH77" s="53" t="n">
        <v>466</v>
      </c>
      <c r="AI77" s="53" t="n">
        <v>520</v>
      </c>
      <c r="AJ77" s="53" t="n">
        <v>0</v>
      </c>
      <c r="AK77" s="53" t="n">
        <v>279</v>
      </c>
      <c r="AL77" s="53" t="n">
        <v>630</v>
      </c>
      <c r="AM77" s="53" t="n">
        <v>542</v>
      </c>
      <c r="AN77" s="53" t="n">
        <v>0</v>
      </c>
      <c r="AO77" s="53" t="n">
        <v>273</v>
      </c>
      <c r="AP77" s="53" t="n">
        <v>622</v>
      </c>
      <c r="AQ77" s="53" t="n">
        <v>651</v>
      </c>
      <c r="AR77" s="53" t="n">
        <v>0</v>
      </c>
      <c r="AS77" s="53" t="n">
        <v>324</v>
      </c>
      <c r="AT77" s="53" t="n">
        <v>684</v>
      </c>
      <c r="AU77" s="53" t="n">
        <v>708</v>
      </c>
      <c r="AV77" s="53" t="n">
        <v>0</v>
      </c>
      <c r="AW77" s="53" t="n">
        <v>295</v>
      </c>
      <c r="AX77" s="53" t="n">
        <v>680</v>
      </c>
      <c r="AY77" s="53" t="n">
        <v>676</v>
      </c>
      <c r="AZ77" s="53" t="n">
        <v>139</v>
      </c>
      <c r="BA77" s="53" t="n">
        <v>303</v>
      </c>
      <c r="BB77" s="53" t="n">
        <v>657</v>
      </c>
      <c r="BC77" s="53" t="n">
        <v>607</v>
      </c>
      <c r="BD77" s="53" t="n">
        <v>2</v>
      </c>
      <c r="BE77" s="53" t="n">
        <v>167</v>
      </c>
      <c r="BF77" s="53" t="n">
        <v>206</v>
      </c>
      <c r="BG77" s="53" t="n">
        <v>82</v>
      </c>
      <c r="BH77" s="53" t="n">
        <v>0</v>
      </c>
      <c r="BI77" s="53" t="n">
        <v>0</v>
      </c>
      <c r="BJ77" s="53" t="n">
        <v>0</v>
      </c>
      <c r="BK77" s="53" t="n">
        <v>0</v>
      </c>
      <c r="BL77" s="53" t="n">
        <v>0</v>
      </c>
      <c r="BM77" s="53" t="n">
        <v>0</v>
      </c>
      <c r="BN77" s="53" t="n">
        <v>0</v>
      </c>
      <c r="BO77" s="53" t="n">
        <v>0</v>
      </c>
      <c r="BP77" s="53" t="n">
        <v>0</v>
      </c>
      <c r="BQ77" s="53" t="n">
        <v>0</v>
      </c>
      <c r="BR77" s="53" t="n">
        <v>0</v>
      </c>
      <c r="BS77" s="53" t="n">
        <v>0</v>
      </c>
      <c r="BT77" s="53" t="n">
        <v>0</v>
      </c>
      <c r="BU77" s="53" t="n">
        <v>0</v>
      </c>
      <c r="BV77" s="53" t="n">
        <v>0</v>
      </c>
      <c r="BW77" s="53" t="n">
        <v>0</v>
      </c>
      <c r="BX77" s="53" t="n">
        <v>0</v>
      </c>
      <c r="BY77" s="53" t="n">
        <v>0</v>
      </c>
      <c r="BZ77" s="53" t="n">
        <v>0</v>
      </c>
      <c r="CA77" s="53" t="n">
        <v>0</v>
      </c>
      <c r="CB77" s="53" t="n">
        <v>0</v>
      </c>
      <c r="CC77" s="53" t="n">
        <v>0</v>
      </c>
      <c r="CD77" s="53" t="n">
        <v>85</v>
      </c>
      <c r="CE77" s="53" t="n">
        <v>16</v>
      </c>
      <c r="CF77" s="53" t="n">
        <v>0</v>
      </c>
      <c r="CG77" s="53" t="n">
        <v>0</v>
      </c>
      <c r="CH77" s="53" t="n">
        <v>7</v>
      </c>
      <c r="CI77" s="53" t="n">
        <v>0</v>
      </c>
      <c r="CJ77" s="53" t="n">
        <v>0</v>
      </c>
      <c r="CK77" s="53" t="n">
        <v>0</v>
      </c>
      <c r="CL77" s="53" t="n">
        <v>64</v>
      </c>
      <c r="CM77" s="53" t="n">
        <v>23</v>
      </c>
      <c r="CN77" s="53" t="n">
        <v>0</v>
      </c>
      <c r="CO77" s="53" t="n">
        <v>2</v>
      </c>
      <c r="CP77" s="53" t="n">
        <v>7</v>
      </c>
      <c r="CQ77" s="53" t="n">
        <v>4</v>
      </c>
      <c r="CR77" s="53" t="n">
        <v>0</v>
      </c>
      <c r="CS77" s="53" t="n">
        <v>0</v>
      </c>
      <c r="CT77" s="53" t="n">
        <v>0</v>
      </c>
      <c r="CU77" s="53" t="n">
        <v>0</v>
      </c>
      <c r="CV77" s="53" t="n">
        <v>0</v>
      </c>
      <c r="CW77" s="53" t="n">
        <v>0</v>
      </c>
      <c r="CX77" s="53" t="n">
        <v>0</v>
      </c>
      <c r="CY77" s="53" t="n">
        <v>0</v>
      </c>
      <c r="CZ77" s="53" t="n">
        <v>0</v>
      </c>
      <c r="DA77" s="53" t="n">
        <v>0</v>
      </c>
      <c r="DB77" s="53" t="n">
        <v>323</v>
      </c>
      <c r="DC77" s="53" t="n">
        <v>78</v>
      </c>
      <c r="DD77" s="53" t="n">
        <v>0</v>
      </c>
      <c r="DE77" s="53" t="n">
        <v>4</v>
      </c>
      <c r="DF77" s="53" t="n">
        <v>19</v>
      </c>
      <c r="DG77" s="53" t="n">
        <v>9</v>
      </c>
      <c r="DH77" s="53" t="n">
        <v>0</v>
      </c>
      <c r="DI77" s="53" t="n">
        <v>0</v>
      </c>
      <c r="DJ77" s="53" t="n">
        <v>14</v>
      </c>
      <c r="DK77" s="53" t="n">
        <v>12</v>
      </c>
      <c r="DL77" s="53" t="n">
        <v>0</v>
      </c>
      <c r="DM77" s="53" t="n">
        <v>0</v>
      </c>
      <c r="DN77" s="53" t="n">
        <v>10</v>
      </c>
      <c r="DO77" s="53" t="n">
        <v>1</v>
      </c>
      <c r="DP77" s="53" t="n">
        <v>0</v>
      </c>
      <c r="DQ77" s="53" t="n">
        <v>0</v>
      </c>
      <c r="DR77" s="53" t="n">
        <v>0</v>
      </c>
      <c r="DS77" s="53" t="n">
        <v>0</v>
      </c>
      <c r="DT77" s="53" t="n">
        <v>0</v>
      </c>
      <c r="DU77" s="53" t="n">
        <v>0</v>
      </c>
      <c r="DV77" s="53" t="n">
        <v>22</v>
      </c>
      <c r="DW77" s="53" t="n">
        <v>12</v>
      </c>
      <c r="DX77" s="53" t="n">
        <v>0</v>
      </c>
      <c r="DY77" s="53" t="n">
        <v>0</v>
      </c>
      <c r="DZ77" s="53" t="n">
        <v>27</v>
      </c>
      <c r="EA77" s="53" t="n">
        <v>3</v>
      </c>
      <c r="EB77" s="53" t="n">
        <v>0</v>
      </c>
      <c r="EC77" s="53" t="n">
        <v>0</v>
      </c>
      <c r="ED77" s="53" t="n">
        <v>0</v>
      </c>
      <c r="EE77" s="53" t="n">
        <v>0</v>
      </c>
      <c r="EF77" s="53" t="n">
        <v>0</v>
      </c>
      <c r="EG77" s="53" t="n">
        <v>0</v>
      </c>
      <c r="EH77" s="53" t="n">
        <v>705</v>
      </c>
      <c r="EI77" s="53" t="n">
        <v>611</v>
      </c>
      <c r="EJ77" s="53" t="n">
        <v>2</v>
      </c>
      <c r="EK77" s="53" t="n">
        <v>175</v>
      </c>
      <c r="EL77" s="53" t="n">
        <v>656</v>
      </c>
      <c r="EM77" s="53" t="n">
        <v>594</v>
      </c>
      <c r="EN77" s="53" t="n">
        <v>2</v>
      </c>
      <c r="EO77" s="53" t="n">
        <v>137</v>
      </c>
      <c r="EP77" s="53" t="n">
        <v>317</v>
      </c>
      <c r="EQ77" s="53" t="n">
        <v>244</v>
      </c>
      <c r="ER77" s="53" t="n">
        <v>0</v>
      </c>
      <c r="ES77" s="53" t="n">
        <v>56</v>
      </c>
      <c r="ET77" s="53" t="n">
        <v>582</v>
      </c>
      <c r="EU77" s="53" t="n">
        <v>427</v>
      </c>
      <c r="EV77" s="53" t="n">
        <v>0</v>
      </c>
      <c r="EW77" s="53" t="n">
        <v>8</v>
      </c>
      <c r="EX77" s="53" t="n">
        <v>539</v>
      </c>
      <c r="EY77" s="53" t="n">
        <v>427</v>
      </c>
      <c r="EZ77" s="53" t="n">
        <v>0</v>
      </c>
      <c r="FA77" s="53" t="n">
        <v>2</v>
      </c>
      <c r="FB77" s="53" t="n">
        <v>21</v>
      </c>
      <c r="FC77" s="53" t="n">
        <v>4</v>
      </c>
      <c r="FD77" s="53" t="n">
        <v>0</v>
      </c>
      <c r="FE77" s="53" t="n">
        <v>0</v>
      </c>
      <c r="FF77" s="53" t="n">
        <v>11</v>
      </c>
      <c r="FG77" s="53" t="n">
        <v>7</v>
      </c>
      <c r="FH77" s="53" t="n">
        <v>0</v>
      </c>
      <c r="FI77" s="53" t="n">
        <v>0</v>
      </c>
      <c r="FJ77" s="53" t="n">
        <v>404</v>
      </c>
      <c r="FK77" s="53" t="n">
        <v>111</v>
      </c>
      <c r="FL77" s="53" t="n">
        <v>0</v>
      </c>
      <c r="FM77" s="53" t="n">
        <v>0</v>
      </c>
      <c r="FN77" s="53" t="n">
        <v>218</v>
      </c>
      <c r="FO77" s="53" t="n">
        <v>65</v>
      </c>
      <c r="FP77" s="53" t="n">
        <v>0</v>
      </c>
      <c r="FQ77" s="53" t="n">
        <v>0</v>
      </c>
      <c r="FR77" s="54" t="n">
        <f aca="false">(K77+M77)/B77</f>
        <v>0.728038418913927</v>
      </c>
      <c r="FS77" s="55" t="n">
        <f aca="false">(L77+M77)/B77</f>
        <v>0.6067233099372</v>
      </c>
      <c r="FT77" s="56" t="n">
        <f aca="false">N77/B77</f>
        <v>0.230809013668267</v>
      </c>
      <c r="FU77" s="57" t="n">
        <f aca="false">K77/G77</f>
        <v>0.820177289995779</v>
      </c>
      <c r="FV77" s="58" t="n">
        <f aca="false">L77/H77</f>
        <v>0.773201800593813</v>
      </c>
      <c r="FW77" s="57" t="n">
        <f aca="false">M77/I77</f>
        <v>1.02962962962963</v>
      </c>
      <c r="FX77" s="59" t="n">
        <f aca="false">N77/J77</f>
        <v>0.593690611934626</v>
      </c>
      <c r="FY77" s="60" t="n">
        <f aca="false">(T77+Y77+AD77+ED77+V77+AA77+AF77+EF77)/F77</f>
        <v>1.06435643564356</v>
      </c>
      <c r="FZ77" s="61" t="n">
        <f aca="false">(U77+Z77+AE77+EE77+V77+AA77+AF77+EF77)/F77</f>
        <v>1.04243281471004</v>
      </c>
      <c r="GA77" s="62" t="n">
        <f aca="false">(W77+AB77+AG77+EG77)/F77</f>
        <v>0.741159830268741</v>
      </c>
      <c r="GB77" s="60" t="n">
        <f aca="false">(P77+AH77+AL77+AP77+AT77+AX77+BB77+BF77+BJ77+BN77+BR77+BZ77+CD77+CH77+CL77+CP77+CT77+CX77+DB77+DF77+DJ77+DN77+DR77+DV77+DZ77+EH77+EL77+EP77+R77+AJ77+AN77+AR77+AV77+AZ77+BD77+BH77+BL77+BP77+BT77+CB77+CF77+CJ77+CN77+CR77+CV77+CZ77+DD77+DH77+DL77+DP77+DT77+DX77+EB77+EJ77+EN77+ER77)/E77</f>
        <v>0.779984321923177</v>
      </c>
      <c r="GC77" s="61" t="n">
        <f aca="false">(Q77+AI77+AM77+AQ77+AU77+AY77+BC77+BG77+BK77+BO77+BS77+CA77+CE77+CI77+CM77+CQ77+CU77+CY77+DC77+DG77+DK77+DO77+DS77+DW77+EA77+EI77+EM77+EQ77+R77+AJ77+AN77+AR77+AV77+AZ77+BD77+BH77+BL77+BP77+BT77+CB77+CF77+CJ77+CN77+CR77+CV77+CZ77+DD77+DH77+DL77+DP77+DT77+DX77+EB77+EJ77+EN77+ER77)/E77</f>
        <v>0.678076822576431</v>
      </c>
      <c r="GD77" s="62" t="n">
        <f aca="false">(S77+AK77+AO77+AS77+AW77+BA77+BE77+BI77+BM77+BQ77+BU77+CC77+CG77+CK77+CO77+CS77+CW77+DA77+DE77+DI77+DM77+DQ77+DU77+DY77+EC77+EK77+EO77+ES77)/E77</f>
        <v>0.245385656935174</v>
      </c>
      <c r="GE77" s="60" t="n">
        <f aca="false">(ET77+EX77)/D77</f>
        <v>0.915849673202614</v>
      </c>
      <c r="GF77" s="61" t="n">
        <f aca="false">(EU77+EY77)/D77</f>
        <v>0.697712418300654</v>
      </c>
      <c r="GG77" s="63" t="n">
        <f aca="false">(EW77+FA77)/D77</f>
        <v>0.00816993464052288</v>
      </c>
      <c r="GH77" s="64" t="n">
        <f aca="false">(FB77+FF77+FJ77+FN77)/C77</f>
        <v>0.463961407491487</v>
      </c>
      <c r="GI77" s="65"/>
      <c r="GJ77" s="65"/>
      <c r="GK77" s="65"/>
      <c r="GL77" s="65"/>
      <c r="GM77" s="65"/>
    </row>
    <row r="78" s="66" customFormat="true" ht="13.8" hidden="false" customHeight="false" outlineLevel="0" collapsed="false">
      <c r="A78" s="44" t="s">
        <v>158</v>
      </c>
      <c r="B78" s="45" t="n">
        <v>25550</v>
      </c>
      <c r="C78" s="46" t="n">
        <v>2937.4</v>
      </c>
      <c r="D78" s="47" t="n">
        <v>2597.4</v>
      </c>
      <c r="E78" s="48" t="n">
        <v>15357.2</v>
      </c>
      <c r="F78" s="49" t="n">
        <v>2515</v>
      </c>
      <c r="G78" s="68" t="n">
        <v>22384</v>
      </c>
      <c r="H78" s="68" t="n">
        <v>20188</v>
      </c>
      <c r="I78" s="67" t="n">
        <v>240</v>
      </c>
      <c r="J78" s="67" t="n">
        <v>5468</v>
      </c>
      <c r="K78" s="51" t="n">
        <f aca="false">P78+T78+Y78+AD78+AH78+AL78+AP78+AT78+AX78+BB78+BF78+BJ78+BN78+BR78+BV78+BZ78+CD78+CH78+CL78+CP78+CT78+CX78+DB78+DF78+DF78+DJ78+DN78+DR78+DV78+DZ78+ED78+EH78+EL78+EP78+ET78+EX78+FB78+FF78+FJ78+FN78</f>
        <v>20110</v>
      </c>
      <c r="L78" s="51" t="n">
        <f aca="false">Q78+U78+Z78+AE78+AI78+AM78+AQ78+AU78+AY78+BC78+BG78+BK78+BO78+BS78+BW78+CA78+CE78+CM78+CQ78+CU78+CY78+DC78+DG78+DK78+DO78+DS78+DW78+EA78+CI78+EI78+EM78+EQ78+EU78+EY78+EE78+FC78+FG78+FK78+FO78</f>
        <v>17806</v>
      </c>
      <c r="M78" s="51" t="n">
        <v>237</v>
      </c>
      <c r="N78" s="52" t="n">
        <f aca="false">S78+W78+AB78+AG78+DE78+EG78+AK78+AO78+AS78+AW78+BA78+BE78+BI78+BM78+BQ78+BU78+BY78+CC78+CG78+CO78+CS78+CW78+DA78+DI78+DM78+DQ78+DU78+DY78+EC78+EK78+EO78+ES78+EW78+FA78+CK78+FE78+FI78+FM78+FQ78</f>
        <v>5662</v>
      </c>
      <c r="O78" s="52" t="n">
        <f aca="false">X78+AC78</f>
        <v>53</v>
      </c>
      <c r="P78" s="53" t="n">
        <v>458</v>
      </c>
      <c r="Q78" s="53" t="n">
        <v>458</v>
      </c>
      <c r="R78" s="53" t="n">
        <v>1</v>
      </c>
      <c r="S78" s="53" t="n">
        <v>305</v>
      </c>
      <c r="T78" s="53" t="n">
        <v>382</v>
      </c>
      <c r="U78" s="53" t="n">
        <v>365</v>
      </c>
      <c r="V78" s="53" t="n">
        <v>0</v>
      </c>
      <c r="W78" s="53" t="n">
        <v>246</v>
      </c>
      <c r="X78" s="53" t="n">
        <v>9</v>
      </c>
      <c r="Y78" s="53" t="n">
        <v>779</v>
      </c>
      <c r="Z78" s="53" t="n">
        <v>777</v>
      </c>
      <c r="AA78" s="53" t="n">
        <v>0</v>
      </c>
      <c r="AB78" s="53" t="n">
        <v>508</v>
      </c>
      <c r="AC78" s="53" t="n">
        <v>44</v>
      </c>
      <c r="AD78" s="53" t="n">
        <v>1570</v>
      </c>
      <c r="AE78" s="53" t="n">
        <v>1532</v>
      </c>
      <c r="AF78" s="53" t="n">
        <v>3</v>
      </c>
      <c r="AG78" s="53" t="n">
        <v>926</v>
      </c>
      <c r="AH78" s="53" t="n">
        <v>707</v>
      </c>
      <c r="AI78" s="53" t="n">
        <v>664</v>
      </c>
      <c r="AJ78" s="53" t="n">
        <v>9</v>
      </c>
      <c r="AK78" s="53" t="n">
        <v>358</v>
      </c>
      <c r="AL78" s="53" t="n">
        <v>853</v>
      </c>
      <c r="AM78" s="53" t="n">
        <v>810</v>
      </c>
      <c r="AN78" s="53" t="n">
        <v>11</v>
      </c>
      <c r="AO78" s="53" t="n">
        <v>350</v>
      </c>
      <c r="AP78" s="53" t="n">
        <v>989</v>
      </c>
      <c r="AQ78" s="53" t="n">
        <v>940</v>
      </c>
      <c r="AR78" s="53" t="n">
        <v>18</v>
      </c>
      <c r="AS78" s="53" t="n">
        <v>394</v>
      </c>
      <c r="AT78" s="53" t="n">
        <v>1348</v>
      </c>
      <c r="AU78" s="53" t="n">
        <v>1283</v>
      </c>
      <c r="AV78" s="53" t="n">
        <v>34</v>
      </c>
      <c r="AW78" s="53" t="n">
        <v>422</v>
      </c>
      <c r="AX78" s="53" t="n">
        <v>1316</v>
      </c>
      <c r="AY78" s="53" t="n">
        <v>1225</v>
      </c>
      <c r="AZ78" s="53" t="n">
        <v>117</v>
      </c>
      <c r="BA78" s="53" t="n">
        <v>369</v>
      </c>
      <c r="BB78" s="53" t="n">
        <v>1275</v>
      </c>
      <c r="BC78" s="53" t="n">
        <v>1250</v>
      </c>
      <c r="BD78" s="53" t="n">
        <v>43</v>
      </c>
      <c r="BE78" s="53" t="n">
        <v>348</v>
      </c>
      <c r="BF78" s="53" t="n">
        <v>582</v>
      </c>
      <c r="BG78" s="53" t="n">
        <v>553</v>
      </c>
      <c r="BH78" s="53" t="n">
        <v>2</v>
      </c>
      <c r="BI78" s="53" t="n">
        <v>257</v>
      </c>
      <c r="BJ78" s="53" t="n">
        <v>6</v>
      </c>
      <c r="BK78" s="53" t="n">
        <v>5</v>
      </c>
      <c r="BL78" s="53" t="n">
        <v>0</v>
      </c>
      <c r="BM78" s="53" t="n">
        <v>0</v>
      </c>
      <c r="BN78" s="53" t="n">
        <v>2</v>
      </c>
      <c r="BO78" s="53" t="n">
        <v>0</v>
      </c>
      <c r="BP78" s="53" t="n">
        <v>0</v>
      </c>
      <c r="BQ78" s="53" t="n">
        <v>0</v>
      </c>
      <c r="BR78" s="53" t="n">
        <v>0</v>
      </c>
      <c r="BS78" s="53" t="n">
        <v>0</v>
      </c>
      <c r="BT78" s="53" t="n">
        <v>0</v>
      </c>
      <c r="BU78" s="53" t="n">
        <v>0</v>
      </c>
      <c r="BV78" s="53" t="n">
        <v>0</v>
      </c>
      <c r="BW78" s="53" t="n">
        <v>0</v>
      </c>
      <c r="BX78" s="53" t="n">
        <v>0</v>
      </c>
      <c r="BY78" s="53" t="n">
        <v>0</v>
      </c>
      <c r="BZ78" s="53" t="n">
        <v>0</v>
      </c>
      <c r="CA78" s="53" t="n">
        <v>0</v>
      </c>
      <c r="CB78" s="53" t="n">
        <v>0</v>
      </c>
      <c r="CC78" s="53" t="n">
        <v>0</v>
      </c>
      <c r="CD78" s="53" t="n">
        <v>223</v>
      </c>
      <c r="CE78" s="53" t="n">
        <v>205</v>
      </c>
      <c r="CF78" s="53" t="n">
        <v>0</v>
      </c>
      <c r="CG78" s="53" t="n">
        <v>62</v>
      </c>
      <c r="CH78" s="53" t="n">
        <v>8</v>
      </c>
      <c r="CI78" s="53" t="n">
        <v>7</v>
      </c>
      <c r="CJ78" s="53" t="n">
        <v>0</v>
      </c>
      <c r="CK78" s="53" t="n">
        <v>1</v>
      </c>
      <c r="CL78" s="53" t="n">
        <v>97</v>
      </c>
      <c r="CM78" s="53" t="n">
        <v>90</v>
      </c>
      <c r="CN78" s="53" t="n">
        <v>0</v>
      </c>
      <c r="CO78" s="53" t="n">
        <v>31</v>
      </c>
      <c r="CP78" s="53" t="n">
        <v>38</v>
      </c>
      <c r="CQ78" s="53" t="n">
        <v>35</v>
      </c>
      <c r="CR78" s="53" t="n">
        <v>0</v>
      </c>
      <c r="CS78" s="53" t="n">
        <v>8</v>
      </c>
      <c r="CT78" s="53" t="n">
        <v>0</v>
      </c>
      <c r="CU78" s="53" t="n">
        <v>0</v>
      </c>
      <c r="CV78" s="53" t="n">
        <v>0</v>
      </c>
      <c r="CW78" s="53" t="n">
        <v>0</v>
      </c>
      <c r="CX78" s="53" t="n">
        <v>0</v>
      </c>
      <c r="CY78" s="53" t="n">
        <v>0</v>
      </c>
      <c r="CZ78" s="53" t="n">
        <v>0</v>
      </c>
      <c r="DA78" s="53" t="n">
        <v>0</v>
      </c>
      <c r="DB78" s="53" t="n">
        <v>940</v>
      </c>
      <c r="DC78" s="53" t="n">
        <v>871</v>
      </c>
      <c r="DD78" s="53" t="n">
        <v>1</v>
      </c>
      <c r="DE78" s="53" t="n">
        <v>431</v>
      </c>
      <c r="DF78" s="53" t="n">
        <v>108</v>
      </c>
      <c r="DG78" s="53" t="n">
        <v>74</v>
      </c>
      <c r="DH78" s="53" t="n">
        <v>0</v>
      </c>
      <c r="DI78" s="53" t="n">
        <v>20</v>
      </c>
      <c r="DJ78" s="53" t="n">
        <v>27</v>
      </c>
      <c r="DK78" s="53" t="n">
        <v>23</v>
      </c>
      <c r="DL78" s="53" t="n">
        <v>0</v>
      </c>
      <c r="DM78" s="53" t="n">
        <v>8</v>
      </c>
      <c r="DN78" s="53" t="n">
        <v>59</v>
      </c>
      <c r="DO78" s="53" t="n">
        <v>55</v>
      </c>
      <c r="DP78" s="53" t="n">
        <v>0</v>
      </c>
      <c r="DQ78" s="53" t="n">
        <v>12</v>
      </c>
      <c r="DR78" s="53" t="n">
        <v>0</v>
      </c>
      <c r="DS78" s="53" t="n">
        <v>0</v>
      </c>
      <c r="DT78" s="53" t="n">
        <v>0</v>
      </c>
      <c r="DU78" s="53" t="n">
        <v>0</v>
      </c>
      <c r="DV78" s="53" t="n">
        <v>184</v>
      </c>
      <c r="DW78" s="53" t="n">
        <v>160</v>
      </c>
      <c r="DX78" s="53" t="n">
        <v>0</v>
      </c>
      <c r="DY78" s="53" t="n">
        <v>40</v>
      </c>
      <c r="DZ78" s="53" t="n">
        <v>52</v>
      </c>
      <c r="EA78" s="53" t="n">
        <v>45</v>
      </c>
      <c r="EB78" s="53" t="n">
        <v>0</v>
      </c>
      <c r="EC78" s="53" t="n">
        <v>16</v>
      </c>
      <c r="ED78" s="53" t="n">
        <v>0</v>
      </c>
      <c r="EE78" s="53" t="n">
        <v>0</v>
      </c>
      <c r="EF78" s="53" t="n">
        <v>0</v>
      </c>
      <c r="EG78" s="53" t="n">
        <v>0</v>
      </c>
      <c r="EH78" s="53" t="n">
        <v>1532</v>
      </c>
      <c r="EI78" s="53" t="n">
        <v>1437</v>
      </c>
      <c r="EJ78" s="53" t="n">
        <v>0</v>
      </c>
      <c r="EK78" s="53" t="n">
        <v>280</v>
      </c>
      <c r="EL78" s="53" t="n">
        <v>1752</v>
      </c>
      <c r="EM78" s="53" t="n">
        <v>1644</v>
      </c>
      <c r="EN78" s="53" t="n">
        <v>0</v>
      </c>
      <c r="EO78" s="53" t="n">
        <v>202</v>
      </c>
      <c r="EP78" s="53" t="n">
        <v>682</v>
      </c>
      <c r="EQ78" s="53" t="n">
        <v>597</v>
      </c>
      <c r="ER78" s="53" t="n">
        <v>0</v>
      </c>
      <c r="ES78" s="53" t="n">
        <v>68</v>
      </c>
      <c r="ET78" s="53" t="n">
        <v>1172</v>
      </c>
      <c r="EU78" s="53" t="n">
        <v>1101</v>
      </c>
      <c r="EV78" s="53" t="n">
        <v>0</v>
      </c>
      <c r="EW78" s="53" t="n">
        <v>0</v>
      </c>
      <c r="EX78" s="53" t="n">
        <v>1256</v>
      </c>
      <c r="EY78" s="53" t="n">
        <v>1148</v>
      </c>
      <c r="EZ78" s="53" t="n">
        <v>0</v>
      </c>
      <c r="FA78" s="53" t="n">
        <v>0</v>
      </c>
      <c r="FB78" s="53" t="n">
        <v>11</v>
      </c>
      <c r="FC78" s="53" t="n">
        <v>4</v>
      </c>
      <c r="FD78" s="53" t="n">
        <v>0</v>
      </c>
      <c r="FE78" s="53" t="n">
        <v>0</v>
      </c>
      <c r="FF78" s="53" t="n">
        <v>7</v>
      </c>
      <c r="FG78" s="53" t="n">
        <v>0</v>
      </c>
      <c r="FH78" s="53" t="n">
        <v>0</v>
      </c>
      <c r="FI78" s="53" t="n">
        <v>0</v>
      </c>
      <c r="FJ78" s="53" t="n">
        <v>1068</v>
      </c>
      <c r="FK78" s="53" t="n">
        <v>251</v>
      </c>
      <c r="FL78" s="53" t="n">
        <v>0</v>
      </c>
      <c r="FM78" s="53" t="n">
        <v>0</v>
      </c>
      <c r="FN78" s="53" t="n">
        <v>519</v>
      </c>
      <c r="FO78" s="53" t="n">
        <v>197</v>
      </c>
      <c r="FP78" s="53" t="n">
        <v>0</v>
      </c>
      <c r="FQ78" s="53" t="n">
        <v>0</v>
      </c>
      <c r="FR78" s="54" t="n">
        <f aca="false">(K78+M78)/B78</f>
        <v>0.796360078277886</v>
      </c>
      <c r="FS78" s="55" t="n">
        <f aca="false">(L78+M78)/B78</f>
        <v>0.706183953033268</v>
      </c>
      <c r="FT78" s="56" t="n">
        <f aca="false">N78/B78</f>
        <v>0.22160469667319</v>
      </c>
      <c r="FU78" s="57" t="n">
        <f aca="false">K78/G78</f>
        <v>0.898409578270193</v>
      </c>
      <c r="FV78" s="58" t="n">
        <f aca="false">L78/H78</f>
        <v>0.882009114325342</v>
      </c>
      <c r="FW78" s="57" t="n">
        <f aca="false">M78/I78</f>
        <v>0.9875</v>
      </c>
      <c r="FX78" s="59" t="n">
        <f aca="false">N78/J78</f>
        <v>1.03547915142648</v>
      </c>
      <c r="FY78" s="60" t="n">
        <f aca="false">(T78+Y78+AD78+ED78+V78+AA78+AF78+EF78)/F78</f>
        <v>1.08707753479125</v>
      </c>
      <c r="FZ78" s="61" t="n">
        <f aca="false">(U78+Z78+AE78+EE78+V78+AA78+AF78+EF78)/F78</f>
        <v>1.06441351888668</v>
      </c>
      <c r="GA78" s="62" t="n">
        <f aca="false">(W78+AB78+AG78+EG78)/F78</f>
        <v>0.667992047713718</v>
      </c>
      <c r="GB78" s="60" t="n">
        <f aca="false">(P78+AH78+AL78+AP78+AT78+AX78+BB78+BF78+BJ78+BN78+BR78+BZ78+CD78+CH78+CL78+CP78+CT78+CX78+DB78+DF78+DJ78+DN78+DR78+DV78+DZ78+EH78+EL78+EP78+R78+AJ78+AN78+AR78+AV78+AZ78+BD78+BH78+BL78+BP78+BT78+CB78+CF78+CJ78+CN78+CR78+CV78+CZ78+DD78+DH78+DL78+DP78+DT78+DX78+EB78+EJ78+EN78+ER78)/E78</f>
        <v>0.877373479540541</v>
      </c>
      <c r="GC78" s="61" t="n">
        <f aca="false">(Q78+AI78+AM78+AQ78+AU78+AY78+BC78+BG78+BK78+BO78+BS78+CA78+CE78+CI78+CM78+CQ78+CU78+CY78+DC78+DG78+DK78+DO78+DS78+DW78+EA78+EI78+EM78+EQ78+R78+AJ78+AN78+AR78+AV78+AZ78+BD78+BH78+BL78+BP78+BT78+CB78+CF78+CJ78+CN78+CR78+CV78+CZ78+DD78+DH78+DL78+DP78+DT78+DX78+EB78+EJ78+EN78+ER78)/E78</f>
        <v>0.824824837861068</v>
      </c>
      <c r="GD78" s="62" t="n">
        <f aca="false">(S78+AK78+AO78+AS78+AW78+BA78+BE78+BI78+BM78+BQ78+BU78+CC78+CG78+CK78+CO78+CS78+CW78+DA78+DE78+DI78+DM78+DQ78+DU78+DY78+EC78+EK78+EO78+ES78)/E78</f>
        <v>0.259292058448155</v>
      </c>
      <c r="GE78" s="60" t="n">
        <f aca="false">(ET78+EX78)/D78</f>
        <v>0.934780934780935</v>
      </c>
      <c r="GF78" s="61" t="n">
        <f aca="false">(EU78+EY78)/D78</f>
        <v>0.865865865865866</v>
      </c>
      <c r="GG78" s="63" t="n">
        <f aca="false">(EW78+FA78)/D78</f>
        <v>0</v>
      </c>
      <c r="GH78" s="64" t="n">
        <f aca="false">(FB78+FF78+FJ78+FN78)/C78</f>
        <v>0.546401579628243</v>
      </c>
      <c r="GI78" s="65"/>
      <c r="GJ78" s="65"/>
      <c r="GK78" s="65"/>
      <c r="GL78" s="65"/>
      <c r="GM78" s="65"/>
    </row>
    <row r="79" s="84" customFormat="true" ht="13.8" hidden="false" customHeight="false" outlineLevel="0" collapsed="false">
      <c r="A79" s="69" t="s">
        <v>159</v>
      </c>
      <c r="B79" s="70" t="n">
        <f aca="false">SUM(B4:B78)</f>
        <v>2318822</v>
      </c>
      <c r="C79" s="71" t="n">
        <f aca="false">SUM(C4:C78)</f>
        <v>242899.4</v>
      </c>
      <c r="D79" s="71" t="n">
        <f aca="false">SUM(D4:D78)</f>
        <v>219786.6</v>
      </c>
      <c r="E79" s="71" t="n">
        <v>1423924</v>
      </c>
      <c r="F79" s="71" t="n">
        <f aca="false">SUM(F4:F78)</f>
        <v>262847</v>
      </c>
      <c r="G79" s="72" t="n">
        <f aca="false">SUM(G4:G78)</f>
        <v>2059169.3625309</v>
      </c>
      <c r="H79" s="72" t="n">
        <f aca="false">SUM(H4:H78)</f>
        <v>1962787</v>
      </c>
      <c r="I79" s="72" t="n">
        <f aca="false">SUM(I4:I78)</f>
        <v>39750</v>
      </c>
      <c r="J79" s="72" t="n">
        <f aca="false">SUM(J4:J78)</f>
        <v>876272</v>
      </c>
      <c r="K79" s="73" t="n">
        <f aca="false">SUM(K4:K78)</f>
        <v>1957299</v>
      </c>
      <c r="L79" s="73" t="n">
        <f aca="false">SUM(L4:L78)</f>
        <v>1724589</v>
      </c>
      <c r="M79" s="73" t="n">
        <v>40125</v>
      </c>
      <c r="N79" s="74" t="n">
        <f aca="false">SUM(N4:N78)</f>
        <v>891949</v>
      </c>
      <c r="O79" s="74" t="n">
        <f aca="false">SUM(O4:O78)</f>
        <v>27154</v>
      </c>
      <c r="P79" s="53" t="n">
        <v>79070</v>
      </c>
      <c r="Q79" s="53" t="n">
        <v>85884</v>
      </c>
      <c r="R79" s="53" t="n">
        <v>1528</v>
      </c>
      <c r="S79" s="53" t="n">
        <v>40543</v>
      </c>
      <c r="T79" s="53" t="n">
        <v>41531</v>
      </c>
      <c r="U79" s="53" t="n">
        <v>40218</v>
      </c>
      <c r="V79" s="53" t="n">
        <v>84</v>
      </c>
      <c r="W79" s="53" t="n">
        <v>34244</v>
      </c>
      <c r="X79" s="53" t="n">
        <v>9186</v>
      </c>
      <c r="Y79" s="53" t="n">
        <v>83986</v>
      </c>
      <c r="Z79" s="53" t="n">
        <v>90704</v>
      </c>
      <c r="AA79" s="53" t="n">
        <v>495</v>
      </c>
      <c r="AB79" s="53" t="n">
        <v>69602</v>
      </c>
      <c r="AC79" s="53" t="n">
        <v>17968</v>
      </c>
      <c r="AD79" s="53" t="n">
        <v>150219</v>
      </c>
      <c r="AE79" s="53" t="n">
        <v>149065</v>
      </c>
      <c r="AF79" s="53" t="n">
        <v>364</v>
      </c>
      <c r="AG79" s="53" t="n">
        <v>117779</v>
      </c>
      <c r="AH79" s="53" t="n">
        <v>69695</v>
      </c>
      <c r="AI79" s="53" t="n">
        <v>76357</v>
      </c>
      <c r="AJ79" s="53" t="n">
        <v>1156</v>
      </c>
      <c r="AK79" s="53" t="n">
        <v>68257</v>
      </c>
      <c r="AL79" s="53" t="n">
        <v>86831</v>
      </c>
      <c r="AM79" s="53" t="n">
        <v>90720</v>
      </c>
      <c r="AN79" s="53" t="n">
        <v>2584</v>
      </c>
      <c r="AO79" s="53" t="n">
        <v>72794</v>
      </c>
      <c r="AP79" s="53" t="n">
        <v>98698</v>
      </c>
      <c r="AQ79" s="53" t="n">
        <v>101867</v>
      </c>
      <c r="AR79" s="53" t="n">
        <v>6097</v>
      </c>
      <c r="AS79" s="53" t="n">
        <v>72550</v>
      </c>
      <c r="AT79" s="53" t="n">
        <v>110470</v>
      </c>
      <c r="AU79" s="53" t="n">
        <v>114801</v>
      </c>
      <c r="AV79" s="53" t="n">
        <v>14088</v>
      </c>
      <c r="AW79" s="53" t="n">
        <v>77941</v>
      </c>
      <c r="AX79" s="53" t="n">
        <v>120074</v>
      </c>
      <c r="AY79" s="53" t="n">
        <v>118085</v>
      </c>
      <c r="AZ79" s="53" t="n">
        <v>7274</v>
      </c>
      <c r="BA79" s="53" t="n">
        <v>73169</v>
      </c>
      <c r="BB79" s="53" t="n">
        <v>131623</v>
      </c>
      <c r="BC79" s="53" t="n">
        <v>125621</v>
      </c>
      <c r="BD79" s="53" t="n">
        <v>2339</v>
      </c>
      <c r="BE79" s="53" t="n">
        <v>64014</v>
      </c>
      <c r="BF79" s="53" t="n">
        <v>37178</v>
      </c>
      <c r="BG79" s="53" t="n">
        <v>28252</v>
      </c>
      <c r="BH79" s="53" t="n">
        <v>796</v>
      </c>
      <c r="BI79" s="53" t="n">
        <v>8874</v>
      </c>
      <c r="BJ79" s="53" t="n">
        <v>4107</v>
      </c>
      <c r="BK79" s="53" t="n">
        <v>3555</v>
      </c>
      <c r="BL79" s="53" t="n">
        <v>14</v>
      </c>
      <c r="BM79" s="53" t="n">
        <v>1527</v>
      </c>
      <c r="BN79" s="53" t="n">
        <v>372</v>
      </c>
      <c r="BO79" s="53" t="n">
        <v>254</v>
      </c>
      <c r="BP79" s="53" t="n">
        <v>271</v>
      </c>
      <c r="BQ79" s="53" t="n">
        <v>83</v>
      </c>
      <c r="BR79" s="53" t="n">
        <v>5850</v>
      </c>
      <c r="BS79" s="53" t="n">
        <v>6028</v>
      </c>
      <c r="BT79" s="53" t="n">
        <v>0</v>
      </c>
      <c r="BU79" s="53" t="n">
        <v>1305</v>
      </c>
      <c r="BV79" s="53" t="n">
        <v>371</v>
      </c>
      <c r="BW79" s="53" t="n">
        <v>334</v>
      </c>
      <c r="BX79" s="53" t="n">
        <v>0</v>
      </c>
      <c r="BY79" s="53" t="n">
        <v>153</v>
      </c>
      <c r="BZ79" s="53" t="n">
        <v>11707</v>
      </c>
      <c r="CA79" s="53" t="n">
        <v>11074</v>
      </c>
      <c r="CB79" s="53" t="n">
        <v>179</v>
      </c>
      <c r="CC79" s="53" t="n">
        <v>4561</v>
      </c>
      <c r="CD79" s="53" t="n">
        <v>10106</v>
      </c>
      <c r="CE79" s="53" t="n">
        <v>6048</v>
      </c>
      <c r="CF79" s="53" t="n">
        <v>107</v>
      </c>
      <c r="CG79" s="53" t="n">
        <v>1464</v>
      </c>
      <c r="CH79" s="53" t="n">
        <v>1914</v>
      </c>
      <c r="CI79" s="53" t="n">
        <v>841</v>
      </c>
      <c r="CJ79" s="53" t="n">
        <v>0</v>
      </c>
      <c r="CK79" s="53" t="n">
        <v>227</v>
      </c>
      <c r="CL79" s="53" t="n">
        <v>12996</v>
      </c>
      <c r="CM79" s="53" t="n">
        <v>8689</v>
      </c>
      <c r="CN79" s="53" t="n">
        <v>4</v>
      </c>
      <c r="CO79" s="53" t="n">
        <v>1984</v>
      </c>
      <c r="CP79" s="53" t="n">
        <v>2703</v>
      </c>
      <c r="CQ79" s="53" t="n">
        <v>2023</v>
      </c>
      <c r="CR79" s="53" t="n">
        <v>3</v>
      </c>
      <c r="CS79" s="53" t="n">
        <v>274</v>
      </c>
      <c r="CT79" s="53" t="n">
        <v>453</v>
      </c>
      <c r="CU79" s="53" t="n">
        <v>152</v>
      </c>
      <c r="CV79" s="53" t="n">
        <v>1</v>
      </c>
      <c r="CW79" s="53" t="n">
        <v>0</v>
      </c>
      <c r="CX79" s="53" t="n">
        <v>519</v>
      </c>
      <c r="CY79" s="53" t="n">
        <v>405</v>
      </c>
      <c r="CZ79" s="53" t="n">
        <v>1</v>
      </c>
      <c r="DA79" s="53" t="n">
        <v>87</v>
      </c>
      <c r="DB79" s="53" t="n">
        <v>123778</v>
      </c>
      <c r="DC79" s="53" t="n">
        <v>74047</v>
      </c>
      <c r="DD79" s="53" t="n">
        <v>718</v>
      </c>
      <c r="DE79" s="53" t="n">
        <v>36061</v>
      </c>
      <c r="DF79" s="53" t="n">
        <v>7140</v>
      </c>
      <c r="DG79" s="53" t="n">
        <v>4660</v>
      </c>
      <c r="DH79" s="53" t="n">
        <v>89</v>
      </c>
      <c r="DI79" s="53" t="n">
        <v>1455</v>
      </c>
      <c r="DJ79" s="53" t="n">
        <v>8866</v>
      </c>
      <c r="DK79" s="53" t="n">
        <v>7341</v>
      </c>
      <c r="DL79" s="53" t="n">
        <v>75</v>
      </c>
      <c r="DM79" s="53" t="n">
        <v>1186</v>
      </c>
      <c r="DN79" s="53" t="n">
        <v>4042</v>
      </c>
      <c r="DO79" s="53" t="n">
        <v>2874</v>
      </c>
      <c r="DP79" s="53" t="n">
        <v>56</v>
      </c>
      <c r="DQ79" s="53" t="n">
        <v>559</v>
      </c>
      <c r="DR79" s="53" t="n">
        <v>848</v>
      </c>
      <c r="DS79" s="53" t="n">
        <v>529</v>
      </c>
      <c r="DT79" s="53" t="n">
        <v>1</v>
      </c>
      <c r="DU79" s="53" t="n">
        <v>265</v>
      </c>
      <c r="DV79" s="53" t="n">
        <v>18534</v>
      </c>
      <c r="DW79" s="53" t="n">
        <v>13966</v>
      </c>
      <c r="DX79" s="53" t="n">
        <v>500</v>
      </c>
      <c r="DY79" s="53" t="n">
        <v>5379</v>
      </c>
      <c r="DZ79" s="53" t="n">
        <v>4439</v>
      </c>
      <c r="EA79" s="53" t="n">
        <v>3078</v>
      </c>
      <c r="EB79" s="53" t="n">
        <v>70</v>
      </c>
      <c r="EC79" s="53" t="n">
        <v>1035</v>
      </c>
      <c r="ED79" s="53" t="n">
        <v>1568</v>
      </c>
      <c r="EE79" s="53" t="n">
        <v>1955</v>
      </c>
      <c r="EF79" s="53" t="n">
        <v>168</v>
      </c>
      <c r="EG79" s="53" t="n">
        <v>8471</v>
      </c>
      <c r="EH79" s="53" t="n">
        <v>138168</v>
      </c>
      <c r="EI79" s="53" t="n">
        <v>124780</v>
      </c>
      <c r="EJ79" s="53" t="n">
        <v>867</v>
      </c>
      <c r="EK79" s="53" t="n">
        <v>56160</v>
      </c>
      <c r="EL79" s="53" t="n">
        <v>148413</v>
      </c>
      <c r="EM79" s="53" t="n">
        <v>138304</v>
      </c>
      <c r="EN79" s="53" t="n">
        <v>1552</v>
      </c>
      <c r="EO79" s="53" t="n">
        <v>51529</v>
      </c>
      <c r="EP79" s="53" t="n">
        <v>64843</v>
      </c>
      <c r="EQ79" s="53" t="n">
        <v>59204</v>
      </c>
      <c r="ER79" s="53" t="n">
        <v>245</v>
      </c>
      <c r="ES79" s="53" t="n">
        <v>18077</v>
      </c>
      <c r="ET79" s="53" t="n">
        <v>100146</v>
      </c>
      <c r="EU79" s="53" t="n">
        <v>86447</v>
      </c>
      <c r="EV79" s="53" t="n">
        <v>11</v>
      </c>
      <c r="EW79" s="53" t="n">
        <v>214</v>
      </c>
      <c r="EX79" s="53" t="n">
        <v>103505</v>
      </c>
      <c r="EY79" s="53" t="n">
        <v>84826</v>
      </c>
      <c r="EZ79" s="53" t="n">
        <v>1</v>
      </c>
      <c r="FA79" s="53" t="n">
        <v>120</v>
      </c>
      <c r="FB79" s="53" t="n">
        <v>2060</v>
      </c>
      <c r="FC79" s="53" t="n">
        <v>571</v>
      </c>
      <c r="FD79" s="53" t="n">
        <v>0</v>
      </c>
      <c r="FE79" s="53" t="n">
        <v>0</v>
      </c>
      <c r="FF79" s="53" t="n">
        <v>1096</v>
      </c>
      <c r="FG79" s="53" t="n">
        <v>439</v>
      </c>
      <c r="FH79" s="53" t="n">
        <v>0</v>
      </c>
      <c r="FI79" s="53" t="n">
        <v>0</v>
      </c>
      <c r="FJ79" s="53" t="n">
        <v>107585</v>
      </c>
      <c r="FK79" s="53" t="n">
        <v>38419</v>
      </c>
      <c r="FL79" s="53" t="n">
        <v>0</v>
      </c>
      <c r="FM79" s="53" t="n">
        <v>0</v>
      </c>
      <c r="FN79" s="53" t="n">
        <v>54640</v>
      </c>
      <c r="FO79" s="53" t="n">
        <v>22172</v>
      </c>
      <c r="FP79" s="53" t="n">
        <v>0</v>
      </c>
      <c r="FQ79" s="53" t="n">
        <v>0</v>
      </c>
      <c r="FR79" s="75" t="n">
        <f aca="false">(K79+M79)/B79</f>
        <v>0.861396001935466</v>
      </c>
      <c r="FS79" s="76" t="n">
        <f aca="false">(L79+M79)/B79</f>
        <v>0.76103901032507</v>
      </c>
      <c r="FT79" s="77" t="n">
        <f aca="false">N79/B79</f>
        <v>0.384656088306908</v>
      </c>
      <c r="FU79" s="57" t="n">
        <f aca="false">K79/G79</f>
        <v>0.9505284196703</v>
      </c>
      <c r="FV79" s="58" t="n">
        <f aca="false">L79/H79</f>
        <v>0.878642970429293</v>
      </c>
      <c r="FW79" s="57" t="n">
        <f aca="false">M79/I79</f>
        <v>1.00943396226415</v>
      </c>
      <c r="FX79" s="59" t="n">
        <f aca="false">N79/J79</f>
        <v>1.0178905636606</v>
      </c>
      <c r="FY79" s="78" t="n">
        <f aca="false">(T79+Y79+AD79)/F79</f>
        <v>1.0490361312855</v>
      </c>
      <c r="FZ79" s="79" t="n">
        <f aca="false">(U79+Z79+AE79)/F79</f>
        <v>1.06520903795744</v>
      </c>
      <c r="GA79" s="80" t="n">
        <f aca="false">(W79+AB79+AG79)/F79</f>
        <v>0.843171122363961</v>
      </c>
      <c r="GB79" s="78" t="n">
        <f aca="false">(P79+AH79+AL79+AP79+AT79+AX79+BB79+BF79+BJ79+BN79+BR79+BZ79+CD79+CH79+CL79+CP79+CT79+CX79+DB79+DF79+DJ79+DN79+DR79+DV79+DZ79+EH79+EL79+EP79)/E79</f>
        <v>0.915383826664906</v>
      </c>
      <c r="GC79" s="79" t="n">
        <f aca="false">(Q79+AI79+AM79+AQ79+AU79+AY79+BC79+BG79+BK79+BO79+BS79+CA79+CE79+CI79+CM79+CQ79+CU79+CY79+DC79+DG79+DK79+DO79+DS79+DW79+EA79+EI79+EM79+EQ79)/E79</f>
        <v>0.849370472019574</v>
      </c>
      <c r="GD79" s="80" t="n">
        <f aca="false">(S79+AK79+AO79+AS79+AW79+BA79+BE79+BI79+BM79+BQ79+BU79+CC79+CG79+CK79+CO79+CS79+CW79+DA79+DE79+DI79+DM79+DQ79+DU79+DY79+EC79+EK79+EO79+ES79)/E79</f>
        <v>0.464462991002329</v>
      </c>
      <c r="GE79" s="78" t="n">
        <f aca="false">(ET79+EX79)/D79</f>
        <v>0.92658515123306</v>
      </c>
      <c r="GF79" s="79" t="n">
        <f aca="false">(EU79+EY79)/D79</f>
        <v>0.779269527805608</v>
      </c>
      <c r="GG79" s="81" t="n">
        <f aca="false">(EW79+FA79)/D79</f>
        <v>0.00151965588438968</v>
      </c>
      <c r="GH79" s="82" t="n">
        <f aca="false">(FB79+FF79+FJ79+FN79)/C79</f>
        <v>0.680862118226723</v>
      </c>
      <c r="GI79" s="83"/>
      <c r="GJ79" s="83"/>
      <c r="GK79" s="83"/>
      <c r="GL79" s="83"/>
      <c r="GM79" s="83"/>
    </row>
    <row r="80" customFormat="false" ht="14.4" hidden="false" customHeight="false" outlineLevel="0" collapsed="false">
      <c r="H80" s="85"/>
      <c r="I80" s="86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/>
      <c r="DW80" s="87"/>
      <c r="DX80" s="87"/>
      <c r="DY80" s="87"/>
      <c r="DZ80" s="87"/>
      <c r="EA80" s="87"/>
      <c r="EB80" s="87"/>
      <c r="EC80" s="87"/>
      <c r="ED80" s="87"/>
      <c r="EE80" s="87"/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/>
      <c r="EQ80" s="87"/>
      <c r="ER80" s="87"/>
      <c r="ES80" s="87"/>
      <c r="ET80" s="87"/>
      <c r="EU80" s="87"/>
      <c r="EV80" s="87"/>
      <c r="EW80" s="87"/>
      <c r="EX80" s="87"/>
      <c r="EY80" s="87"/>
      <c r="EZ80" s="87"/>
      <c r="FA80" s="87"/>
      <c r="FB80" s="87"/>
      <c r="FC80" s="87"/>
      <c r="FD80" s="87"/>
      <c r="FE80" s="87"/>
      <c r="FF80" s="87"/>
      <c r="FG80" s="87"/>
      <c r="FH80" s="87"/>
      <c r="FI80" s="87"/>
      <c r="FJ80" s="87"/>
      <c r="FK80" s="87"/>
      <c r="FL80" s="87"/>
      <c r="FM80" s="87"/>
      <c r="FN80" s="87"/>
      <c r="FO80" s="87"/>
      <c r="FP80" s="87"/>
      <c r="FQ80" s="87"/>
    </row>
    <row r="81" customFormat="false" ht="14.4" hidden="false" customHeight="false" outlineLevel="0" collapsed="false">
      <c r="A81" s="88" t="s">
        <v>160</v>
      </c>
      <c r="B81" s="88"/>
      <c r="C81" s="88"/>
      <c r="D81" s="88"/>
      <c r="E81" s="88"/>
      <c r="J81" s="89"/>
      <c r="K81" s="89"/>
      <c r="L81" s="89"/>
      <c r="M81" s="88"/>
      <c r="N81" s="88"/>
      <c r="O81" s="88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</row>
    <row r="82" customFormat="false" ht="14.4" hidden="false" customHeight="false" outlineLevel="0" collapsed="false">
      <c r="A82" s="0" t="s">
        <v>161</v>
      </c>
    </row>
    <row r="83" customFormat="false" ht="14.4" hidden="false" customHeight="false" outlineLevel="0" collapsed="false">
      <c r="A83" s="91" t="s">
        <v>162</v>
      </c>
      <c r="B83" s="91"/>
      <c r="C83" s="91"/>
      <c r="D83" s="91"/>
      <c r="E83" s="91"/>
      <c r="F83" s="91"/>
      <c r="G83" s="91"/>
      <c r="H83" s="91"/>
      <c r="I83" s="91"/>
      <c r="J83" s="92"/>
      <c r="K83" s="93"/>
      <c r="L83" s="93"/>
    </row>
    <row r="84" customFormat="false" ht="14.4" hidden="false" customHeight="false" outlineLevel="0" collapsed="false">
      <c r="A84" s="94" t="s">
        <v>163</v>
      </c>
      <c r="B84" s="94"/>
      <c r="C84" s="94"/>
      <c r="D84" s="94"/>
      <c r="E84" s="94"/>
      <c r="F84" s="94"/>
      <c r="G84" s="94"/>
      <c r="H84" s="94"/>
      <c r="I84" s="94"/>
      <c r="J84" s="93"/>
      <c r="K84" s="93"/>
      <c r="L84" s="93"/>
    </row>
    <row r="85" customFormat="false" ht="14.4" hidden="false" customHeight="false" outlineLevel="0" collapsed="false">
      <c r="A85" s="94" t="s">
        <v>164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customFormat="false" ht="14.4" hidden="false" customHeight="false" outlineLevel="0" collapsed="false">
      <c r="A86" s="93" t="s">
        <v>165</v>
      </c>
      <c r="B86" s="95"/>
      <c r="C86" s="95"/>
      <c r="D86" s="95"/>
    </row>
    <row r="87" customFormat="false" ht="14.4" hidden="false" customHeight="false" outlineLevel="0" collapsed="false">
      <c r="A87" s="94" t="s">
        <v>166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Y87" s="4"/>
      <c r="FZ87" s="4"/>
      <c r="GA87" s="4"/>
      <c r="GB87" s="4"/>
      <c r="GC87" s="4"/>
      <c r="GD87" s="4"/>
    </row>
    <row r="88" customFormat="false" ht="14.4" hidden="false" customHeight="false" outlineLevel="0" collapsed="false">
      <c r="A88" s="0" t="s">
        <v>167</v>
      </c>
    </row>
    <row r="90" customFormat="false" ht="14.4" hidden="false" customHeight="false" outlineLevel="0" collapsed="false">
      <c r="G90" s="96"/>
      <c r="H90" s="96"/>
    </row>
  </sheetData>
  <mergeCells count="58">
    <mergeCell ref="A1:A3"/>
    <mergeCell ref="B1:F1"/>
    <mergeCell ref="G1:J2"/>
    <mergeCell ref="K1:O2"/>
    <mergeCell ref="P1:FQ1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U2:FX2"/>
    <mergeCell ref="FY2:GA2"/>
    <mergeCell ref="GB2:GD2"/>
    <mergeCell ref="GE2:GG2"/>
    <mergeCell ref="A81:E81"/>
    <mergeCell ref="A83:I83"/>
    <mergeCell ref="A84:I84"/>
    <mergeCell ref="A85:EB85"/>
    <mergeCell ref="A87:FR87"/>
  </mergeCell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2020-12-16T18:42:09Z</dcterms:created>
  <dc:creator>Thaís Tâmara Castro e Souza Minuzzi</dc:creator>
  <dc:description/>
  <dc:language>pt-BR</dc:language>
  <cp:lastModifiedBy/>
  <cp:lastPrinted>2021-02-23T21:01:07Z</cp:lastPrinted>
  <dcterms:modified xsi:type="dcterms:W3CDTF">2022-04-13T18:08:16Z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