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EstaPasta_de_trabalho" defaultThemeVersion="124226"/>
  <bookViews>
    <workbookView xWindow="600" yWindow="120" windowWidth="14115" windowHeight="8670"/>
  </bookViews>
  <sheets>
    <sheet name="Sheet1" sheetId="1" r:id="rId1"/>
    <sheet name="Segmentos" sheetId="3" r:id="rId2"/>
    <sheet name="Plan1" sheetId="2" r:id="rId3"/>
  </sheets>
  <calcPr calcId="125725"/>
</workbook>
</file>

<file path=xl/calcChain.xml><?xml version="1.0" encoding="utf-8"?>
<calcChain xmlns="http://schemas.openxmlformats.org/spreadsheetml/2006/main">
  <c r="AD2" i="3"/>
  <c r="AE2" s="1"/>
  <c r="Y6" s="1"/>
  <c r="L48"/>
  <c r="M48"/>
  <c r="N48"/>
  <c r="O48"/>
  <c r="P48"/>
  <c r="Q48"/>
  <c r="R48"/>
  <c r="S48"/>
  <c r="L52"/>
  <c r="M52"/>
  <c r="N52"/>
  <c r="O52"/>
  <c r="P52"/>
  <c r="Q52"/>
  <c r="R52"/>
  <c r="S52"/>
  <c r="L53"/>
  <c r="M53"/>
  <c r="N53"/>
  <c r="O53"/>
  <c r="P53"/>
  <c r="Q53"/>
  <c r="R53"/>
  <c r="S53"/>
  <c r="L54"/>
  <c r="M54"/>
  <c r="N54"/>
  <c r="O54"/>
  <c r="P54"/>
  <c r="Q54"/>
  <c r="R54"/>
  <c r="S54"/>
  <c r="L55"/>
  <c r="M55"/>
  <c r="N55"/>
  <c r="O55"/>
  <c r="P55"/>
  <c r="Q55"/>
  <c r="R55"/>
  <c r="S55"/>
  <c r="L56"/>
  <c r="M56"/>
  <c r="N56"/>
  <c r="O56"/>
  <c r="T56" s="1"/>
  <c r="P56"/>
  <c r="Q56"/>
  <c r="R56"/>
  <c r="S56"/>
  <c r="L4"/>
  <c r="M4"/>
  <c r="N4"/>
  <c r="O4"/>
  <c r="T4" s="1"/>
  <c r="P4"/>
  <c r="Q4"/>
  <c r="R4"/>
  <c r="S4"/>
  <c r="L5"/>
  <c r="M5"/>
  <c r="N5"/>
  <c r="O5"/>
  <c r="P5"/>
  <c r="Q5"/>
  <c r="R5"/>
  <c r="S5"/>
  <c r="L6"/>
  <c r="M6"/>
  <c r="N6"/>
  <c r="O6"/>
  <c r="P6"/>
  <c r="Q6"/>
  <c r="R6"/>
  <c r="S6"/>
  <c r="L7"/>
  <c r="M7"/>
  <c r="N7"/>
  <c r="O7"/>
  <c r="P7"/>
  <c r="Q7"/>
  <c r="R7"/>
  <c r="S7"/>
  <c r="L8"/>
  <c r="M8"/>
  <c r="N8"/>
  <c r="O8"/>
  <c r="P8"/>
  <c r="Q8"/>
  <c r="R8"/>
  <c r="S8"/>
  <c r="L9"/>
  <c r="M9"/>
  <c r="N9"/>
  <c r="O9"/>
  <c r="P9"/>
  <c r="Q9"/>
  <c r="R9"/>
  <c r="S9"/>
  <c r="L10"/>
  <c r="M10"/>
  <c r="N10"/>
  <c r="O10"/>
  <c r="P10"/>
  <c r="Q10"/>
  <c r="R10"/>
  <c r="S10"/>
  <c r="L11"/>
  <c r="M11"/>
  <c r="N11"/>
  <c r="O11"/>
  <c r="P11"/>
  <c r="Q11"/>
  <c r="R11"/>
  <c r="S11"/>
  <c r="L12"/>
  <c r="M12"/>
  <c r="N12"/>
  <c r="O12"/>
  <c r="P12"/>
  <c r="Q12"/>
  <c r="R12"/>
  <c r="S12"/>
  <c r="L13"/>
  <c r="M13"/>
  <c r="N13"/>
  <c r="O13"/>
  <c r="P13"/>
  <c r="Q13"/>
  <c r="R13"/>
  <c r="S13"/>
  <c r="L14"/>
  <c r="M14"/>
  <c r="N14"/>
  <c r="O14"/>
  <c r="P14"/>
  <c r="Q14"/>
  <c r="R14"/>
  <c r="S14"/>
  <c r="L15"/>
  <c r="M15"/>
  <c r="N15"/>
  <c r="O15"/>
  <c r="P15"/>
  <c r="Q15"/>
  <c r="R15"/>
  <c r="S15"/>
  <c r="L16"/>
  <c r="M16"/>
  <c r="N16"/>
  <c r="O16"/>
  <c r="P16"/>
  <c r="Q16"/>
  <c r="R16"/>
  <c r="S16"/>
  <c r="L17"/>
  <c r="M17"/>
  <c r="N17"/>
  <c r="O17"/>
  <c r="P17"/>
  <c r="Q17"/>
  <c r="R17"/>
  <c r="S17"/>
  <c r="L18"/>
  <c r="M18"/>
  <c r="N18"/>
  <c r="O18"/>
  <c r="P18"/>
  <c r="Q18"/>
  <c r="R18"/>
  <c r="S18"/>
  <c r="L19"/>
  <c r="M19"/>
  <c r="N19"/>
  <c r="O19"/>
  <c r="P19"/>
  <c r="Q19"/>
  <c r="R19"/>
  <c r="S19"/>
  <c r="L20"/>
  <c r="M20"/>
  <c r="N20"/>
  <c r="O20"/>
  <c r="P20"/>
  <c r="Q20"/>
  <c r="R20"/>
  <c r="S20"/>
  <c r="L21"/>
  <c r="M21"/>
  <c r="N21"/>
  <c r="O21"/>
  <c r="P21"/>
  <c r="Q21"/>
  <c r="R21"/>
  <c r="S21"/>
  <c r="L22"/>
  <c r="M22"/>
  <c r="N22"/>
  <c r="O22"/>
  <c r="P22"/>
  <c r="Q22"/>
  <c r="R22"/>
  <c r="S22"/>
  <c r="L23"/>
  <c r="M23"/>
  <c r="N23"/>
  <c r="O23"/>
  <c r="P23"/>
  <c r="Q23"/>
  <c r="R23"/>
  <c r="S23"/>
  <c r="L24"/>
  <c r="M24"/>
  <c r="N24"/>
  <c r="O24"/>
  <c r="P24"/>
  <c r="Q24"/>
  <c r="R24"/>
  <c r="S24"/>
  <c r="L25"/>
  <c r="M25"/>
  <c r="N25"/>
  <c r="O25"/>
  <c r="P25"/>
  <c r="Q25"/>
  <c r="R25"/>
  <c r="S25"/>
  <c r="L26"/>
  <c r="M26"/>
  <c r="N26"/>
  <c r="O26"/>
  <c r="P26"/>
  <c r="Q26"/>
  <c r="R26"/>
  <c r="S26"/>
  <c r="T26" s="1"/>
  <c r="L27"/>
  <c r="M27"/>
  <c r="N27"/>
  <c r="O27"/>
  <c r="P27"/>
  <c r="Q27"/>
  <c r="R27"/>
  <c r="S27"/>
  <c r="L28"/>
  <c r="M28"/>
  <c r="N28"/>
  <c r="O28"/>
  <c r="P28"/>
  <c r="Q28"/>
  <c r="R28"/>
  <c r="S28"/>
  <c r="L29"/>
  <c r="M29"/>
  <c r="N29"/>
  <c r="O29"/>
  <c r="P29"/>
  <c r="Q29"/>
  <c r="R29"/>
  <c r="S29"/>
  <c r="L30"/>
  <c r="M30"/>
  <c r="N30"/>
  <c r="O30"/>
  <c r="P30"/>
  <c r="Q30"/>
  <c r="R30"/>
  <c r="S30"/>
  <c r="L31"/>
  <c r="M31"/>
  <c r="N31"/>
  <c r="O31"/>
  <c r="P31"/>
  <c r="Q31"/>
  <c r="R31"/>
  <c r="S31"/>
  <c r="T31" s="1"/>
  <c r="L32"/>
  <c r="M32"/>
  <c r="N32"/>
  <c r="O32"/>
  <c r="P32"/>
  <c r="Q32"/>
  <c r="R32"/>
  <c r="S32"/>
  <c r="L33"/>
  <c r="M33"/>
  <c r="N33"/>
  <c r="O33"/>
  <c r="P33"/>
  <c r="Q33"/>
  <c r="R33"/>
  <c r="S33"/>
  <c r="L34"/>
  <c r="M34"/>
  <c r="N34"/>
  <c r="O34"/>
  <c r="P34"/>
  <c r="Q34"/>
  <c r="R34"/>
  <c r="S34"/>
  <c r="T34" s="1"/>
  <c r="L35"/>
  <c r="M35"/>
  <c r="N35"/>
  <c r="O35"/>
  <c r="P35"/>
  <c r="Q35"/>
  <c r="R35"/>
  <c r="S35"/>
  <c r="L36"/>
  <c r="M36"/>
  <c r="N36"/>
  <c r="O36"/>
  <c r="P36"/>
  <c r="Q36"/>
  <c r="R36"/>
  <c r="S36"/>
  <c r="L37"/>
  <c r="M37"/>
  <c r="N37"/>
  <c r="O37"/>
  <c r="P37"/>
  <c r="Q37"/>
  <c r="R37"/>
  <c r="S37"/>
  <c r="T37" s="1"/>
  <c r="L38"/>
  <c r="M38"/>
  <c r="N38"/>
  <c r="O38"/>
  <c r="P38"/>
  <c r="Q38"/>
  <c r="R38"/>
  <c r="S38"/>
  <c r="L39"/>
  <c r="M39"/>
  <c r="N39"/>
  <c r="O39"/>
  <c r="P39"/>
  <c r="Q39"/>
  <c r="R39"/>
  <c r="S39"/>
  <c r="T39" s="1"/>
  <c r="L40"/>
  <c r="M40"/>
  <c r="N40"/>
  <c r="O40"/>
  <c r="P40"/>
  <c r="Q40"/>
  <c r="R40"/>
  <c r="S40"/>
  <c r="L41"/>
  <c r="M41"/>
  <c r="N41"/>
  <c r="O41"/>
  <c r="P41"/>
  <c r="Q41"/>
  <c r="R41"/>
  <c r="S41"/>
  <c r="L42"/>
  <c r="M42"/>
  <c r="N42"/>
  <c r="O42"/>
  <c r="P42"/>
  <c r="Q42"/>
  <c r="R42"/>
  <c r="S42"/>
  <c r="L43"/>
  <c r="M43"/>
  <c r="N43"/>
  <c r="O43"/>
  <c r="P43"/>
  <c r="Q43"/>
  <c r="R43"/>
  <c r="S43"/>
  <c r="L44"/>
  <c r="M44"/>
  <c r="N44"/>
  <c r="O44"/>
  <c r="P44"/>
  <c r="Q44"/>
  <c r="R44"/>
  <c r="S44"/>
  <c r="L45"/>
  <c r="M45"/>
  <c r="N45"/>
  <c r="O45"/>
  <c r="P45"/>
  <c r="Q45"/>
  <c r="R45"/>
  <c r="S45"/>
  <c r="L46"/>
  <c r="M46"/>
  <c r="N46"/>
  <c r="O46"/>
  <c r="P46"/>
  <c r="Q46"/>
  <c r="R46"/>
  <c r="S46"/>
  <c r="L47"/>
  <c r="M47"/>
  <c r="N47"/>
  <c r="O47"/>
  <c r="P47"/>
  <c r="Q47"/>
  <c r="R47"/>
  <c r="S47"/>
  <c r="L49"/>
  <c r="M49"/>
  <c r="N49"/>
  <c r="O49"/>
  <c r="P49"/>
  <c r="Q49"/>
  <c r="R49"/>
  <c r="S49"/>
  <c r="L50"/>
  <c r="M50"/>
  <c r="N50"/>
  <c r="O50"/>
  <c r="P50"/>
  <c r="Q50"/>
  <c r="R50"/>
  <c r="S50"/>
  <c r="L51"/>
  <c r="M51"/>
  <c r="N51"/>
  <c r="O51"/>
  <c r="P51"/>
  <c r="Q51"/>
  <c r="R51"/>
  <c r="S51"/>
  <c r="L3"/>
  <c r="M3"/>
  <c r="N3"/>
  <c r="O3"/>
  <c r="P3"/>
  <c r="Q3"/>
  <c r="R3"/>
  <c r="S3"/>
  <c r="Y8" l="1"/>
  <c r="AA6"/>
  <c r="Z7"/>
  <c r="AA5"/>
  <c r="Z10"/>
  <c r="Y5"/>
  <c r="AA9"/>
  <c r="AC10"/>
  <c r="Y9"/>
  <c r="Z4"/>
  <c r="AA8"/>
  <c r="T3"/>
  <c r="T7"/>
  <c r="T6"/>
  <c r="T5"/>
  <c r="T51"/>
  <c r="T50"/>
  <c r="T49"/>
  <c r="T48"/>
  <c r="T47"/>
  <c r="T46"/>
  <c r="T45"/>
  <c r="T44"/>
  <c r="T43"/>
  <c r="T42"/>
  <c r="T41"/>
  <c r="T40"/>
  <c r="T38"/>
  <c r="T36"/>
  <c r="T35"/>
  <c r="T33"/>
  <c r="T32"/>
  <c r="T30"/>
  <c r="T29"/>
  <c r="T28"/>
  <c r="T27"/>
  <c r="T12"/>
  <c r="T18"/>
  <c r="T17"/>
  <c r="T16"/>
  <c r="T15"/>
  <c r="T14"/>
  <c r="T25"/>
  <c r="T24"/>
  <c r="T23"/>
  <c r="T22"/>
  <c r="T21"/>
  <c r="T20"/>
  <c r="T19"/>
  <c r="T13"/>
  <c r="T11"/>
  <c r="T10"/>
  <c r="T53"/>
  <c r="T54"/>
  <c r="T55"/>
  <c r="T52"/>
  <c r="T9"/>
  <c r="T8"/>
</calcChain>
</file>

<file path=xl/sharedStrings.xml><?xml version="1.0" encoding="utf-8"?>
<sst xmlns="http://schemas.openxmlformats.org/spreadsheetml/2006/main" count="188" uniqueCount="107">
  <si>
    <t>VCC</t>
  </si>
  <si>
    <t>OUT14</t>
  </si>
  <si>
    <t>OUT13</t>
  </si>
  <si>
    <t>OUT16</t>
  </si>
  <si>
    <t>OUT15</t>
  </si>
  <si>
    <t>OUT18</t>
  </si>
  <si>
    <t>OUT17</t>
  </si>
  <si>
    <t>OUT19</t>
  </si>
  <si>
    <t>vista superior</t>
  </si>
  <si>
    <t>OUT10</t>
  </si>
  <si>
    <t>OUT11</t>
  </si>
  <si>
    <t>OUT12</t>
  </si>
  <si>
    <t>VBB</t>
  </si>
  <si>
    <t>fil+</t>
  </si>
  <si>
    <t>fil-</t>
  </si>
  <si>
    <t>-</t>
  </si>
  <si>
    <t>DOUT</t>
  </si>
  <si>
    <t>GND</t>
  </si>
  <si>
    <t>CLK</t>
  </si>
  <si>
    <t>G7</t>
  </si>
  <si>
    <t>G8</t>
  </si>
  <si>
    <t>BLANK</t>
  </si>
  <si>
    <t>G9</t>
  </si>
  <si>
    <t>LOAD</t>
  </si>
  <si>
    <t>G4</t>
  </si>
  <si>
    <t>G3</t>
  </si>
  <si>
    <t>G6</t>
  </si>
  <si>
    <t>G5</t>
  </si>
  <si>
    <t>G2</t>
  </si>
  <si>
    <t>G1</t>
  </si>
  <si>
    <t>s9</t>
  </si>
  <si>
    <t>s7</t>
  </si>
  <si>
    <t>s8</t>
  </si>
  <si>
    <t>s5</t>
  </si>
  <si>
    <t>Conector adaptador VFD</t>
  </si>
  <si>
    <t>s6</t>
  </si>
  <si>
    <t>dp</t>
  </si>
  <si>
    <t>X</t>
  </si>
  <si>
    <t>s3</t>
  </si>
  <si>
    <t>s4</t>
  </si>
  <si>
    <t>f</t>
  </si>
  <si>
    <t>g</t>
  </si>
  <si>
    <t>s2</t>
  </si>
  <si>
    <t>d</t>
  </si>
  <si>
    <t>e</t>
  </si>
  <si>
    <t>s1</t>
  </si>
  <si>
    <t>b</t>
  </si>
  <si>
    <t>c</t>
  </si>
  <si>
    <t>a</t>
  </si>
  <si>
    <t>DIN</t>
  </si>
  <si>
    <t>OUT7</t>
  </si>
  <si>
    <t>OUT6</t>
  </si>
  <si>
    <t>OUT9</t>
  </si>
  <si>
    <t>OUT8</t>
  </si>
  <si>
    <t>conn MAX6921</t>
  </si>
  <si>
    <t>Conector adaptador MAX6921</t>
  </si>
  <si>
    <t>OUT1</t>
  </si>
  <si>
    <t>OUT0</t>
  </si>
  <si>
    <t>OUT3</t>
  </si>
  <si>
    <t>OUT2</t>
  </si>
  <si>
    <t>OUT5</t>
  </si>
  <si>
    <t>OUT4</t>
  </si>
  <si>
    <t>*</t>
  </si>
  <si>
    <t>+</t>
  </si>
  <si>
    <t>,</t>
  </si>
  <si>
    <t>.</t>
  </si>
  <si>
    <t>/</t>
  </si>
  <si>
    <t>:</t>
  </si>
  <si>
    <t>;</t>
  </si>
  <si>
    <t>&lt;</t>
  </si>
  <si>
    <t>=</t>
  </si>
  <si>
    <t>&gt;</t>
  </si>
  <si>
    <t>?</t>
  </si>
  <si>
    <t>@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</si>
  <si>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</si>
  <si>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</si>
  <si>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</si>
  <si>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</si>
  <si>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</si>
  <si>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</si>
  <si>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</si>
  <si>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</si>
  <si>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</si>
  <si>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</si>
  <si>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</si>
  <si>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</si>
  <si>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</si>
  <si>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</si>
  <si>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</si>
  <si>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</si>
  <si>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</si>
  <si>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</si>
  <si>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</si>
  <si>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</si>
  <si>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</si>
  <si>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</si>
  <si>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Y</t>
  </si>
  <si>
    <t>Z</t>
  </si>
  <si>
    <t>[</t>
  </si>
  <si>
    <t>\</t>
  </si>
  <si>
    <t>]</t>
  </si>
  <si>
    <t>^</t>
  </si>
  <si>
    <t>_</t>
  </si>
  <si>
    <t>W</t>
  </si>
  <si>
    <t>conn VFD</t>
  </si>
  <si>
    <t>0x02</t>
  </si>
  <si>
    <t>header</t>
  </si>
</sst>
</file>

<file path=xl/styles.xml><?xml version="1.0" encoding="utf-8"?>
<styleSheet xmlns="http://schemas.openxmlformats.org/spreadsheetml/2006/main">
  <fonts count="10"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color rgb="FF006100"/>
      <name val="Calibri"/>
      <family val="2"/>
      <scheme val="minor"/>
    </font>
    <font>
      <sz val="10"/>
      <color theme="0"/>
      <name val="Arial"/>
      <family val="2"/>
    </font>
    <font>
      <sz val="11"/>
      <color rgb="FF9C0006"/>
      <name val="Calibri"/>
      <family val="2"/>
      <scheme val="minor"/>
    </font>
    <font>
      <sz val="10"/>
      <color rgb="FF9C0006"/>
      <name val="Calibri"/>
      <family val="2"/>
      <scheme val="minor"/>
    </font>
    <font>
      <sz val="10"/>
      <color rgb="FF0061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5" fillId="2" borderId="0" applyNumberFormat="0" applyBorder="0" applyAlignment="0" applyProtection="0"/>
    <xf numFmtId="0" fontId="7" fillId="4" borderId="0" applyNumberFormat="0" applyBorder="0" applyAlignment="0" applyProtection="0"/>
  </cellStyleXfs>
  <cellXfs count="29">
    <xf numFmtId="0" fontId="0" fillId="0" borderId="0" xfId="0">
      <alignment vertical="center"/>
    </xf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>
      <alignment wrapText="1"/>
    </xf>
    <xf numFmtId="0" fontId="3" fillId="0" borderId="1" xfId="0" applyNumberFormat="1" applyFont="1" applyFill="1" applyBorder="1" applyAlignment="1" applyProtection="1">
      <alignment horizontal="center" wrapText="1"/>
    </xf>
    <xf numFmtId="0" fontId="0" fillId="0" borderId="2" xfId="0" applyNumberFormat="1" applyFont="1" applyFill="1" applyBorder="1" applyAlignment="1" applyProtection="1">
      <alignment wrapText="1"/>
    </xf>
    <xf numFmtId="0" fontId="4" fillId="0" borderId="3" xfId="0" applyNumberFormat="1" applyFont="1" applyFill="1" applyBorder="1" applyAlignment="1" applyProtection="1">
      <alignment horizontal="center" wrapText="1"/>
    </xf>
    <xf numFmtId="0" fontId="4" fillId="0" borderId="4" xfId="0" applyNumberFormat="1" applyFont="1" applyFill="1" applyBorder="1" applyAlignment="1" applyProtection="1">
      <alignment horizontal="center" wrapText="1"/>
    </xf>
    <xf numFmtId="0" fontId="2" fillId="0" borderId="0" xfId="0" applyNumberFormat="1" applyFont="1" applyFill="1" applyBorder="1" applyAlignment="1" applyProtection="1">
      <alignment horizontal="center" wrapText="1"/>
    </xf>
    <xf numFmtId="0" fontId="2" fillId="0" borderId="0" xfId="0" applyNumberFormat="1" applyFont="1" applyFill="1" applyBorder="1" applyAlignment="1" applyProtection="1">
      <alignment horizontal="right" wrapText="1"/>
    </xf>
    <xf numFmtId="0" fontId="0" fillId="0" borderId="0" xfId="0" applyNumberFormat="1" applyFont="1" applyFill="1" applyBorder="1" applyAlignment="1" applyProtection="1">
      <alignment horizontal="center" wrapText="1"/>
    </xf>
    <xf numFmtId="0" fontId="3" fillId="0" borderId="5" xfId="0" applyNumberFormat="1" applyFont="1" applyFill="1" applyBorder="1" applyAlignment="1" applyProtection="1">
      <alignment horizontal="center" wrapText="1"/>
    </xf>
    <xf numFmtId="0" fontId="4" fillId="0" borderId="5" xfId="0" applyNumberFormat="1" applyFont="1" applyFill="1" applyBorder="1" applyAlignment="1" applyProtection="1">
      <alignment horizontal="center" wrapText="1"/>
    </xf>
    <xf numFmtId="0" fontId="1" fillId="0" borderId="0" xfId="0" applyNumberFormat="1" applyFont="1" applyFill="1" applyBorder="1" applyAlignment="1" applyProtection="1">
      <alignment wrapText="1"/>
    </xf>
    <xf numFmtId="0" fontId="0" fillId="0" borderId="1" xfId="0" applyNumberFormat="1" applyFont="1" applyFill="1" applyBorder="1" applyAlignment="1" applyProtection="1">
      <alignment wrapText="1"/>
    </xf>
    <xf numFmtId="0" fontId="2" fillId="0" borderId="2" xfId="0" applyNumberFormat="1" applyFont="1" applyFill="1" applyBorder="1" applyAlignment="1" applyProtection="1">
      <alignment horizontal="right" wrapText="1"/>
    </xf>
    <xf numFmtId="0" fontId="0" fillId="0" borderId="3" xfId="0" applyNumberFormat="1" applyFont="1" applyFill="1" applyBorder="1" applyAlignment="1" applyProtection="1">
      <alignment horizontal="center" wrapText="1"/>
    </xf>
    <xf numFmtId="0" fontId="2" fillId="0" borderId="6" xfId="0" applyNumberFormat="1" applyFont="1" applyFill="1" applyBorder="1" applyAlignment="1" applyProtection="1">
      <alignment horizontal="left" wrapText="1"/>
    </xf>
    <xf numFmtId="0" fontId="0" fillId="0" borderId="5" xfId="0" applyNumberFormat="1" applyFont="1" applyFill="1" applyBorder="1" applyAlignment="1" applyProtection="1">
      <alignment wrapText="1"/>
    </xf>
    <xf numFmtId="49" fontId="2" fillId="0" borderId="0" xfId="0" applyNumberFormat="1" applyFont="1" applyAlignment="1">
      <alignment horizontal="center" vertical="center"/>
    </xf>
    <xf numFmtId="0" fontId="5" fillId="2" borderId="7" xfId="1" applyBorder="1" applyAlignment="1">
      <alignment horizontal="center" vertical="center"/>
    </xf>
    <xf numFmtId="0" fontId="6" fillId="0" borderId="0" xfId="0" applyFont="1">
      <alignment vertical="center"/>
    </xf>
    <xf numFmtId="0" fontId="0" fillId="3" borderId="0" xfId="0" applyFill="1">
      <alignment vertical="center"/>
    </xf>
    <xf numFmtId="0" fontId="0" fillId="3" borderId="0" xfId="0" applyFont="1" applyFill="1">
      <alignment vertical="center"/>
    </xf>
    <xf numFmtId="0" fontId="6" fillId="3" borderId="0" xfId="0" applyFont="1" applyFill="1">
      <alignment vertical="center"/>
    </xf>
    <xf numFmtId="0" fontId="8" fillId="4" borderId="0" xfId="2" applyNumberFormat="1" applyFont="1" applyBorder="1" applyAlignment="1" applyProtection="1">
      <alignment horizontal="right" wrapText="1"/>
    </xf>
    <xf numFmtId="0" fontId="8" fillId="4" borderId="0" xfId="2" applyNumberFormat="1" applyFont="1" applyBorder="1" applyAlignment="1" applyProtection="1">
      <alignment horizontal="center" wrapText="1"/>
    </xf>
    <xf numFmtId="0" fontId="9" fillId="2" borderId="0" xfId="1" applyNumberFormat="1" applyFont="1" applyBorder="1" applyAlignment="1" applyProtection="1">
      <alignment horizontal="right" wrapText="1"/>
    </xf>
    <xf numFmtId="0" fontId="9" fillId="2" borderId="0" xfId="1" applyNumberFormat="1" applyFont="1" applyBorder="1" applyAlignment="1" applyProtection="1">
      <alignment horizontal="center" wrapText="1"/>
    </xf>
    <xf numFmtId="0" fontId="9" fillId="2" borderId="0" xfId="1" applyFont="1" applyAlignment="1">
      <alignment vertical="center"/>
    </xf>
  </cellXfs>
  <cellStyles count="3">
    <cellStyle name="Bom" xfId="1" builtinId="26"/>
    <cellStyle name="Incorreto" xfId="2" builtinId="27"/>
    <cellStyle name="Normal" xfId="0" builtinId="0"/>
  </cellStyles>
  <dxfs count="1">
    <dxf>
      <font>
        <color theme="1"/>
      </font>
      <fill>
        <patternFill>
          <bgColor theme="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FF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9</xdr:row>
      <xdr:rowOff>85725</xdr:rowOff>
    </xdr:from>
    <xdr:to>
      <xdr:col>29</xdr:col>
      <xdr:colOff>28575</xdr:colOff>
      <xdr:row>17</xdr:row>
      <xdr:rowOff>28575</xdr:rowOff>
    </xdr:to>
    <xdr:pic>
      <xdr:nvPicPr>
        <xdr:cNvPr id="1031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486775" y="1381125"/>
          <a:ext cx="4752975" cy="12382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2238375</xdr:colOff>
      <xdr:row>43</xdr:row>
      <xdr:rowOff>47625</xdr:rowOff>
    </xdr:to>
    <xdr:pic>
      <xdr:nvPicPr>
        <xdr:cNvPr id="103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3886200"/>
          <a:ext cx="2238375" cy="31242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2562225</xdr:colOff>
      <xdr:row>20</xdr:row>
      <xdr:rowOff>57150</xdr:rowOff>
    </xdr:to>
    <xdr:pic>
      <xdr:nvPicPr>
        <xdr:cNvPr id="1033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323850"/>
          <a:ext cx="2562225" cy="2971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28575</xdr:colOff>
      <xdr:row>18</xdr:row>
      <xdr:rowOff>0</xdr:rowOff>
    </xdr:from>
    <xdr:to>
      <xdr:col>15</xdr:col>
      <xdr:colOff>37922</xdr:colOff>
      <xdr:row>26</xdr:row>
      <xdr:rowOff>133172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 bwMode="auto">
        <a:xfrm>
          <a:off x="8486775" y="2752725"/>
          <a:ext cx="1428572" cy="1428572"/>
        </a:xfrm>
        <a:prstGeom prst="rect">
          <a:avLst/>
        </a:prstGeom>
        <a:solidFill>
          <a:schemeClr val="bg1">
            <a:alpha val="0"/>
          </a:schemeClr>
        </a:solidFill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0</xdr:row>
      <xdr:rowOff>0</xdr:rowOff>
    </xdr:from>
    <xdr:to>
      <xdr:col>22</xdr:col>
      <xdr:colOff>209372</xdr:colOff>
      <xdr:row>8</xdr:row>
      <xdr:rowOff>85547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 bwMode="auto">
        <a:xfrm>
          <a:off x="3467100" y="0"/>
          <a:ext cx="1428572" cy="1428572"/>
        </a:xfrm>
        <a:prstGeom prst="rect">
          <a:avLst/>
        </a:prstGeom>
        <a:solidFill>
          <a:schemeClr val="bg1">
            <a:alpha val="0"/>
          </a:schemeClr>
        </a:solidFill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1"/>
  <dimension ref="A2:AE42"/>
  <sheetViews>
    <sheetView tabSelected="1" zoomScaleNormal="100" workbookViewId="0">
      <pane ySplit="1" topLeftCell="A2" activePane="bottomLeft" state="frozen"/>
      <selection pane="bottomLeft" activeCell="AD7" sqref="AD7"/>
    </sheetView>
  </sheetViews>
  <sheetFormatPr defaultColWidth="17.140625" defaultRowHeight="12.75" customHeight="1"/>
  <cols>
    <col min="1" max="1" width="44.5703125" customWidth="1"/>
    <col min="2" max="11" width="7.140625" customWidth="1"/>
    <col min="12" max="12" width="10.85546875" customWidth="1"/>
    <col min="13" max="13" width="14.140625" customWidth="1"/>
    <col min="14" max="30" width="3.5703125" customWidth="1"/>
    <col min="31" max="31" width="3.28515625" customWidth="1"/>
  </cols>
  <sheetData>
    <row r="2" spans="1:31" ht="12.75" customHeight="1">
      <c r="A2" s="1" t="s">
        <v>34</v>
      </c>
    </row>
    <row r="3" spans="1:31" ht="12.75" customHeight="1">
      <c r="A3" s="2" t="s">
        <v>8</v>
      </c>
    </row>
    <row r="4" spans="1:31" ht="12.75" customHeight="1">
      <c r="B4" s="3" t="s">
        <v>27</v>
      </c>
      <c r="C4" s="3" t="s">
        <v>20</v>
      </c>
      <c r="D4" s="3" t="s">
        <v>19</v>
      </c>
      <c r="E4" s="3" t="s">
        <v>26</v>
      </c>
      <c r="F4" s="3" t="s">
        <v>24</v>
      </c>
      <c r="G4" s="3" t="s">
        <v>28</v>
      </c>
      <c r="H4" s="3" t="s">
        <v>13</v>
      </c>
      <c r="I4" s="3" t="s">
        <v>36</v>
      </c>
      <c r="J4" s="3" t="s">
        <v>43</v>
      </c>
      <c r="K4" s="3" t="s">
        <v>47</v>
      </c>
    </row>
    <row r="5" spans="1:31" ht="12.75" customHeight="1">
      <c r="A5" s="4"/>
      <c r="B5" s="5">
        <v>17</v>
      </c>
      <c r="C5" s="5">
        <v>18</v>
      </c>
      <c r="D5" s="5">
        <v>19</v>
      </c>
      <c r="E5" s="5">
        <v>20</v>
      </c>
      <c r="F5" s="5">
        <v>21</v>
      </c>
      <c r="G5" s="5">
        <v>22</v>
      </c>
      <c r="H5" s="5">
        <v>1</v>
      </c>
      <c r="I5" s="5">
        <v>2</v>
      </c>
      <c r="J5" s="5">
        <v>3</v>
      </c>
      <c r="K5" s="6">
        <v>4</v>
      </c>
      <c r="N5" s="7" t="s">
        <v>48</v>
      </c>
      <c r="O5" s="7" t="s">
        <v>46</v>
      </c>
      <c r="P5" s="7" t="s">
        <v>47</v>
      </c>
      <c r="Q5" s="7" t="s">
        <v>43</v>
      </c>
      <c r="R5" s="7" t="s">
        <v>44</v>
      </c>
      <c r="S5" s="7" t="s">
        <v>40</v>
      </c>
      <c r="T5" s="7" t="s">
        <v>41</v>
      </c>
      <c r="U5" s="7" t="s">
        <v>36</v>
      </c>
      <c r="V5" s="7" t="s">
        <v>30</v>
      </c>
      <c r="W5" s="7" t="s">
        <v>32</v>
      </c>
      <c r="X5" s="7" t="s">
        <v>31</v>
      </c>
      <c r="Y5" s="7" t="s">
        <v>35</v>
      </c>
      <c r="Z5" s="7" t="s">
        <v>33</v>
      </c>
      <c r="AA5" s="7" t="s">
        <v>39</v>
      </c>
      <c r="AB5" s="7" t="s">
        <v>38</v>
      </c>
      <c r="AC5" s="7" t="s">
        <v>42</v>
      </c>
      <c r="AD5" s="7" t="s">
        <v>45</v>
      </c>
      <c r="AE5" s="7"/>
    </row>
    <row r="6" spans="1:31" ht="12.75" customHeight="1">
      <c r="A6" s="4"/>
      <c r="B6" s="5">
        <v>16</v>
      </c>
      <c r="C6" s="5">
        <v>15</v>
      </c>
      <c r="D6" s="5">
        <v>14</v>
      </c>
      <c r="E6" s="5">
        <v>13</v>
      </c>
      <c r="F6" s="5">
        <v>12</v>
      </c>
      <c r="G6" s="5">
        <v>11</v>
      </c>
      <c r="H6" s="5">
        <v>10</v>
      </c>
      <c r="I6" s="5">
        <v>9</v>
      </c>
      <c r="J6" s="5" t="s">
        <v>37</v>
      </c>
      <c r="K6" s="6">
        <v>5</v>
      </c>
      <c r="M6" s="24" t="s">
        <v>104</v>
      </c>
      <c r="N6" s="25">
        <v>12</v>
      </c>
      <c r="O6" s="25">
        <v>10</v>
      </c>
      <c r="P6" s="25">
        <v>4</v>
      </c>
      <c r="Q6" s="25">
        <v>3</v>
      </c>
      <c r="R6" s="25">
        <v>5</v>
      </c>
      <c r="S6" s="25">
        <v>11</v>
      </c>
      <c r="T6" s="25">
        <v>9</v>
      </c>
      <c r="U6" s="25">
        <v>2</v>
      </c>
      <c r="V6" s="25">
        <v>15</v>
      </c>
      <c r="W6" s="25">
        <v>22</v>
      </c>
      <c r="X6" s="25">
        <v>16</v>
      </c>
      <c r="Y6" s="25">
        <v>21</v>
      </c>
      <c r="Z6" s="25">
        <v>17</v>
      </c>
      <c r="AA6" s="25">
        <v>20</v>
      </c>
      <c r="AB6" s="25">
        <v>19</v>
      </c>
      <c r="AC6" s="25">
        <v>18</v>
      </c>
      <c r="AD6" s="25">
        <v>14</v>
      </c>
      <c r="AE6" s="9"/>
    </row>
    <row r="7" spans="1:31" ht="12.75" customHeight="1">
      <c r="B7" s="10" t="s">
        <v>25</v>
      </c>
      <c r="C7" s="10" t="s">
        <v>29</v>
      </c>
      <c r="D7" s="10" t="s">
        <v>22</v>
      </c>
      <c r="E7" s="10" t="s">
        <v>14</v>
      </c>
      <c r="F7" s="10" t="s">
        <v>48</v>
      </c>
      <c r="G7" s="10" t="s">
        <v>40</v>
      </c>
      <c r="H7" s="10" t="s">
        <v>46</v>
      </c>
      <c r="I7" s="10" t="s">
        <v>41</v>
      </c>
      <c r="J7" s="10" t="s">
        <v>15</v>
      </c>
      <c r="K7" s="11" t="s">
        <v>44</v>
      </c>
      <c r="M7" s="26" t="s">
        <v>104</v>
      </c>
      <c r="N7" s="27">
        <v>12</v>
      </c>
      <c r="O7" s="27">
        <v>10</v>
      </c>
      <c r="P7" s="27">
        <v>4</v>
      </c>
      <c r="Q7" s="27">
        <v>3</v>
      </c>
      <c r="R7" s="27">
        <v>5</v>
      </c>
      <c r="S7" s="27">
        <v>11</v>
      </c>
      <c r="T7" s="27">
        <v>9</v>
      </c>
      <c r="U7" s="27">
        <v>2</v>
      </c>
      <c r="V7" s="28">
        <v>14</v>
      </c>
      <c r="W7" s="28">
        <v>18</v>
      </c>
      <c r="X7" s="28">
        <v>19</v>
      </c>
      <c r="Y7" s="28">
        <v>20</v>
      </c>
      <c r="Z7" s="28">
        <v>17</v>
      </c>
      <c r="AA7" s="28">
        <v>21</v>
      </c>
      <c r="AB7" s="28">
        <v>16</v>
      </c>
      <c r="AC7" s="28">
        <v>22</v>
      </c>
      <c r="AD7" s="28">
        <v>15</v>
      </c>
    </row>
    <row r="8" spans="1:31" ht="12.75" customHeight="1">
      <c r="M8" s="26" t="s">
        <v>106</v>
      </c>
      <c r="N8" s="27">
        <v>9</v>
      </c>
      <c r="O8" s="27">
        <v>7</v>
      </c>
      <c r="P8" s="27">
        <v>4</v>
      </c>
      <c r="Q8" s="27">
        <v>3</v>
      </c>
      <c r="R8" s="27">
        <v>5</v>
      </c>
      <c r="S8" s="27">
        <v>8</v>
      </c>
      <c r="T8" s="27">
        <v>6</v>
      </c>
      <c r="U8" s="27">
        <v>2</v>
      </c>
      <c r="V8" s="28">
        <v>11</v>
      </c>
      <c r="W8" s="28">
        <v>15</v>
      </c>
      <c r="X8" s="28">
        <v>16</v>
      </c>
      <c r="Y8" s="28">
        <v>17</v>
      </c>
      <c r="Z8" s="28">
        <v>14</v>
      </c>
      <c r="AA8" s="28">
        <v>18</v>
      </c>
      <c r="AB8" s="28">
        <v>13</v>
      </c>
      <c r="AC8" s="28">
        <v>19</v>
      </c>
      <c r="AD8" s="28">
        <v>12</v>
      </c>
    </row>
    <row r="9" spans="1:31" ht="12.75" customHeight="1">
      <c r="M9" s="8" t="s">
        <v>54</v>
      </c>
      <c r="N9" s="9">
        <v>6</v>
      </c>
      <c r="O9" s="9">
        <v>7</v>
      </c>
      <c r="P9" s="9">
        <v>8</v>
      </c>
      <c r="Q9" s="9">
        <v>9</v>
      </c>
      <c r="R9" s="9">
        <v>10</v>
      </c>
      <c r="S9" s="9">
        <v>11</v>
      </c>
      <c r="T9" s="9">
        <v>12</v>
      </c>
      <c r="U9" s="9">
        <v>17</v>
      </c>
      <c r="V9" s="9">
        <v>18</v>
      </c>
      <c r="W9" s="9">
        <v>19</v>
      </c>
      <c r="X9" s="9">
        <v>20</v>
      </c>
      <c r="Y9" s="9">
        <v>21</v>
      </c>
      <c r="Z9" s="9">
        <v>22</v>
      </c>
      <c r="AA9" s="9">
        <v>23</v>
      </c>
      <c r="AB9" s="9">
        <v>24</v>
      </c>
      <c r="AC9" s="9">
        <v>25</v>
      </c>
      <c r="AD9" s="9">
        <v>26</v>
      </c>
    </row>
    <row r="24" spans="1:5" ht="12.75" customHeight="1">
      <c r="A24" s="12" t="s">
        <v>55</v>
      </c>
    </row>
    <row r="25" spans="1:5" ht="12.75" customHeight="1">
      <c r="A25" s="2" t="s">
        <v>8</v>
      </c>
    </row>
    <row r="27" spans="1:5" ht="12.75" customHeight="1">
      <c r="C27" s="13"/>
      <c r="D27" s="13"/>
    </row>
    <row r="28" spans="1:5" ht="12.75" customHeight="1">
      <c r="B28" s="14" t="s">
        <v>12</v>
      </c>
      <c r="C28" s="15">
        <v>1</v>
      </c>
      <c r="D28" s="15">
        <v>28</v>
      </c>
      <c r="E28" s="16" t="s">
        <v>0</v>
      </c>
    </row>
    <row r="29" spans="1:5" ht="12.75" customHeight="1">
      <c r="B29" s="14" t="s">
        <v>16</v>
      </c>
      <c r="C29" s="15">
        <v>2</v>
      </c>
      <c r="D29" s="15">
        <v>27</v>
      </c>
      <c r="E29" s="16" t="s">
        <v>49</v>
      </c>
    </row>
    <row r="30" spans="1:5" ht="12.75" customHeight="1">
      <c r="B30" s="14" t="s">
        <v>7</v>
      </c>
      <c r="C30" s="15">
        <v>3</v>
      </c>
      <c r="D30" s="15">
        <v>26</v>
      </c>
      <c r="E30" s="16" t="s">
        <v>57</v>
      </c>
    </row>
    <row r="31" spans="1:5" ht="12.75" customHeight="1">
      <c r="B31" s="14" t="s">
        <v>5</v>
      </c>
      <c r="C31" s="15">
        <v>4</v>
      </c>
      <c r="D31" s="15">
        <v>25</v>
      </c>
      <c r="E31" s="16" t="s">
        <v>56</v>
      </c>
    </row>
    <row r="32" spans="1:5" ht="12.75" customHeight="1">
      <c r="B32" s="14" t="s">
        <v>6</v>
      </c>
      <c r="C32" s="15">
        <v>5</v>
      </c>
      <c r="D32" s="15">
        <v>24</v>
      </c>
      <c r="E32" s="16" t="s">
        <v>59</v>
      </c>
    </row>
    <row r="33" spans="2:5" ht="12.75" customHeight="1">
      <c r="B33" s="14" t="s">
        <v>3</v>
      </c>
      <c r="C33" s="15">
        <v>6</v>
      </c>
      <c r="D33" s="15">
        <v>23</v>
      </c>
      <c r="E33" s="16" t="s">
        <v>58</v>
      </c>
    </row>
    <row r="34" spans="2:5" ht="12.75" customHeight="1">
      <c r="B34" s="14" t="s">
        <v>4</v>
      </c>
      <c r="C34" s="15">
        <v>7</v>
      </c>
      <c r="D34" s="15">
        <v>22</v>
      </c>
      <c r="E34" s="16" t="s">
        <v>61</v>
      </c>
    </row>
    <row r="35" spans="2:5" ht="12.75" customHeight="1">
      <c r="B35" s="14" t="s">
        <v>1</v>
      </c>
      <c r="C35" s="15">
        <v>8</v>
      </c>
      <c r="D35" s="15">
        <v>21</v>
      </c>
      <c r="E35" s="16" t="s">
        <v>60</v>
      </c>
    </row>
    <row r="36" spans="2:5" ht="12.75" customHeight="1">
      <c r="B36" s="14" t="s">
        <v>2</v>
      </c>
      <c r="C36" s="15">
        <v>9</v>
      </c>
      <c r="D36" s="15">
        <v>20</v>
      </c>
      <c r="E36" s="16" t="s">
        <v>51</v>
      </c>
    </row>
    <row r="37" spans="2:5" ht="12.75" customHeight="1">
      <c r="B37" s="14" t="s">
        <v>11</v>
      </c>
      <c r="C37" s="15">
        <v>10</v>
      </c>
      <c r="D37" s="15">
        <v>19</v>
      </c>
      <c r="E37" s="16" t="s">
        <v>50</v>
      </c>
    </row>
    <row r="38" spans="2:5" ht="12.75" customHeight="1">
      <c r="B38" s="14" t="s">
        <v>10</v>
      </c>
      <c r="C38" s="15">
        <v>11</v>
      </c>
      <c r="D38" s="15">
        <v>18</v>
      </c>
      <c r="E38" s="16" t="s">
        <v>53</v>
      </c>
    </row>
    <row r="39" spans="2:5" ht="12.75" customHeight="1">
      <c r="B39" s="14" t="s">
        <v>9</v>
      </c>
      <c r="C39" s="15">
        <v>12</v>
      </c>
      <c r="D39" s="15">
        <v>17</v>
      </c>
      <c r="E39" s="16" t="s">
        <v>52</v>
      </c>
    </row>
    <row r="40" spans="2:5" ht="12.75" customHeight="1">
      <c r="B40" s="14" t="s">
        <v>21</v>
      </c>
      <c r="C40" s="15">
        <v>13</v>
      </c>
      <c r="D40" s="15">
        <v>16</v>
      </c>
      <c r="E40" s="16" t="s">
        <v>23</v>
      </c>
    </row>
    <row r="41" spans="2:5" ht="12.75" customHeight="1">
      <c r="B41" s="14" t="s">
        <v>17</v>
      </c>
      <c r="C41" s="15">
        <v>14</v>
      </c>
      <c r="D41" s="15">
        <v>15</v>
      </c>
      <c r="E41" s="16" t="s">
        <v>18</v>
      </c>
    </row>
    <row r="42" spans="2:5" ht="12.75" customHeight="1">
      <c r="C42" s="17"/>
      <c r="D42" s="17"/>
    </row>
  </sheetData>
  <pageMargins left="0.78740157499999996" right="0.78740157499999996" top="0.984251969" bottom="0.984251969" header="0.5" footer="0.5"/>
  <pageSetup paperSize="9" orientation="portrait" horizontalDpi="300" verticalDpi="30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2"/>
  <dimension ref="B1:AE59"/>
  <sheetViews>
    <sheetView workbookViewId="0">
      <selection activeCell="X2" sqref="X2"/>
    </sheetView>
  </sheetViews>
  <sheetFormatPr defaultRowHeight="12.75"/>
  <cols>
    <col min="2" max="10" width="3.42578125" customWidth="1"/>
    <col min="11" max="11" width="3.28515625" customWidth="1"/>
    <col min="12" max="19" width="4.28515625" hidden="1" customWidth="1"/>
    <col min="20" max="20" width="8.7109375" bestFit="1" customWidth="1"/>
    <col min="25" max="25" width="2.42578125" customWidth="1"/>
    <col min="26" max="26" width="5.7109375" customWidth="1"/>
    <col min="27" max="27" width="2.42578125" customWidth="1"/>
    <col min="28" max="28" width="0.85546875" customWidth="1"/>
    <col min="29" max="29" width="2.42578125" customWidth="1"/>
    <col min="32" max="39" width="2" bestFit="1" customWidth="1"/>
  </cols>
  <sheetData>
    <row r="1" spans="2:31" ht="13.5" thickBot="1">
      <c r="C1">
        <v>7</v>
      </c>
      <c r="D1">
        <v>6</v>
      </c>
      <c r="E1">
        <v>5</v>
      </c>
      <c r="F1">
        <v>4</v>
      </c>
      <c r="G1">
        <v>3</v>
      </c>
      <c r="H1">
        <v>2</v>
      </c>
      <c r="I1">
        <v>1</v>
      </c>
      <c r="J1">
        <v>0</v>
      </c>
    </row>
    <row r="2" spans="2:31" ht="15.75" thickBot="1">
      <c r="C2" s="7" t="s">
        <v>48</v>
      </c>
      <c r="D2" s="7" t="s">
        <v>46</v>
      </c>
      <c r="E2" s="7" t="s">
        <v>47</v>
      </c>
      <c r="F2" s="7" t="s">
        <v>43</v>
      </c>
      <c r="G2" s="7" t="s">
        <v>44</v>
      </c>
      <c r="H2" s="7" t="s">
        <v>40</v>
      </c>
      <c r="I2" s="7" t="s">
        <v>41</v>
      </c>
      <c r="J2" s="7" t="s">
        <v>36</v>
      </c>
      <c r="K2" s="7"/>
      <c r="X2" s="19" t="s">
        <v>105</v>
      </c>
      <c r="AD2" s="20" t="str">
        <f>RIGHT(IF(LEN(X2)=1,VLOOKUP(X2,K3:T56,10,FALSE),X2),2)</f>
        <v>02</v>
      </c>
      <c r="AE2" s="20" t="str">
        <f>HEX2BIN(AD2,8)</f>
        <v>00000010</v>
      </c>
    </row>
    <row r="3" spans="2:31">
      <c r="B3" s="18" t="s">
        <v>62</v>
      </c>
      <c r="K3" s="18" t="s">
        <v>62</v>
      </c>
      <c r="L3">
        <f t="shared" ref="L3:S3" si="0">C3*2^C$1</f>
        <v>0</v>
      </c>
      <c r="M3">
        <f t="shared" si="0"/>
        <v>0</v>
      </c>
      <c r="N3">
        <f t="shared" si="0"/>
        <v>0</v>
      </c>
      <c r="O3">
        <f t="shared" si="0"/>
        <v>0</v>
      </c>
      <c r="P3">
        <f t="shared" si="0"/>
        <v>0</v>
      </c>
      <c r="Q3">
        <f t="shared" si="0"/>
        <v>0</v>
      </c>
      <c r="R3">
        <f t="shared" si="0"/>
        <v>0</v>
      </c>
      <c r="S3">
        <f t="shared" si="0"/>
        <v>0</v>
      </c>
      <c r="T3" t="str">
        <f>"0x" &amp; DEC2HEX(SUM(L3:S3),2)</f>
        <v>0x00</v>
      </c>
      <c r="X3" s="21"/>
      <c r="Y3" s="21"/>
      <c r="Z3" s="21"/>
      <c r="AA3" s="21"/>
      <c r="AB3" s="21"/>
      <c r="AC3" s="21"/>
      <c r="AD3" s="22"/>
    </row>
    <row r="4" spans="2:31">
      <c r="B4" s="18" t="s">
        <v>63</v>
      </c>
      <c r="K4" s="18" t="s">
        <v>63</v>
      </c>
      <c r="L4">
        <f t="shared" ref="L4:L51" si="1">C4*2^C$1</f>
        <v>0</v>
      </c>
      <c r="M4">
        <f t="shared" ref="M4:M51" si="2">D4*2^D$1</f>
        <v>0</v>
      </c>
      <c r="N4">
        <f t="shared" ref="N4:N51" si="3">E4*2^E$1</f>
        <v>0</v>
      </c>
      <c r="O4">
        <f t="shared" ref="O4:O51" si="4">F4*2^F$1</f>
        <v>0</v>
      </c>
      <c r="P4">
        <f t="shared" ref="P4:P51" si="5">G4*2^G$1</f>
        <v>0</v>
      </c>
      <c r="Q4">
        <f t="shared" ref="Q4:Q51" si="6">H4*2^H$1</f>
        <v>0</v>
      </c>
      <c r="R4">
        <f t="shared" ref="R4:R51" si="7">I4*2^I$1</f>
        <v>0</v>
      </c>
      <c r="S4">
        <f t="shared" ref="S4:S51" si="8">J4*2^J$1</f>
        <v>0</v>
      </c>
      <c r="T4" t="str">
        <f t="shared" ref="T4:T56" si="9">"0x" &amp; DEC2HEX(SUM(L4:S4),2)</f>
        <v>0x00</v>
      </c>
      <c r="X4" s="23"/>
      <c r="Y4" s="23"/>
      <c r="Z4" s="23">
        <f>VALUE(MID($AE$2,1,1))</f>
        <v>0</v>
      </c>
      <c r="AA4" s="23"/>
      <c r="AB4" s="23"/>
      <c r="AC4" s="23"/>
      <c r="AD4" s="23"/>
    </row>
    <row r="5" spans="2:31">
      <c r="B5" s="18" t="s">
        <v>64</v>
      </c>
      <c r="J5">
        <v>1</v>
      </c>
      <c r="K5" s="18" t="s">
        <v>64</v>
      </c>
      <c r="L5">
        <f t="shared" si="1"/>
        <v>0</v>
      </c>
      <c r="M5">
        <f t="shared" si="2"/>
        <v>0</v>
      </c>
      <c r="N5">
        <f t="shared" si="3"/>
        <v>0</v>
      </c>
      <c r="O5">
        <f t="shared" si="4"/>
        <v>0</v>
      </c>
      <c r="P5">
        <f t="shared" si="5"/>
        <v>0</v>
      </c>
      <c r="Q5">
        <f t="shared" si="6"/>
        <v>0</v>
      </c>
      <c r="R5">
        <f t="shared" si="7"/>
        <v>0</v>
      </c>
      <c r="S5">
        <f t="shared" si="8"/>
        <v>1</v>
      </c>
      <c r="T5" t="str">
        <f t="shared" si="9"/>
        <v>0x01</v>
      </c>
      <c r="X5" s="23"/>
      <c r="Y5" s="23">
        <f>VALUE(MID($AE$2,6,1))</f>
        <v>0</v>
      </c>
      <c r="Z5" s="23"/>
      <c r="AA5" s="23">
        <f>VALUE(MID($AE$2,2,1))</f>
        <v>0</v>
      </c>
      <c r="AB5" s="23"/>
      <c r="AC5" s="23"/>
      <c r="AD5" s="23"/>
    </row>
    <row r="6" spans="2:31">
      <c r="B6" s="18" t="s">
        <v>15</v>
      </c>
      <c r="I6">
        <v>1</v>
      </c>
      <c r="K6" s="18" t="s">
        <v>15</v>
      </c>
      <c r="L6">
        <f t="shared" si="1"/>
        <v>0</v>
      </c>
      <c r="M6">
        <f t="shared" si="2"/>
        <v>0</v>
      </c>
      <c r="N6">
        <f t="shared" si="3"/>
        <v>0</v>
      </c>
      <c r="O6">
        <f t="shared" si="4"/>
        <v>0</v>
      </c>
      <c r="P6">
        <f t="shared" si="5"/>
        <v>0</v>
      </c>
      <c r="Q6">
        <f t="shared" si="6"/>
        <v>0</v>
      </c>
      <c r="R6">
        <f t="shared" si="7"/>
        <v>2</v>
      </c>
      <c r="S6">
        <f t="shared" si="8"/>
        <v>0</v>
      </c>
      <c r="T6" t="str">
        <f t="shared" si="9"/>
        <v>0x02</v>
      </c>
      <c r="X6" s="23"/>
      <c r="Y6" s="23">
        <f>VALUE(MID($AE$2,6,1))</f>
        <v>0</v>
      </c>
      <c r="Z6" s="23"/>
      <c r="AA6" s="23">
        <f>VALUE(MID($AE$2,2,1))</f>
        <v>0</v>
      </c>
      <c r="AB6" s="23"/>
      <c r="AC6" s="23"/>
      <c r="AD6" s="23"/>
    </row>
    <row r="7" spans="2:31">
      <c r="B7" s="18" t="s">
        <v>65</v>
      </c>
      <c r="J7">
        <v>1</v>
      </c>
      <c r="K7" s="18" t="s">
        <v>65</v>
      </c>
      <c r="L7">
        <f t="shared" si="1"/>
        <v>0</v>
      </c>
      <c r="M7">
        <f t="shared" si="2"/>
        <v>0</v>
      </c>
      <c r="N7">
        <f t="shared" si="3"/>
        <v>0</v>
      </c>
      <c r="O7">
        <f t="shared" si="4"/>
        <v>0</v>
      </c>
      <c r="P7">
        <f t="shared" si="5"/>
        <v>0</v>
      </c>
      <c r="Q7">
        <f t="shared" si="6"/>
        <v>0</v>
      </c>
      <c r="R7">
        <f t="shared" si="7"/>
        <v>0</v>
      </c>
      <c r="S7">
        <f t="shared" si="8"/>
        <v>1</v>
      </c>
      <c r="T7" t="str">
        <f t="shared" si="9"/>
        <v>0x01</v>
      </c>
      <c r="X7" s="23"/>
      <c r="Y7" s="23"/>
      <c r="Z7" s="23">
        <f>VALUE(MID($AE$2,7,1))</f>
        <v>1</v>
      </c>
      <c r="AA7" s="23"/>
      <c r="AB7" s="23"/>
      <c r="AC7" s="23"/>
      <c r="AD7" s="23"/>
    </row>
    <row r="8" spans="2:31">
      <c r="B8" s="18" t="s">
        <v>66</v>
      </c>
      <c r="K8" s="18" t="s">
        <v>66</v>
      </c>
      <c r="L8">
        <f t="shared" si="1"/>
        <v>0</v>
      </c>
      <c r="M8">
        <f t="shared" si="2"/>
        <v>0</v>
      </c>
      <c r="N8">
        <f t="shared" si="3"/>
        <v>0</v>
      </c>
      <c r="O8">
        <f t="shared" si="4"/>
        <v>0</v>
      </c>
      <c r="P8">
        <f t="shared" si="5"/>
        <v>0</v>
      </c>
      <c r="Q8">
        <f t="shared" si="6"/>
        <v>0</v>
      </c>
      <c r="R8">
        <f t="shared" si="7"/>
        <v>0</v>
      </c>
      <c r="S8">
        <f t="shared" si="8"/>
        <v>0</v>
      </c>
      <c r="T8" t="str">
        <f t="shared" si="9"/>
        <v>0x00</v>
      </c>
      <c r="X8" s="23"/>
      <c r="Y8" s="23">
        <f t="shared" ref="Y8:Y9" si="10">VALUE(MID($AE$2,5,1))</f>
        <v>0</v>
      </c>
      <c r="Z8" s="23"/>
      <c r="AA8" s="23">
        <f t="shared" ref="AA8:AA9" si="11">VALUE(MID($AE$2,3,1))</f>
        <v>0</v>
      </c>
      <c r="AB8" s="23"/>
      <c r="AC8" s="23"/>
      <c r="AD8" s="23"/>
    </row>
    <row r="9" spans="2:31">
      <c r="B9" s="18">
        <v>0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K9" s="18">
        <v>0</v>
      </c>
      <c r="L9">
        <f t="shared" si="1"/>
        <v>128</v>
      </c>
      <c r="M9">
        <f t="shared" si="2"/>
        <v>64</v>
      </c>
      <c r="N9">
        <f t="shared" si="3"/>
        <v>32</v>
      </c>
      <c r="O9">
        <f t="shared" si="4"/>
        <v>16</v>
      </c>
      <c r="P9">
        <f t="shared" si="5"/>
        <v>8</v>
      </c>
      <c r="Q9">
        <f t="shared" si="6"/>
        <v>4</v>
      </c>
      <c r="R9">
        <f t="shared" si="7"/>
        <v>0</v>
      </c>
      <c r="S9">
        <f t="shared" si="8"/>
        <v>0</v>
      </c>
      <c r="T9" t="str">
        <f t="shared" si="9"/>
        <v>0xFC</v>
      </c>
      <c r="X9" s="23"/>
      <c r="Y9" s="23">
        <f t="shared" si="10"/>
        <v>0</v>
      </c>
      <c r="Z9" s="23"/>
      <c r="AA9" s="23">
        <f t="shared" si="11"/>
        <v>0</v>
      </c>
      <c r="AB9" s="23"/>
      <c r="AC9" s="23"/>
      <c r="AD9" s="23"/>
    </row>
    <row r="10" spans="2:31">
      <c r="B10" s="18">
        <v>1</v>
      </c>
      <c r="D10">
        <v>1</v>
      </c>
      <c r="E10">
        <v>1</v>
      </c>
      <c r="K10" s="18">
        <v>1</v>
      </c>
      <c r="L10">
        <f t="shared" si="1"/>
        <v>0</v>
      </c>
      <c r="M10">
        <f t="shared" si="2"/>
        <v>64</v>
      </c>
      <c r="N10">
        <f t="shared" si="3"/>
        <v>32</v>
      </c>
      <c r="O10">
        <f t="shared" si="4"/>
        <v>0</v>
      </c>
      <c r="P10">
        <f t="shared" si="5"/>
        <v>0</v>
      </c>
      <c r="Q10">
        <f t="shared" si="6"/>
        <v>0</v>
      </c>
      <c r="R10">
        <f t="shared" si="7"/>
        <v>0</v>
      </c>
      <c r="S10">
        <f t="shared" si="8"/>
        <v>0</v>
      </c>
      <c r="T10" t="str">
        <f t="shared" si="9"/>
        <v>0x60</v>
      </c>
      <c r="X10" s="23"/>
      <c r="Y10" s="23"/>
      <c r="Z10" s="23">
        <f>VALUE(MID($AE$2,4,1))</f>
        <v>0</v>
      </c>
      <c r="AA10" s="23"/>
      <c r="AB10" s="23"/>
      <c r="AC10" s="23">
        <f>VALUE(MID($AE$2,8,1))</f>
        <v>0</v>
      </c>
      <c r="AD10" s="23"/>
    </row>
    <row r="11" spans="2:31">
      <c r="B11" s="18">
        <v>2</v>
      </c>
      <c r="C11">
        <v>1</v>
      </c>
      <c r="D11">
        <v>1</v>
      </c>
      <c r="F11">
        <v>1</v>
      </c>
      <c r="G11">
        <v>1</v>
      </c>
      <c r="I11">
        <v>1</v>
      </c>
      <c r="K11" s="18">
        <v>2</v>
      </c>
      <c r="L11">
        <f t="shared" si="1"/>
        <v>128</v>
      </c>
      <c r="M11">
        <f t="shared" si="2"/>
        <v>64</v>
      </c>
      <c r="N11">
        <f t="shared" si="3"/>
        <v>0</v>
      </c>
      <c r="O11">
        <f t="shared" si="4"/>
        <v>16</v>
      </c>
      <c r="P11">
        <f t="shared" si="5"/>
        <v>8</v>
      </c>
      <c r="Q11">
        <f t="shared" si="6"/>
        <v>0</v>
      </c>
      <c r="R11">
        <f t="shared" si="7"/>
        <v>2</v>
      </c>
      <c r="S11">
        <f t="shared" si="8"/>
        <v>0</v>
      </c>
      <c r="T11" t="str">
        <f t="shared" si="9"/>
        <v>0xDA</v>
      </c>
      <c r="X11" s="23"/>
      <c r="Y11" s="23"/>
      <c r="Z11" s="23"/>
      <c r="AA11" s="23"/>
      <c r="AB11" s="23"/>
      <c r="AC11" s="23"/>
      <c r="AD11" s="23"/>
    </row>
    <row r="12" spans="2:31">
      <c r="B12" s="18">
        <v>3</v>
      </c>
      <c r="C12">
        <v>1</v>
      </c>
      <c r="D12">
        <v>1</v>
      </c>
      <c r="E12">
        <v>1</v>
      </c>
      <c r="F12">
        <v>1</v>
      </c>
      <c r="I12">
        <v>1</v>
      </c>
      <c r="K12" s="18">
        <v>3</v>
      </c>
      <c r="L12">
        <f t="shared" si="1"/>
        <v>128</v>
      </c>
      <c r="M12">
        <f t="shared" si="2"/>
        <v>64</v>
      </c>
      <c r="N12">
        <f t="shared" si="3"/>
        <v>32</v>
      </c>
      <c r="O12">
        <f t="shared" si="4"/>
        <v>16</v>
      </c>
      <c r="P12">
        <f t="shared" si="5"/>
        <v>0</v>
      </c>
      <c r="Q12">
        <f t="shared" si="6"/>
        <v>0</v>
      </c>
      <c r="R12">
        <f t="shared" si="7"/>
        <v>2</v>
      </c>
      <c r="S12">
        <f t="shared" si="8"/>
        <v>0</v>
      </c>
      <c r="T12" t="str">
        <f t="shared" si="9"/>
        <v>0xF2</v>
      </c>
      <c r="X12" s="21"/>
      <c r="Y12" s="21"/>
      <c r="Z12" s="21"/>
      <c r="AA12" s="21"/>
      <c r="AB12" s="21"/>
      <c r="AC12" s="21"/>
      <c r="AD12" s="21"/>
    </row>
    <row r="13" spans="2:31">
      <c r="B13" s="18">
        <v>4</v>
      </c>
      <c r="D13">
        <v>1</v>
      </c>
      <c r="E13">
        <v>1</v>
      </c>
      <c r="H13">
        <v>1</v>
      </c>
      <c r="I13">
        <v>1</v>
      </c>
      <c r="K13" s="18">
        <v>4</v>
      </c>
      <c r="L13">
        <f t="shared" si="1"/>
        <v>0</v>
      </c>
      <c r="M13">
        <f t="shared" si="2"/>
        <v>64</v>
      </c>
      <c r="N13">
        <f t="shared" si="3"/>
        <v>32</v>
      </c>
      <c r="O13">
        <f t="shared" si="4"/>
        <v>0</v>
      </c>
      <c r="P13">
        <f t="shared" si="5"/>
        <v>0</v>
      </c>
      <c r="Q13">
        <f t="shared" si="6"/>
        <v>4</v>
      </c>
      <c r="R13">
        <f t="shared" si="7"/>
        <v>2</v>
      </c>
      <c r="S13">
        <f t="shared" si="8"/>
        <v>0</v>
      </c>
      <c r="T13" t="str">
        <f t="shared" si="9"/>
        <v>0x66</v>
      </c>
    </row>
    <row r="14" spans="2:31">
      <c r="B14" s="18">
        <v>5</v>
      </c>
      <c r="C14">
        <v>1</v>
      </c>
      <c r="E14">
        <v>1</v>
      </c>
      <c r="F14">
        <v>1</v>
      </c>
      <c r="H14">
        <v>1</v>
      </c>
      <c r="I14">
        <v>1</v>
      </c>
      <c r="K14" s="18">
        <v>5</v>
      </c>
      <c r="L14">
        <f t="shared" si="1"/>
        <v>128</v>
      </c>
      <c r="M14">
        <f t="shared" si="2"/>
        <v>0</v>
      </c>
      <c r="N14">
        <f t="shared" si="3"/>
        <v>32</v>
      </c>
      <c r="O14">
        <f t="shared" si="4"/>
        <v>16</v>
      </c>
      <c r="P14">
        <f t="shared" si="5"/>
        <v>0</v>
      </c>
      <c r="Q14">
        <f t="shared" si="6"/>
        <v>4</v>
      </c>
      <c r="R14">
        <f t="shared" si="7"/>
        <v>2</v>
      </c>
      <c r="S14">
        <f t="shared" si="8"/>
        <v>0</v>
      </c>
      <c r="T14" t="str">
        <f t="shared" si="9"/>
        <v>0xB6</v>
      </c>
    </row>
    <row r="15" spans="2:31">
      <c r="B15" s="18">
        <v>6</v>
      </c>
      <c r="C15">
        <v>1</v>
      </c>
      <c r="E15">
        <v>1</v>
      </c>
      <c r="F15">
        <v>1</v>
      </c>
      <c r="G15">
        <v>1</v>
      </c>
      <c r="H15">
        <v>1</v>
      </c>
      <c r="I15">
        <v>1</v>
      </c>
      <c r="K15" s="18">
        <v>6</v>
      </c>
      <c r="L15">
        <f t="shared" si="1"/>
        <v>128</v>
      </c>
      <c r="M15">
        <f t="shared" si="2"/>
        <v>0</v>
      </c>
      <c r="N15">
        <f t="shared" si="3"/>
        <v>32</v>
      </c>
      <c r="O15">
        <f t="shared" si="4"/>
        <v>16</v>
      </c>
      <c r="P15">
        <f t="shared" si="5"/>
        <v>8</v>
      </c>
      <c r="Q15">
        <f t="shared" si="6"/>
        <v>4</v>
      </c>
      <c r="R15">
        <f t="shared" si="7"/>
        <v>2</v>
      </c>
      <c r="S15">
        <f t="shared" si="8"/>
        <v>0</v>
      </c>
      <c r="T15" t="str">
        <f t="shared" si="9"/>
        <v>0xBE</v>
      </c>
    </row>
    <row r="16" spans="2:31">
      <c r="B16" s="18">
        <v>7</v>
      </c>
      <c r="C16">
        <v>1</v>
      </c>
      <c r="D16">
        <v>1</v>
      </c>
      <c r="E16">
        <v>1</v>
      </c>
      <c r="K16" s="18">
        <v>7</v>
      </c>
      <c r="L16">
        <f t="shared" si="1"/>
        <v>128</v>
      </c>
      <c r="M16">
        <f t="shared" si="2"/>
        <v>64</v>
      </c>
      <c r="N16">
        <f t="shared" si="3"/>
        <v>32</v>
      </c>
      <c r="O16">
        <f t="shared" si="4"/>
        <v>0</v>
      </c>
      <c r="P16">
        <f t="shared" si="5"/>
        <v>0</v>
      </c>
      <c r="Q16">
        <f t="shared" si="6"/>
        <v>0</v>
      </c>
      <c r="R16">
        <f t="shared" si="7"/>
        <v>0</v>
      </c>
      <c r="S16">
        <f t="shared" si="8"/>
        <v>0</v>
      </c>
      <c r="T16" t="str">
        <f t="shared" si="9"/>
        <v>0xE0</v>
      </c>
    </row>
    <row r="17" spans="2:20">
      <c r="B17" s="18">
        <v>8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K17" s="18">
        <v>8</v>
      </c>
      <c r="L17">
        <f t="shared" si="1"/>
        <v>128</v>
      </c>
      <c r="M17">
        <f t="shared" si="2"/>
        <v>64</v>
      </c>
      <c r="N17">
        <f t="shared" si="3"/>
        <v>32</v>
      </c>
      <c r="O17">
        <f t="shared" si="4"/>
        <v>16</v>
      </c>
      <c r="P17">
        <f t="shared" si="5"/>
        <v>8</v>
      </c>
      <c r="Q17">
        <f t="shared" si="6"/>
        <v>4</v>
      </c>
      <c r="R17">
        <f t="shared" si="7"/>
        <v>2</v>
      </c>
      <c r="S17">
        <f t="shared" si="8"/>
        <v>0</v>
      </c>
      <c r="T17" t="str">
        <f t="shared" si="9"/>
        <v>0xFE</v>
      </c>
    </row>
    <row r="18" spans="2:20">
      <c r="B18" s="18">
        <v>9</v>
      </c>
      <c r="C18">
        <v>1</v>
      </c>
      <c r="D18">
        <v>1</v>
      </c>
      <c r="E18">
        <v>1</v>
      </c>
      <c r="H18">
        <v>1</v>
      </c>
      <c r="I18">
        <v>1</v>
      </c>
      <c r="K18" s="18">
        <v>9</v>
      </c>
      <c r="L18">
        <f t="shared" si="1"/>
        <v>128</v>
      </c>
      <c r="M18">
        <f t="shared" si="2"/>
        <v>64</v>
      </c>
      <c r="N18">
        <f t="shared" si="3"/>
        <v>32</v>
      </c>
      <c r="O18">
        <f t="shared" si="4"/>
        <v>0</v>
      </c>
      <c r="P18">
        <f t="shared" si="5"/>
        <v>0</v>
      </c>
      <c r="Q18">
        <f t="shared" si="6"/>
        <v>4</v>
      </c>
      <c r="R18">
        <f t="shared" si="7"/>
        <v>2</v>
      </c>
      <c r="S18">
        <f t="shared" si="8"/>
        <v>0</v>
      </c>
      <c r="T18" t="str">
        <f t="shared" si="9"/>
        <v>0xE6</v>
      </c>
    </row>
    <row r="19" spans="2:20">
      <c r="B19" s="18" t="s">
        <v>67</v>
      </c>
      <c r="K19" s="18" t="s">
        <v>67</v>
      </c>
      <c r="L19">
        <f t="shared" si="1"/>
        <v>0</v>
      </c>
      <c r="M19">
        <f t="shared" si="2"/>
        <v>0</v>
      </c>
      <c r="N19">
        <f t="shared" si="3"/>
        <v>0</v>
      </c>
      <c r="O19">
        <f t="shared" si="4"/>
        <v>0</v>
      </c>
      <c r="P19">
        <f t="shared" si="5"/>
        <v>0</v>
      </c>
      <c r="Q19">
        <f t="shared" si="6"/>
        <v>0</v>
      </c>
      <c r="R19">
        <f t="shared" si="7"/>
        <v>0</v>
      </c>
      <c r="S19">
        <f t="shared" si="8"/>
        <v>0</v>
      </c>
      <c r="T19" t="str">
        <f t="shared" si="9"/>
        <v>0x00</v>
      </c>
    </row>
    <row r="20" spans="2:20">
      <c r="B20" s="18" t="s">
        <v>68</v>
      </c>
      <c r="K20" s="18" t="s">
        <v>68</v>
      </c>
      <c r="L20">
        <f t="shared" si="1"/>
        <v>0</v>
      </c>
      <c r="M20">
        <f t="shared" si="2"/>
        <v>0</v>
      </c>
      <c r="N20">
        <f t="shared" si="3"/>
        <v>0</v>
      </c>
      <c r="O20">
        <f t="shared" si="4"/>
        <v>0</v>
      </c>
      <c r="P20">
        <f t="shared" si="5"/>
        <v>0</v>
      </c>
      <c r="Q20">
        <f t="shared" si="6"/>
        <v>0</v>
      </c>
      <c r="R20">
        <f t="shared" si="7"/>
        <v>0</v>
      </c>
      <c r="S20">
        <f t="shared" si="8"/>
        <v>0</v>
      </c>
      <c r="T20" t="str">
        <f t="shared" si="9"/>
        <v>0x00</v>
      </c>
    </row>
    <row r="21" spans="2:20">
      <c r="B21" s="18" t="s">
        <v>69</v>
      </c>
      <c r="K21" s="18" t="s">
        <v>69</v>
      </c>
      <c r="L21">
        <f t="shared" si="1"/>
        <v>0</v>
      </c>
      <c r="M21">
        <f t="shared" si="2"/>
        <v>0</v>
      </c>
      <c r="N21">
        <f t="shared" si="3"/>
        <v>0</v>
      </c>
      <c r="O21">
        <f t="shared" si="4"/>
        <v>0</v>
      </c>
      <c r="P21">
        <f t="shared" si="5"/>
        <v>0</v>
      </c>
      <c r="Q21">
        <f t="shared" si="6"/>
        <v>0</v>
      </c>
      <c r="R21">
        <f t="shared" si="7"/>
        <v>0</v>
      </c>
      <c r="S21">
        <f t="shared" si="8"/>
        <v>0</v>
      </c>
      <c r="T21" t="str">
        <f t="shared" si="9"/>
        <v>0x00</v>
      </c>
    </row>
    <row r="22" spans="2:20">
      <c r="B22" s="18" t="s">
        <v>70</v>
      </c>
      <c r="K22" s="18" t="s">
        <v>70</v>
      </c>
      <c r="L22">
        <f t="shared" si="1"/>
        <v>0</v>
      </c>
      <c r="M22">
        <f t="shared" si="2"/>
        <v>0</v>
      </c>
      <c r="N22">
        <f t="shared" si="3"/>
        <v>0</v>
      </c>
      <c r="O22">
        <f t="shared" si="4"/>
        <v>0</v>
      </c>
      <c r="P22">
        <f t="shared" si="5"/>
        <v>0</v>
      </c>
      <c r="Q22">
        <f t="shared" si="6"/>
        <v>0</v>
      </c>
      <c r="R22">
        <f t="shared" si="7"/>
        <v>0</v>
      </c>
      <c r="S22">
        <f t="shared" si="8"/>
        <v>0</v>
      </c>
      <c r="T22" t="str">
        <f t="shared" si="9"/>
        <v>0x00</v>
      </c>
    </row>
    <row r="23" spans="2:20">
      <c r="B23" s="18" t="s">
        <v>71</v>
      </c>
      <c r="K23" s="18" t="s">
        <v>71</v>
      </c>
      <c r="L23">
        <f t="shared" si="1"/>
        <v>0</v>
      </c>
      <c r="M23">
        <f t="shared" si="2"/>
        <v>0</v>
      </c>
      <c r="N23">
        <f t="shared" si="3"/>
        <v>0</v>
      </c>
      <c r="O23">
        <f t="shared" si="4"/>
        <v>0</v>
      </c>
      <c r="P23">
        <f t="shared" si="5"/>
        <v>0</v>
      </c>
      <c r="Q23">
        <f t="shared" si="6"/>
        <v>0</v>
      </c>
      <c r="R23">
        <f t="shared" si="7"/>
        <v>0</v>
      </c>
      <c r="S23">
        <f t="shared" si="8"/>
        <v>0</v>
      </c>
      <c r="T23" t="str">
        <f t="shared" si="9"/>
        <v>0x00</v>
      </c>
    </row>
    <row r="24" spans="2:20">
      <c r="B24" s="18" t="s">
        <v>72</v>
      </c>
      <c r="K24" s="18" t="s">
        <v>72</v>
      </c>
      <c r="L24">
        <f t="shared" si="1"/>
        <v>0</v>
      </c>
      <c r="M24">
        <f t="shared" si="2"/>
        <v>0</v>
      </c>
      <c r="N24">
        <f t="shared" si="3"/>
        <v>0</v>
      </c>
      <c r="O24">
        <f t="shared" si="4"/>
        <v>0</v>
      </c>
      <c r="P24">
        <f t="shared" si="5"/>
        <v>0</v>
      </c>
      <c r="Q24">
        <f t="shared" si="6"/>
        <v>0</v>
      </c>
      <c r="R24">
        <f t="shared" si="7"/>
        <v>0</v>
      </c>
      <c r="S24">
        <f t="shared" si="8"/>
        <v>0</v>
      </c>
      <c r="T24" t="str">
        <f t="shared" si="9"/>
        <v>0x00</v>
      </c>
    </row>
    <row r="25" spans="2:20">
      <c r="B25" s="18" t="s">
        <v>73</v>
      </c>
      <c r="K25" s="18" t="s">
        <v>73</v>
      </c>
      <c r="L25">
        <f t="shared" si="1"/>
        <v>0</v>
      </c>
      <c r="M25">
        <f t="shared" si="2"/>
        <v>0</v>
      </c>
      <c r="N25">
        <f t="shared" si="3"/>
        <v>0</v>
      </c>
      <c r="O25">
        <f t="shared" si="4"/>
        <v>0</v>
      </c>
      <c r="P25">
        <f t="shared" si="5"/>
        <v>0</v>
      </c>
      <c r="Q25">
        <f t="shared" si="6"/>
        <v>0</v>
      </c>
      <c r="R25">
        <f t="shared" si="7"/>
        <v>0</v>
      </c>
      <c r="S25">
        <f t="shared" si="8"/>
        <v>0</v>
      </c>
      <c r="T25" t="str">
        <f t="shared" si="9"/>
        <v>0x00</v>
      </c>
    </row>
    <row r="26" spans="2:20">
      <c r="B26" s="18" t="s">
        <v>74</v>
      </c>
      <c r="C26">
        <v>1</v>
      </c>
      <c r="D26">
        <v>1</v>
      </c>
      <c r="E26">
        <v>1</v>
      </c>
      <c r="G26">
        <v>1</v>
      </c>
      <c r="H26">
        <v>1</v>
      </c>
      <c r="I26">
        <v>1</v>
      </c>
      <c r="K26" s="18" t="s">
        <v>74</v>
      </c>
      <c r="L26">
        <f t="shared" si="1"/>
        <v>128</v>
      </c>
      <c r="M26">
        <f t="shared" si="2"/>
        <v>64</v>
      </c>
      <c r="N26">
        <f t="shared" si="3"/>
        <v>32</v>
      </c>
      <c r="O26">
        <f t="shared" si="4"/>
        <v>0</v>
      </c>
      <c r="P26">
        <f t="shared" si="5"/>
        <v>8</v>
      </c>
      <c r="Q26">
        <f t="shared" si="6"/>
        <v>4</v>
      </c>
      <c r="R26">
        <f t="shared" si="7"/>
        <v>2</v>
      </c>
      <c r="S26">
        <f t="shared" si="8"/>
        <v>0</v>
      </c>
      <c r="T26" t="str">
        <f t="shared" si="9"/>
        <v>0xEE</v>
      </c>
    </row>
    <row r="27" spans="2:20">
      <c r="B27" s="18" t="s">
        <v>75</v>
      </c>
      <c r="E27">
        <v>1</v>
      </c>
      <c r="F27">
        <v>1</v>
      </c>
      <c r="G27">
        <v>1</v>
      </c>
      <c r="H27">
        <v>1</v>
      </c>
      <c r="I27">
        <v>1</v>
      </c>
      <c r="K27" s="18" t="s">
        <v>75</v>
      </c>
      <c r="L27">
        <f t="shared" si="1"/>
        <v>0</v>
      </c>
      <c r="M27">
        <f t="shared" si="2"/>
        <v>0</v>
      </c>
      <c r="N27">
        <f t="shared" si="3"/>
        <v>32</v>
      </c>
      <c r="O27">
        <f t="shared" si="4"/>
        <v>16</v>
      </c>
      <c r="P27">
        <f t="shared" si="5"/>
        <v>8</v>
      </c>
      <c r="Q27">
        <f t="shared" si="6"/>
        <v>4</v>
      </c>
      <c r="R27">
        <f t="shared" si="7"/>
        <v>2</v>
      </c>
      <c r="S27">
        <f t="shared" si="8"/>
        <v>0</v>
      </c>
      <c r="T27" t="str">
        <f t="shared" si="9"/>
        <v>0x3E</v>
      </c>
    </row>
    <row r="28" spans="2:20">
      <c r="B28" s="18" t="s">
        <v>76</v>
      </c>
      <c r="C28">
        <v>1</v>
      </c>
      <c r="F28">
        <v>1</v>
      </c>
      <c r="G28">
        <v>1</v>
      </c>
      <c r="H28">
        <v>1</v>
      </c>
      <c r="K28" s="18" t="s">
        <v>76</v>
      </c>
      <c r="L28">
        <f t="shared" si="1"/>
        <v>128</v>
      </c>
      <c r="M28">
        <f t="shared" si="2"/>
        <v>0</v>
      </c>
      <c r="N28">
        <f t="shared" si="3"/>
        <v>0</v>
      </c>
      <c r="O28">
        <f t="shared" si="4"/>
        <v>16</v>
      </c>
      <c r="P28">
        <f t="shared" si="5"/>
        <v>8</v>
      </c>
      <c r="Q28">
        <f t="shared" si="6"/>
        <v>4</v>
      </c>
      <c r="R28">
        <f t="shared" si="7"/>
        <v>0</v>
      </c>
      <c r="S28">
        <f t="shared" si="8"/>
        <v>0</v>
      </c>
      <c r="T28" t="str">
        <f t="shared" si="9"/>
        <v>0x9C</v>
      </c>
    </row>
    <row r="29" spans="2:20">
      <c r="B29" s="18" t="s">
        <v>77</v>
      </c>
      <c r="D29">
        <v>1</v>
      </c>
      <c r="E29">
        <v>1</v>
      </c>
      <c r="F29">
        <v>1</v>
      </c>
      <c r="G29">
        <v>1</v>
      </c>
      <c r="I29">
        <v>1</v>
      </c>
      <c r="K29" s="18" t="s">
        <v>77</v>
      </c>
      <c r="L29">
        <f t="shared" si="1"/>
        <v>0</v>
      </c>
      <c r="M29">
        <f t="shared" si="2"/>
        <v>64</v>
      </c>
      <c r="N29">
        <f t="shared" si="3"/>
        <v>32</v>
      </c>
      <c r="O29">
        <f t="shared" si="4"/>
        <v>16</v>
      </c>
      <c r="P29">
        <f t="shared" si="5"/>
        <v>8</v>
      </c>
      <c r="Q29">
        <f t="shared" si="6"/>
        <v>0</v>
      </c>
      <c r="R29">
        <f t="shared" si="7"/>
        <v>2</v>
      </c>
      <c r="S29">
        <f t="shared" si="8"/>
        <v>0</v>
      </c>
      <c r="T29" t="str">
        <f t="shared" si="9"/>
        <v>0x7A</v>
      </c>
    </row>
    <row r="30" spans="2:20">
      <c r="B30" s="18" t="s">
        <v>78</v>
      </c>
      <c r="C30">
        <v>1</v>
      </c>
      <c r="F30">
        <v>1</v>
      </c>
      <c r="G30">
        <v>1</v>
      </c>
      <c r="H30">
        <v>1</v>
      </c>
      <c r="I30">
        <v>1</v>
      </c>
      <c r="K30" s="18" t="s">
        <v>78</v>
      </c>
      <c r="L30">
        <f t="shared" si="1"/>
        <v>128</v>
      </c>
      <c r="M30">
        <f t="shared" si="2"/>
        <v>0</v>
      </c>
      <c r="N30">
        <f t="shared" si="3"/>
        <v>0</v>
      </c>
      <c r="O30">
        <f t="shared" si="4"/>
        <v>16</v>
      </c>
      <c r="P30">
        <f t="shared" si="5"/>
        <v>8</v>
      </c>
      <c r="Q30">
        <f t="shared" si="6"/>
        <v>4</v>
      </c>
      <c r="R30">
        <f t="shared" si="7"/>
        <v>2</v>
      </c>
      <c r="S30">
        <f t="shared" si="8"/>
        <v>0</v>
      </c>
      <c r="T30" t="str">
        <f t="shared" si="9"/>
        <v>0x9E</v>
      </c>
    </row>
    <row r="31" spans="2:20">
      <c r="B31" s="18" t="s">
        <v>79</v>
      </c>
      <c r="C31">
        <v>1</v>
      </c>
      <c r="G31">
        <v>1</v>
      </c>
      <c r="H31">
        <v>1</v>
      </c>
      <c r="I31">
        <v>1</v>
      </c>
      <c r="K31" s="18" t="s">
        <v>79</v>
      </c>
      <c r="L31">
        <f t="shared" si="1"/>
        <v>128</v>
      </c>
      <c r="M31">
        <f t="shared" si="2"/>
        <v>0</v>
      </c>
      <c r="N31">
        <f t="shared" si="3"/>
        <v>0</v>
      </c>
      <c r="O31">
        <f t="shared" si="4"/>
        <v>0</v>
      </c>
      <c r="P31">
        <f t="shared" si="5"/>
        <v>8</v>
      </c>
      <c r="Q31">
        <f t="shared" si="6"/>
        <v>4</v>
      </c>
      <c r="R31">
        <f t="shared" si="7"/>
        <v>2</v>
      </c>
      <c r="S31">
        <f t="shared" si="8"/>
        <v>0</v>
      </c>
      <c r="T31" t="str">
        <f t="shared" si="9"/>
        <v>0x8E</v>
      </c>
    </row>
    <row r="32" spans="2:20">
      <c r="B32" s="18" t="s">
        <v>80</v>
      </c>
      <c r="C32">
        <v>1</v>
      </c>
      <c r="D32">
        <v>1</v>
      </c>
      <c r="E32">
        <v>1</v>
      </c>
      <c r="F32">
        <v>1</v>
      </c>
      <c r="H32">
        <v>1</v>
      </c>
      <c r="I32">
        <v>1</v>
      </c>
      <c r="K32" s="18" t="s">
        <v>80</v>
      </c>
      <c r="L32">
        <f t="shared" si="1"/>
        <v>128</v>
      </c>
      <c r="M32">
        <f t="shared" si="2"/>
        <v>64</v>
      </c>
      <c r="N32">
        <f t="shared" si="3"/>
        <v>32</v>
      </c>
      <c r="O32">
        <f t="shared" si="4"/>
        <v>16</v>
      </c>
      <c r="P32">
        <f t="shared" si="5"/>
        <v>0</v>
      </c>
      <c r="Q32">
        <f t="shared" si="6"/>
        <v>4</v>
      </c>
      <c r="R32">
        <f t="shared" si="7"/>
        <v>2</v>
      </c>
      <c r="S32">
        <f t="shared" si="8"/>
        <v>0</v>
      </c>
      <c r="T32" t="str">
        <f t="shared" si="9"/>
        <v>0xF6</v>
      </c>
    </row>
    <row r="33" spans="2:20">
      <c r="B33" s="18" t="s">
        <v>81</v>
      </c>
      <c r="D33">
        <v>1</v>
      </c>
      <c r="E33">
        <v>1</v>
      </c>
      <c r="G33">
        <v>1</v>
      </c>
      <c r="H33">
        <v>1</v>
      </c>
      <c r="I33">
        <v>1</v>
      </c>
      <c r="K33" s="18" t="s">
        <v>81</v>
      </c>
      <c r="L33">
        <f t="shared" si="1"/>
        <v>0</v>
      </c>
      <c r="M33">
        <f t="shared" si="2"/>
        <v>64</v>
      </c>
      <c r="N33">
        <f t="shared" si="3"/>
        <v>32</v>
      </c>
      <c r="O33">
        <f t="shared" si="4"/>
        <v>0</v>
      </c>
      <c r="P33">
        <f t="shared" si="5"/>
        <v>8</v>
      </c>
      <c r="Q33">
        <f t="shared" si="6"/>
        <v>4</v>
      </c>
      <c r="R33">
        <f t="shared" si="7"/>
        <v>2</v>
      </c>
      <c r="S33">
        <f t="shared" si="8"/>
        <v>0</v>
      </c>
      <c r="T33" t="str">
        <f t="shared" si="9"/>
        <v>0x6E</v>
      </c>
    </row>
    <row r="34" spans="2:20">
      <c r="B34" s="18" t="s">
        <v>82</v>
      </c>
      <c r="D34">
        <v>1</v>
      </c>
      <c r="E34">
        <v>1</v>
      </c>
      <c r="K34" s="18" t="s">
        <v>82</v>
      </c>
      <c r="L34">
        <f t="shared" si="1"/>
        <v>0</v>
      </c>
      <c r="M34">
        <f t="shared" si="2"/>
        <v>64</v>
      </c>
      <c r="N34">
        <f t="shared" si="3"/>
        <v>32</v>
      </c>
      <c r="O34">
        <f t="shared" si="4"/>
        <v>0</v>
      </c>
      <c r="P34">
        <f t="shared" si="5"/>
        <v>0</v>
      </c>
      <c r="Q34">
        <f t="shared" si="6"/>
        <v>0</v>
      </c>
      <c r="R34">
        <f t="shared" si="7"/>
        <v>0</v>
      </c>
      <c r="S34">
        <f t="shared" si="8"/>
        <v>0</v>
      </c>
      <c r="T34" t="str">
        <f t="shared" si="9"/>
        <v>0x60</v>
      </c>
    </row>
    <row r="35" spans="2:20">
      <c r="B35" s="18" t="s">
        <v>83</v>
      </c>
      <c r="D35">
        <v>1</v>
      </c>
      <c r="E35">
        <v>1</v>
      </c>
      <c r="F35">
        <v>1</v>
      </c>
      <c r="G35">
        <v>1</v>
      </c>
      <c r="K35" s="18" t="s">
        <v>83</v>
      </c>
      <c r="L35">
        <f t="shared" si="1"/>
        <v>0</v>
      </c>
      <c r="M35">
        <f t="shared" si="2"/>
        <v>64</v>
      </c>
      <c r="N35">
        <f t="shared" si="3"/>
        <v>32</v>
      </c>
      <c r="O35">
        <f t="shared" si="4"/>
        <v>16</v>
      </c>
      <c r="P35">
        <f t="shared" si="5"/>
        <v>8</v>
      </c>
      <c r="Q35">
        <f t="shared" si="6"/>
        <v>0</v>
      </c>
      <c r="R35">
        <f t="shared" si="7"/>
        <v>0</v>
      </c>
      <c r="S35">
        <f t="shared" si="8"/>
        <v>0</v>
      </c>
      <c r="T35" t="str">
        <f t="shared" si="9"/>
        <v>0x78</v>
      </c>
    </row>
    <row r="36" spans="2:20">
      <c r="B36" s="18" t="s">
        <v>84</v>
      </c>
      <c r="C36">
        <v>1</v>
      </c>
      <c r="E36">
        <v>1</v>
      </c>
      <c r="G36">
        <v>1</v>
      </c>
      <c r="H36">
        <v>1</v>
      </c>
      <c r="I36">
        <v>1</v>
      </c>
      <c r="K36" s="18" t="s">
        <v>84</v>
      </c>
      <c r="L36">
        <f t="shared" si="1"/>
        <v>128</v>
      </c>
      <c r="M36">
        <f t="shared" si="2"/>
        <v>0</v>
      </c>
      <c r="N36">
        <f t="shared" si="3"/>
        <v>32</v>
      </c>
      <c r="O36">
        <f t="shared" si="4"/>
        <v>0</v>
      </c>
      <c r="P36">
        <f t="shared" si="5"/>
        <v>8</v>
      </c>
      <c r="Q36">
        <f t="shared" si="6"/>
        <v>4</v>
      </c>
      <c r="R36">
        <f t="shared" si="7"/>
        <v>2</v>
      </c>
      <c r="S36">
        <f t="shared" si="8"/>
        <v>0</v>
      </c>
      <c r="T36" t="str">
        <f t="shared" si="9"/>
        <v>0xAE</v>
      </c>
    </row>
    <row r="37" spans="2:20">
      <c r="B37" s="18" t="s">
        <v>85</v>
      </c>
      <c r="F37">
        <v>1</v>
      </c>
      <c r="G37">
        <v>1</v>
      </c>
      <c r="H37">
        <v>1</v>
      </c>
      <c r="K37" s="18" t="s">
        <v>85</v>
      </c>
      <c r="L37">
        <f t="shared" si="1"/>
        <v>0</v>
      </c>
      <c r="M37">
        <f t="shared" si="2"/>
        <v>0</v>
      </c>
      <c r="N37">
        <f t="shared" si="3"/>
        <v>0</v>
      </c>
      <c r="O37">
        <f t="shared" si="4"/>
        <v>16</v>
      </c>
      <c r="P37">
        <f t="shared" si="5"/>
        <v>8</v>
      </c>
      <c r="Q37">
        <f t="shared" si="6"/>
        <v>4</v>
      </c>
      <c r="R37">
        <f t="shared" si="7"/>
        <v>0</v>
      </c>
      <c r="S37">
        <f t="shared" si="8"/>
        <v>0</v>
      </c>
      <c r="T37" t="str">
        <f t="shared" si="9"/>
        <v>0x1C</v>
      </c>
    </row>
    <row r="38" spans="2:20">
      <c r="B38" s="18" t="s">
        <v>86</v>
      </c>
      <c r="C38">
        <v>1</v>
      </c>
      <c r="E38">
        <v>1</v>
      </c>
      <c r="G38">
        <v>1</v>
      </c>
      <c r="I38">
        <v>1</v>
      </c>
      <c r="K38" s="18" t="s">
        <v>86</v>
      </c>
      <c r="L38">
        <f t="shared" si="1"/>
        <v>128</v>
      </c>
      <c r="M38">
        <f t="shared" si="2"/>
        <v>0</v>
      </c>
      <c r="N38">
        <f t="shared" si="3"/>
        <v>32</v>
      </c>
      <c r="O38">
        <f t="shared" si="4"/>
        <v>0</v>
      </c>
      <c r="P38">
        <f t="shared" si="5"/>
        <v>8</v>
      </c>
      <c r="Q38">
        <f t="shared" si="6"/>
        <v>0</v>
      </c>
      <c r="R38">
        <f t="shared" si="7"/>
        <v>2</v>
      </c>
      <c r="S38">
        <f t="shared" si="8"/>
        <v>0</v>
      </c>
      <c r="T38" t="str">
        <f t="shared" si="9"/>
        <v>0xAA</v>
      </c>
    </row>
    <row r="39" spans="2:20">
      <c r="B39" s="18" t="s">
        <v>87</v>
      </c>
      <c r="E39">
        <v>1</v>
      </c>
      <c r="G39">
        <v>1</v>
      </c>
      <c r="I39">
        <v>1</v>
      </c>
      <c r="K39" s="18" t="s">
        <v>87</v>
      </c>
      <c r="L39">
        <f t="shared" si="1"/>
        <v>0</v>
      </c>
      <c r="M39">
        <f t="shared" si="2"/>
        <v>0</v>
      </c>
      <c r="N39">
        <f t="shared" si="3"/>
        <v>32</v>
      </c>
      <c r="O39">
        <f t="shared" si="4"/>
        <v>0</v>
      </c>
      <c r="P39">
        <f t="shared" si="5"/>
        <v>8</v>
      </c>
      <c r="Q39">
        <f t="shared" si="6"/>
        <v>0</v>
      </c>
      <c r="R39">
        <f t="shared" si="7"/>
        <v>2</v>
      </c>
      <c r="S39">
        <f t="shared" si="8"/>
        <v>0</v>
      </c>
      <c r="T39" t="str">
        <f t="shared" si="9"/>
        <v>0x2A</v>
      </c>
    </row>
    <row r="40" spans="2:20">
      <c r="B40" s="18" t="s">
        <v>88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K40" s="18" t="s">
        <v>88</v>
      </c>
      <c r="L40">
        <f t="shared" si="1"/>
        <v>128</v>
      </c>
      <c r="M40">
        <f t="shared" si="2"/>
        <v>64</v>
      </c>
      <c r="N40">
        <f t="shared" si="3"/>
        <v>32</v>
      </c>
      <c r="O40">
        <f t="shared" si="4"/>
        <v>16</v>
      </c>
      <c r="P40">
        <f t="shared" si="5"/>
        <v>8</v>
      </c>
      <c r="Q40">
        <f t="shared" si="6"/>
        <v>4</v>
      </c>
      <c r="R40">
        <f t="shared" si="7"/>
        <v>0</v>
      </c>
      <c r="S40">
        <f t="shared" si="8"/>
        <v>0</v>
      </c>
      <c r="T40" t="str">
        <f t="shared" si="9"/>
        <v>0xFC</v>
      </c>
    </row>
    <row r="41" spans="2:20">
      <c r="B41" s="18" t="s">
        <v>89</v>
      </c>
      <c r="C41">
        <v>1</v>
      </c>
      <c r="D41">
        <v>1</v>
      </c>
      <c r="G41">
        <v>1</v>
      </c>
      <c r="H41">
        <v>1</v>
      </c>
      <c r="I41">
        <v>1</v>
      </c>
      <c r="K41" s="18" t="s">
        <v>89</v>
      </c>
      <c r="L41">
        <f t="shared" si="1"/>
        <v>128</v>
      </c>
      <c r="M41">
        <f t="shared" si="2"/>
        <v>64</v>
      </c>
      <c r="N41">
        <f t="shared" si="3"/>
        <v>0</v>
      </c>
      <c r="O41">
        <f t="shared" si="4"/>
        <v>0</v>
      </c>
      <c r="P41">
        <f t="shared" si="5"/>
        <v>8</v>
      </c>
      <c r="Q41">
        <f t="shared" si="6"/>
        <v>4</v>
      </c>
      <c r="R41">
        <f t="shared" si="7"/>
        <v>2</v>
      </c>
      <c r="S41">
        <f t="shared" si="8"/>
        <v>0</v>
      </c>
      <c r="T41" t="str">
        <f t="shared" si="9"/>
        <v>0xCE</v>
      </c>
    </row>
    <row r="42" spans="2:20">
      <c r="B42" s="18" t="s">
        <v>90</v>
      </c>
      <c r="C42">
        <v>1</v>
      </c>
      <c r="D42">
        <v>1</v>
      </c>
      <c r="E42">
        <v>1</v>
      </c>
      <c r="H42">
        <v>1</v>
      </c>
      <c r="I42">
        <v>1</v>
      </c>
      <c r="K42" s="18" t="s">
        <v>90</v>
      </c>
      <c r="L42">
        <f t="shared" si="1"/>
        <v>128</v>
      </c>
      <c r="M42">
        <f t="shared" si="2"/>
        <v>64</v>
      </c>
      <c r="N42">
        <f t="shared" si="3"/>
        <v>32</v>
      </c>
      <c r="O42">
        <f t="shared" si="4"/>
        <v>0</v>
      </c>
      <c r="P42">
        <f t="shared" si="5"/>
        <v>0</v>
      </c>
      <c r="Q42">
        <f t="shared" si="6"/>
        <v>4</v>
      </c>
      <c r="R42">
        <f t="shared" si="7"/>
        <v>2</v>
      </c>
      <c r="S42">
        <f t="shared" si="8"/>
        <v>0</v>
      </c>
      <c r="T42" t="str">
        <f t="shared" si="9"/>
        <v>0xE6</v>
      </c>
    </row>
    <row r="43" spans="2:20">
      <c r="B43" s="18" t="s">
        <v>91</v>
      </c>
      <c r="C43">
        <v>1</v>
      </c>
      <c r="G43">
        <v>1</v>
      </c>
      <c r="H43">
        <v>1</v>
      </c>
      <c r="K43" s="18" t="s">
        <v>91</v>
      </c>
      <c r="L43">
        <f t="shared" si="1"/>
        <v>128</v>
      </c>
      <c r="M43">
        <f t="shared" si="2"/>
        <v>0</v>
      </c>
      <c r="N43">
        <f t="shared" si="3"/>
        <v>0</v>
      </c>
      <c r="O43">
        <f t="shared" si="4"/>
        <v>0</v>
      </c>
      <c r="P43">
        <f t="shared" si="5"/>
        <v>8</v>
      </c>
      <c r="Q43">
        <f t="shared" si="6"/>
        <v>4</v>
      </c>
      <c r="R43">
        <f t="shared" si="7"/>
        <v>0</v>
      </c>
      <c r="S43">
        <f t="shared" si="8"/>
        <v>0</v>
      </c>
      <c r="T43" t="str">
        <f t="shared" si="9"/>
        <v>0x8C</v>
      </c>
    </row>
    <row r="44" spans="2:20">
      <c r="B44" s="18" t="s">
        <v>92</v>
      </c>
      <c r="C44">
        <v>1</v>
      </c>
      <c r="E44">
        <v>1</v>
      </c>
      <c r="F44">
        <v>1</v>
      </c>
      <c r="H44">
        <v>1</v>
      </c>
      <c r="I44">
        <v>1</v>
      </c>
      <c r="K44" s="18" t="s">
        <v>92</v>
      </c>
      <c r="L44">
        <f t="shared" si="1"/>
        <v>128</v>
      </c>
      <c r="M44">
        <f t="shared" si="2"/>
        <v>0</v>
      </c>
      <c r="N44">
        <f t="shared" si="3"/>
        <v>32</v>
      </c>
      <c r="O44">
        <f t="shared" si="4"/>
        <v>16</v>
      </c>
      <c r="P44">
        <f t="shared" si="5"/>
        <v>0</v>
      </c>
      <c r="Q44">
        <f t="shared" si="6"/>
        <v>4</v>
      </c>
      <c r="R44">
        <f t="shared" si="7"/>
        <v>2</v>
      </c>
      <c r="S44">
        <f t="shared" si="8"/>
        <v>0</v>
      </c>
      <c r="T44" t="str">
        <f t="shared" si="9"/>
        <v>0xB6</v>
      </c>
    </row>
    <row r="45" spans="2:20">
      <c r="B45" s="18" t="s">
        <v>93</v>
      </c>
      <c r="F45">
        <v>1</v>
      </c>
      <c r="G45">
        <v>1</v>
      </c>
      <c r="H45">
        <v>1</v>
      </c>
      <c r="I45">
        <v>1</v>
      </c>
      <c r="K45" s="18" t="s">
        <v>93</v>
      </c>
      <c r="L45">
        <f t="shared" si="1"/>
        <v>0</v>
      </c>
      <c r="M45">
        <f t="shared" si="2"/>
        <v>0</v>
      </c>
      <c r="N45">
        <f t="shared" si="3"/>
        <v>0</v>
      </c>
      <c r="O45">
        <f t="shared" si="4"/>
        <v>16</v>
      </c>
      <c r="P45">
        <f t="shared" si="5"/>
        <v>8</v>
      </c>
      <c r="Q45">
        <f t="shared" si="6"/>
        <v>4</v>
      </c>
      <c r="R45">
        <f t="shared" si="7"/>
        <v>2</v>
      </c>
      <c r="S45">
        <f t="shared" si="8"/>
        <v>0</v>
      </c>
      <c r="T45" t="str">
        <f t="shared" si="9"/>
        <v>0x1E</v>
      </c>
    </row>
    <row r="46" spans="2:20">
      <c r="B46" s="18" t="s">
        <v>94</v>
      </c>
      <c r="D46">
        <v>1</v>
      </c>
      <c r="E46">
        <v>1</v>
      </c>
      <c r="F46">
        <v>1</v>
      </c>
      <c r="G46">
        <v>1</v>
      </c>
      <c r="H46">
        <v>1</v>
      </c>
      <c r="K46" s="18" t="s">
        <v>94</v>
      </c>
      <c r="L46">
        <f t="shared" si="1"/>
        <v>0</v>
      </c>
      <c r="M46">
        <f t="shared" si="2"/>
        <v>64</v>
      </c>
      <c r="N46">
        <f t="shared" si="3"/>
        <v>32</v>
      </c>
      <c r="O46">
        <f t="shared" si="4"/>
        <v>16</v>
      </c>
      <c r="P46">
        <f t="shared" si="5"/>
        <v>8</v>
      </c>
      <c r="Q46">
        <f t="shared" si="6"/>
        <v>4</v>
      </c>
      <c r="R46">
        <f t="shared" si="7"/>
        <v>0</v>
      </c>
      <c r="S46">
        <f t="shared" si="8"/>
        <v>0</v>
      </c>
      <c r="T46" t="str">
        <f t="shared" si="9"/>
        <v>0x7C</v>
      </c>
    </row>
    <row r="47" spans="2:20">
      <c r="B47" s="18" t="s">
        <v>95</v>
      </c>
      <c r="D47">
        <v>1</v>
      </c>
      <c r="F47">
        <v>1</v>
      </c>
      <c r="H47">
        <v>1</v>
      </c>
      <c r="K47" s="18" t="s">
        <v>95</v>
      </c>
      <c r="L47">
        <f t="shared" si="1"/>
        <v>0</v>
      </c>
      <c r="M47">
        <f t="shared" si="2"/>
        <v>64</v>
      </c>
      <c r="N47">
        <f t="shared" si="3"/>
        <v>0</v>
      </c>
      <c r="O47">
        <f t="shared" si="4"/>
        <v>16</v>
      </c>
      <c r="P47">
        <f t="shared" si="5"/>
        <v>0</v>
      </c>
      <c r="Q47">
        <f t="shared" si="6"/>
        <v>4</v>
      </c>
      <c r="R47">
        <f t="shared" si="7"/>
        <v>0</v>
      </c>
      <c r="S47">
        <f t="shared" si="8"/>
        <v>0</v>
      </c>
      <c r="T47" t="str">
        <f t="shared" si="9"/>
        <v>0x54</v>
      </c>
    </row>
    <row r="48" spans="2:20">
      <c r="B48" s="18" t="s">
        <v>103</v>
      </c>
      <c r="D48">
        <v>1</v>
      </c>
      <c r="F48">
        <v>1</v>
      </c>
      <c r="H48">
        <v>1</v>
      </c>
      <c r="I48">
        <v>1</v>
      </c>
      <c r="K48" s="18" t="s">
        <v>103</v>
      </c>
      <c r="L48">
        <f t="shared" ref="L48" si="12">C48*2^C$1</f>
        <v>0</v>
      </c>
      <c r="M48">
        <f t="shared" ref="M48" si="13">D48*2^D$1</f>
        <v>64</v>
      </c>
      <c r="N48">
        <f t="shared" ref="N48" si="14">E48*2^E$1</f>
        <v>0</v>
      </c>
      <c r="O48">
        <f t="shared" ref="O48" si="15">F48*2^F$1</f>
        <v>16</v>
      </c>
      <c r="P48">
        <f t="shared" ref="P48" si="16">G48*2^G$1</f>
        <v>0</v>
      </c>
      <c r="Q48">
        <f t="shared" ref="Q48" si="17">H48*2^H$1</f>
        <v>4</v>
      </c>
      <c r="R48">
        <f t="shared" ref="R48" si="18">I48*2^I$1</f>
        <v>2</v>
      </c>
      <c r="S48">
        <f t="shared" ref="S48" si="19">J48*2^J$1</f>
        <v>0</v>
      </c>
      <c r="T48" t="str">
        <f t="shared" ref="T48" si="20">"0x" &amp; DEC2HEX(SUM(L48:S48),2)</f>
        <v>0x56</v>
      </c>
    </row>
    <row r="49" spans="2:20">
      <c r="B49" s="18" t="s">
        <v>37</v>
      </c>
      <c r="C49">
        <v>1</v>
      </c>
      <c r="F49">
        <v>1</v>
      </c>
      <c r="I49">
        <v>1</v>
      </c>
      <c r="K49" s="18" t="s">
        <v>37</v>
      </c>
      <c r="L49">
        <f t="shared" si="1"/>
        <v>128</v>
      </c>
      <c r="M49">
        <f t="shared" si="2"/>
        <v>0</v>
      </c>
      <c r="N49">
        <f t="shared" si="3"/>
        <v>0</v>
      </c>
      <c r="O49">
        <f t="shared" si="4"/>
        <v>16</v>
      </c>
      <c r="P49">
        <f t="shared" si="5"/>
        <v>0</v>
      </c>
      <c r="Q49">
        <f t="shared" si="6"/>
        <v>0</v>
      </c>
      <c r="R49">
        <f t="shared" si="7"/>
        <v>2</v>
      </c>
      <c r="S49">
        <f t="shared" si="8"/>
        <v>0</v>
      </c>
      <c r="T49" t="str">
        <f t="shared" si="9"/>
        <v>0x92</v>
      </c>
    </row>
    <row r="50" spans="2:20">
      <c r="B50" s="18" t="s">
        <v>96</v>
      </c>
      <c r="D50">
        <v>1</v>
      </c>
      <c r="E50">
        <v>1</v>
      </c>
      <c r="F50">
        <v>1</v>
      </c>
      <c r="H50">
        <v>1</v>
      </c>
      <c r="I50">
        <v>1</v>
      </c>
      <c r="K50" s="18" t="s">
        <v>96</v>
      </c>
      <c r="L50">
        <f t="shared" si="1"/>
        <v>0</v>
      </c>
      <c r="M50">
        <f t="shared" si="2"/>
        <v>64</v>
      </c>
      <c r="N50">
        <f t="shared" si="3"/>
        <v>32</v>
      </c>
      <c r="O50">
        <f t="shared" si="4"/>
        <v>16</v>
      </c>
      <c r="P50">
        <f t="shared" si="5"/>
        <v>0</v>
      </c>
      <c r="Q50">
        <f t="shared" si="6"/>
        <v>4</v>
      </c>
      <c r="R50">
        <f t="shared" si="7"/>
        <v>2</v>
      </c>
      <c r="S50">
        <f t="shared" si="8"/>
        <v>0</v>
      </c>
      <c r="T50" t="str">
        <f t="shared" si="9"/>
        <v>0x76</v>
      </c>
    </row>
    <row r="51" spans="2:20">
      <c r="B51" s="18" t="s">
        <v>97</v>
      </c>
      <c r="C51">
        <v>1</v>
      </c>
      <c r="D51">
        <v>1</v>
      </c>
      <c r="F51">
        <v>1</v>
      </c>
      <c r="G51">
        <v>1</v>
      </c>
      <c r="I51">
        <v>1</v>
      </c>
      <c r="K51" s="18" t="s">
        <v>97</v>
      </c>
      <c r="L51">
        <f t="shared" si="1"/>
        <v>128</v>
      </c>
      <c r="M51">
        <f t="shared" si="2"/>
        <v>64</v>
      </c>
      <c r="N51">
        <f t="shared" si="3"/>
        <v>0</v>
      </c>
      <c r="O51">
        <f t="shared" si="4"/>
        <v>16</v>
      </c>
      <c r="P51">
        <f t="shared" si="5"/>
        <v>8</v>
      </c>
      <c r="Q51">
        <f t="shared" si="6"/>
        <v>0</v>
      </c>
      <c r="R51">
        <f t="shared" si="7"/>
        <v>2</v>
      </c>
      <c r="S51">
        <f t="shared" si="8"/>
        <v>0</v>
      </c>
      <c r="T51" t="str">
        <f t="shared" si="9"/>
        <v>0xDA</v>
      </c>
    </row>
    <row r="52" spans="2:20">
      <c r="B52" s="18" t="s">
        <v>98</v>
      </c>
      <c r="K52" s="18" t="s">
        <v>98</v>
      </c>
      <c r="L52">
        <f t="shared" ref="L52:L56" si="21">C52*2^C$1</f>
        <v>0</v>
      </c>
      <c r="M52">
        <f t="shared" ref="M52:M56" si="22">D52*2^D$1</f>
        <v>0</v>
      </c>
      <c r="N52">
        <f t="shared" ref="N52:N56" si="23">E52*2^E$1</f>
        <v>0</v>
      </c>
      <c r="O52">
        <f t="shared" ref="O52:O56" si="24">F52*2^F$1</f>
        <v>0</v>
      </c>
      <c r="P52">
        <f t="shared" ref="P52:P56" si="25">G52*2^G$1</f>
        <v>0</v>
      </c>
      <c r="Q52">
        <f t="shared" ref="Q52:Q56" si="26">H52*2^H$1</f>
        <v>0</v>
      </c>
      <c r="R52">
        <f t="shared" ref="R52:R56" si="27">I52*2^I$1</f>
        <v>0</v>
      </c>
      <c r="S52">
        <f t="shared" ref="S52:S56" si="28">J52*2^J$1</f>
        <v>0</v>
      </c>
      <c r="T52" t="str">
        <f t="shared" si="9"/>
        <v>0x00</v>
      </c>
    </row>
    <row r="53" spans="2:20">
      <c r="B53" s="18" t="s">
        <v>99</v>
      </c>
      <c r="K53" s="18" t="s">
        <v>99</v>
      </c>
      <c r="L53">
        <f t="shared" si="21"/>
        <v>0</v>
      </c>
      <c r="M53">
        <f t="shared" si="22"/>
        <v>0</v>
      </c>
      <c r="N53">
        <f t="shared" si="23"/>
        <v>0</v>
      </c>
      <c r="O53">
        <f t="shared" si="24"/>
        <v>0</v>
      </c>
      <c r="P53">
        <f t="shared" si="25"/>
        <v>0</v>
      </c>
      <c r="Q53">
        <f t="shared" si="26"/>
        <v>0</v>
      </c>
      <c r="R53">
        <f t="shared" si="27"/>
        <v>0</v>
      </c>
      <c r="S53">
        <f t="shared" si="28"/>
        <v>0</v>
      </c>
      <c r="T53" t="str">
        <f t="shared" si="9"/>
        <v>0x00</v>
      </c>
    </row>
    <row r="54" spans="2:20">
      <c r="B54" s="18" t="s">
        <v>100</v>
      </c>
      <c r="K54" s="18" t="s">
        <v>100</v>
      </c>
      <c r="L54">
        <f t="shared" si="21"/>
        <v>0</v>
      </c>
      <c r="M54">
        <f t="shared" si="22"/>
        <v>0</v>
      </c>
      <c r="N54">
        <f t="shared" si="23"/>
        <v>0</v>
      </c>
      <c r="O54">
        <f t="shared" si="24"/>
        <v>0</v>
      </c>
      <c r="P54">
        <f t="shared" si="25"/>
        <v>0</v>
      </c>
      <c r="Q54">
        <f t="shared" si="26"/>
        <v>0</v>
      </c>
      <c r="R54">
        <f t="shared" si="27"/>
        <v>0</v>
      </c>
      <c r="S54">
        <f t="shared" si="28"/>
        <v>0</v>
      </c>
      <c r="T54" t="str">
        <f t="shared" si="9"/>
        <v>0x00</v>
      </c>
    </row>
    <row r="55" spans="2:20">
      <c r="B55" s="18" t="s">
        <v>101</v>
      </c>
      <c r="K55" s="18" t="s">
        <v>101</v>
      </c>
      <c r="L55">
        <f t="shared" si="21"/>
        <v>0</v>
      </c>
      <c r="M55">
        <f t="shared" si="22"/>
        <v>0</v>
      </c>
      <c r="N55">
        <f t="shared" si="23"/>
        <v>0</v>
      </c>
      <c r="O55">
        <f t="shared" si="24"/>
        <v>0</v>
      </c>
      <c r="P55">
        <f t="shared" si="25"/>
        <v>0</v>
      </c>
      <c r="Q55">
        <f t="shared" si="26"/>
        <v>0</v>
      </c>
      <c r="R55">
        <f t="shared" si="27"/>
        <v>0</v>
      </c>
      <c r="S55">
        <f t="shared" si="28"/>
        <v>0</v>
      </c>
      <c r="T55" t="str">
        <f t="shared" si="9"/>
        <v>0x00</v>
      </c>
    </row>
    <row r="56" spans="2:20">
      <c r="B56" s="18" t="s">
        <v>102</v>
      </c>
      <c r="F56">
        <v>1</v>
      </c>
      <c r="K56" s="18" t="s">
        <v>102</v>
      </c>
      <c r="L56">
        <f t="shared" si="21"/>
        <v>0</v>
      </c>
      <c r="M56">
        <f t="shared" si="22"/>
        <v>0</v>
      </c>
      <c r="N56">
        <f t="shared" si="23"/>
        <v>0</v>
      </c>
      <c r="O56">
        <f t="shared" si="24"/>
        <v>16</v>
      </c>
      <c r="P56">
        <f t="shared" si="25"/>
        <v>0</v>
      </c>
      <c r="Q56">
        <f t="shared" si="26"/>
        <v>0</v>
      </c>
      <c r="R56">
        <f t="shared" si="27"/>
        <v>0</v>
      </c>
      <c r="S56">
        <f t="shared" si="28"/>
        <v>0</v>
      </c>
      <c r="T56" t="str">
        <f t="shared" si="9"/>
        <v>0x10</v>
      </c>
    </row>
    <row r="57" spans="2:20">
      <c r="B57" s="18"/>
    </row>
    <row r="58" spans="2:20">
      <c r="B58" s="18"/>
    </row>
    <row r="59" spans="2:20">
      <c r="B59" s="18"/>
    </row>
  </sheetData>
  <conditionalFormatting sqref="Y4:AC11">
    <cfRule type="cellIs" dxfId="0" priority="1" operator="equal">
      <formula>1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Plan3"/>
  <dimension ref="B1:Y5"/>
  <sheetViews>
    <sheetView workbookViewId="0">
      <selection activeCell="I2" sqref="I2:P3"/>
    </sheetView>
  </sheetViews>
  <sheetFormatPr defaultRowHeight="12.75"/>
  <cols>
    <col min="2" max="25" width="3.42578125" customWidth="1"/>
  </cols>
  <sheetData>
    <row r="1" spans="2:25">
      <c r="B1">
        <v>23</v>
      </c>
      <c r="C1">
        <v>22</v>
      </c>
      <c r="D1">
        <v>21</v>
      </c>
      <c r="E1">
        <v>20</v>
      </c>
      <c r="F1">
        <v>19</v>
      </c>
      <c r="G1">
        <v>18</v>
      </c>
      <c r="H1">
        <v>17</v>
      </c>
      <c r="I1">
        <v>16</v>
      </c>
      <c r="J1">
        <v>15</v>
      </c>
      <c r="K1">
        <v>14</v>
      </c>
      <c r="L1">
        <v>13</v>
      </c>
      <c r="M1">
        <v>12</v>
      </c>
      <c r="N1">
        <v>11</v>
      </c>
      <c r="O1">
        <v>10</v>
      </c>
      <c r="P1">
        <v>9</v>
      </c>
      <c r="Q1">
        <v>8</v>
      </c>
      <c r="R1">
        <v>7</v>
      </c>
      <c r="S1">
        <v>6</v>
      </c>
      <c r="T1">
        <v>5</v>
      </c>
      <c r="U1">
        <v>4</v>
      </c>
      <c r="V1">
        <v>3</v>
      </c>
      <c r="W1">
        <v>2</v>
      </c>
      <c r="X1">
        <v>1</v>
      </c>
      <c r="Y1">
        <v>0</v>
      </c>
    </row>
    <row r="2" spans="2:25">
      <c r="I2" s="7" t="s">
        <v>48</v>
      </c>
      <c r="J2" s="7" t="s">
        <v>46</v>
      </c>
      <c r="K2" s="7" t="s">
        <v>47</v>
      </c>
      <c r="L2" s="7" t="s">
        <v>43</v>
      </c>
      <c r="M2" s="7" t="s">
        <v>44</v>
      </c>
      <c r="N2" s="7" t="s">
        <v>40</v>
      </c>
      <c r="O2" s="7" t="s">
        <v>41</v>
      </c>
      <c r="P2" s="7" t="s">
        <v>36</v>
      </c>
      <c r="Q2" s="7" t="s">
        <v>30</v>
      </c>
      <c r="R2" s="7" t="s">
        <v>32</v>
      </c>
      <c r="S2" s="7" t="s">
        <v>31</v>
      </c>
      <c r="T2" s="7" t="s">
        <v>35</v>
      </c>
      <c r="U2" s="7" t="s">
        <v>33</v>
      </c>
      <c r="V2" s="7" t="s">
        <v>39</v>
      </c>
      <c r="W2" s="7" t="s">
        <v>38</v>
      </c>
      <c r="X2" s="7" t="s">
        <v>42</v>
      </c>
      <c r="Y2" s="7" t="s">
        <v>45</v>
      </c>
    </row>
    <row r="3" spans="2:25"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</v>
      </c>
      <c r="I3">
        <v>1</v>
      </c>
      <c r="J3">
        <v>0</v>
      </c>
      <c r="K3">
        <v>1</v>
      </c>
      <c r="L3">
        <v>1</v>
      </c>
      <c r="M3">
        <v>1</v>
      </c>
      <c r="N3">
        <v>0</v>
      </c>
      <c r="O3">
        <v>1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2:25"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1</v>
      </c>
      <c r="N4">
        <v>0</v>
      </c>
      <c r="O4">
        <v>1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1</v>
      </c>
      <c r="Y4">
        <v>1</v>
      </c>
    </row>
    <row r="5" spans="2:25"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1</v>
      </c>
      <c r="P5">
        <v>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Sheet1</vt:lpstr>
      <vt:lpstr>Segmentos</vt:lpstr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Maimon</dc:creator>
  <cp:lastModifiedBy>Felipe Maimon</cp:lastModifiedBy>
  <dcterms:created xsi:type="dcterms:W3CDTF">2010-03-04T18:03:17Z</dcterms:created>
  <dcterms:modified xsi:type="dcterms:W3CDTF">2010-03-12T20:16:34Z</dcterms:modified>
</cp:coreProperties>
</file>