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I:\FTP\Magic\Useful Documents\"/>
    </mc:Choice>
  </mc:AlternateContent>
  <xr:revisionPtr revIDLastSave="0" documentId="8_{E73E8176-8A93-45CC-B7B3-D6F971FF368C}" xr6:coauthVersionLast="45" xr6:coauthVersionMax="45" xr10:uidLastSave="{00000000-0000-0000-0000-000000000000}"/>
  <bookViews>
    <workbookView xWindow="-120" yWindow="-120" windowWidth="29040" windowHeight="15990" tabRatio="876" activeTab="1" xr2:uid="{00000000-000D-0000-FFFF-FFFF00000000}"/>
  </bookViews>
  <sheets>
    <sheet name="Notes" sheetId="1" r:id="rId1"/>
    <sheet name="Days 2021" sheetId="2" r:id="rId2"/>
    <sheet name="Signs" sheetId="3" r:id="rId3"/>
    <sheet name="Data Ranges" sheetId="15" state="hidden" r:id="rId4"/>
    <sheet name="Personal" sheetId="11" r:id="rId5"/>
    <sheet name="Macro Goal" sheetId="14" r:id="rId6"/>
    <sheet name="Sun" sheetId="4" r:id="rId7"/>
    <sheet name="Moon" sheetId="5" r:id="rId8"/>
    <sheet name="Mars" sheetId="6" r:id="rId9"/>
    <sheet name="Mercury" sheetId="7" r:id="rId10"/>
    <sheet name="Jupiter" sheetId="8" r:id="rId11"/>
    <sheet name="Venus" sheetId="9" r:id="rId12"/>
    <sheet name="Saturn" sheetId="10" r:id="rId13"/>
    <sheet name="Fibonacci" sheetId="12" r:id="rId14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5" i="2" l="1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38" i="2"/>
  <c r="E139" i="2"/>
  <c r="E140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9" i="2"/>
  <c r="E80" i="2"/>
  <c r="E81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49" i="2"/>
  <c r="E9" i="2"/>
  <c r="E10" i="2"/>
  <c r="E11" i="2"/>
  <c r="E12" i="2"/>
  <c r="E13" i="2"/>
  <c r="E14" i="2"/>
  <c r="E15" i="2"/>
  <c r="E16" i="2"/>
  <c r="E17" i="2"/>
  <c r="E18" i="2"/>
  <c r="E19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21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B8" i="2"/>
  <c r="J8" i="2"/>
  <c r="B9" i="2"/>
  <c r="J9" i="2"/>
  <c r="B10" i="2"/>
  <c r="J10" i="2"/>
  <c r="B11" i="2"/>
  <c r="J11" i="2"/>
  <c r="B12" i="2"/>
  <c r="J12" i="2"/>
  <c r="B13" i="2"/>
  <c r="J13" i="2"/>
  <c r="B14" i="2"/>
  <c r="J14" i="2"/>
  <c r="B15" i="2"/>
  <c r="J15" i="2"/>
  <c r="B16" i="2"/>
  <c r="J16" i="2"/>
  <c r="B17" i="2"/>
  <c r="J17" i="2"/>
  <c r="B18" i="2"/>
  <c r="J18" i="2"/>
  <c r="B19" i="2"/>
  <c r="J19" i="2"/>
  <c r="B20" i="2"/>
  <c r="J20" i="2"/>
  <c r="B21" i="2"/>
  <c r="J21" i="2"/>
  <c r="B22" i="2"/>
  <c r="J22" i="2"/>
  <c r="B23" i="2"/>
  <c r="J23" i="2"/>
  <c r="B24" i="2"/>
  <c r="J24" i="2"/>
  <c r="B25" i="2"/>
  <c r="J25" i="2"/>
  <c r="B26" i="2"/>
  <c r="J26" i="2"/>
  <c r="B27" i="2"/>
  <c r="J27" i="2"/>
  <c r="B28" i="2"/>
  <c r="J28" i="2"/>
  <c r="B29" i="2"/>
  <c r="J29" i="2"/>
  <c r="B30" i="2"/>
  <c r="J30" i="2"/>
  <c r="B31" i="2"/>
  <c r="J31" i="2"/>
  <c r="B32" i="2"/>
  <c r="J32" i="2"/>
  <c r="B33" i="2"/>
  <c r="J33" i="2"/>
  <c r="B34" i="2"/>
  <c r="J34" i="2"/>
  <c r="B35" i="2"/>
  <c r="J35" i="2"/>
  <c r="B36" i="2"/>
  <c r="J36" i="2"/>
  <c r="B37" i="2"/>
  <c r="J37" i="2"/>
  <c r="B38" i="2"/>
  <c r="J38" i="2"/>
  <c r="B39" i="2"/>
  <c r="J39" i="2"/>
  <c r="B40" i="2"/>
  <c r="J40" i="2"/>
  <c r="B41" i="2"/>
  <c r="J41" i="2"/>
  <c r="B42" i="2"/>
  <c r="J42" i="2"/>
  <c r="B43" i="2"/>
  <c r="J43" i="2"/>
  <c r="B44" i="2"/>
  <c r="J44" i="2"/>
  <c r="B45" i="2"/>
  <c r="J45" i="2"/>
  <c r="B46" i="2"/>
  <c r="J46" i="2"/>
  <c r="B47" i="2"/>
  <c r="J47" i="2"/>
  <c r="B48" i="2"/>
  <c r="J48" i="2"/>
  <c r="B49" i="2"/>
  <c r="J49" i="2"/>
  <c r="B50" i="2"/>
  <c r="J50" i="2"/>
  <c r="B51" i="2"/>
  <c r="J51" i="2"/>
  <c r="B52" i="2"/>
  <c r="J52" i="2"/>
  <c r="B53" i="2"/>
  <c r="J53" i="2"/>
  <c r="B54" i="2"/>
  <c r="J54" i="2"/>
  <c r="B55" i="2"/>
  <c r="J55" i="2"/>
  <c r="B56" i="2"/>
  <c r="J56" i="2"/>
  <c r="B57" i="2"/>
  <c r="J57" i="2"/>
  <c r="B58" i="2"/>
  <c r="J58" i="2"/>
  <c r="B59" i="2"/>
  <c r="J59" i="2"/>
  <c r="B60" i="2"/>
  <c r="J60" i="2"/>
  <c r="B61" i="2"/>
  <c r="J61" i="2"/>
  <c r="B62" i="2"/>
  <c r="J62" i="2"/>
  <c r="B63" i="2"/>
  <c r="J63" i="2"/>
  <c r="B64" i="2"/>
  <c r="J64" i="2"/>
  <c r="B65" i="2"/>
  <c r="J65" i="2"/>
  <c r="B66" i="2"/>
  <c r="J66" i="2"/>
  <c r="B67" i="2"/>
  <c r="J67" i="2"/>
  <c r="B68" i="2"/>
  <c r="J68" i="2"/>
  <c r="B69" i="2"/>
  <c r="J69" i="2"/>
  <c r="B70" i="2"/>
  <c r="J70" i="2"/>
  <c r="B71" i="2"/>
  <c r="J71" i="2"/>
  <c r="B72" i="2"/>
  <c r="J72" i="2"/>
  <c r="B73" i="2"/>
  <c r="J73" i="2"/>
  <c r="B74" i="2"/>
  <c r="J74" i="2"/>
  <c r="B75" i="2"/>
  <c r="J75" i="2"/>
  <c r="B76" i="2"/>
  <c r="J76" i="2"/>
  <c r="B77" i="2"/>
  <c r="J77" i="2"/>
  <c r="B78" i="2"/>
  <c r="J78" i="2"/>
  <c r="B79" i="2"/>
  <c r="J79" i="2"/>
  <c r="B80" i="2"/>
  <c r="J80" i="2"/>
  <c r="B81" i="2"/>
  <c r="J81" i="2"/>
  <c r="B82" i="2"/>
  <c r="J82" i="2"/>
  <c r="B83" i="2"/>
  <c r="J83" i="2"/>
  <c r="B84" i="2"/>
  <c r="J84" i="2"/>
  <c r="B85" i="2"/>
  <c r="J85" i="2"/>
  <c r="B86" i="2"/>
  <c r="J86" i="2"/>
  <c r="B87" i="2"/>
  <c r="J87" i="2"/>
  <c r="B88" i="2"/>
  <c r="J88" i="2"/>
  <c r="B89" i="2"/>
  <c r="J89" i="2"/>
  <c r="B90" i="2"/>
  <c r="J90" i="2"/>
  <c r="B91" i="2"/>
  <c r="J91" i="2"/>
  <c r="B92" i="2"/>
  <c r="J92" i="2"/>
  <c r="B93" i="2"/>
  <c r="J93" i="2"/>
  <c r="B94" i="2"/>
  <c r="J94" i="2"/>
  <c r="B95" i="2"/>
  <c r="J95" i="2"/>
  <c r="B96" i="2"/>
  <c r="J96" i="2"/>
  <c r="B97" i="2"/>
  <c r="J97" i="2"/>
  <c r="B98" i="2"/>
  <c r="J98" i="2"/>
  <c r="B99" i="2"/>
  <c r="J99" i="2"/>
  <c r="B100" i="2"/>
  <c r="J100" i="2"/>
  <c r="B101" i="2"/>
  <c r="J101" i="2"/>
  <c r="B102" i="2"/>
  <c r="J102" i="2"/>
  <c r="B103" i="2"/>
  <c r="J103" i="2"/>
  <c r="B104" i="2"/>
  <c r="J104" i="2"/>
  <c r="B105" i="2"/>
  <c r="J105" i="2"/>
  <c r="B106" i="2"/>
  <c r="J106" i="2"/>
  <c r="B107" i="2"/>
  <c r="J107" i="2"/>
  <c r="B108" i="2"/>
  <c r="J108" i="2"/>
  <c r="B109" i="2"/>
  <c r="J109" i="2"/>
  <c r="B110" i="2"/>
  <c r="J110" i="2"/>
  <c r="B111" i="2"/>
  <c r="J111" i="2"/>
  <c r="B112" i="2"/>
  <c r="J112" i="2"/>
  <c r="B113" i="2"/>
  <c r="J113" i="2"/>
  <c r="B114" i="2"/>
  <c r="J114" i="2"/>
  <c r="B115" i="2"/>
  <c r="J115" i="2"/>
  <c r="B116" i="2"/>
  <c r="J116" i="2"/>
  <c r="B117" i="2"/>
  <c r="J117" i="2"/>
  <c r="B118" i="2"/>
  <c r="J118" i="2"/>
  <c r="B119" i="2"/>
  <c r="J119" i="2"/>
  <c r="B120" i="2"/>
  <c r="J120" i="2"/>
  <c r="B121" i="2"/>
  <c r="J121" i="2"/>
  <c r="B122" i="2"/>
  <c r="J122" i="2"/>
  <c r="B123" i="2"/>
  <c r="J123" i="2"/>
  <c r="B124" i="2"/>
  <c r="J124" i="2"/>
  <c r="B125" i="2"/>
  <c r="J125" i="2"/>
  <c r="B126" i="2"/>
  <c r="J126" i="2"/>
  <c r="B127" i="2"/>
  <c r="J127" i="2"/>
  <c r="B128" i="2"/>
  <c r="J128" i="2"/>
  <c r="B129" i="2"/>
  <c r="J129" i="2"/>
  <c r="B130" i="2"/>
  <c r="J130" i="2"/>
  <c r="B131" i="2"/>
  <c r="J131" i="2"/>
  <c r="B132" i="2"/>
  <c r="J132" i="2"/>
  <c r="B133" i="2"/>
  <c r="J133" i="2"/>
  <c r="B134" i="2"/>
  <c r="J134" i="2"/>
  <c r="B135" i="2"/>
  <c r="J135" i="2"/>
  <c r="B136" i="2"/>
  <c r="J136" i="2"/>
  <c r="B137" i="2"/>
  <c r="J137" i="2"/>
  <c r="B138" i="2"/>
  <c r="J138" i="2"/>
  <c r="B139" i="2"/>
  <c r="J139" i="2"/>
  <c r="B140" i="2"/>
  <c r="J140" i="2"/>
  <c r="B141" i="2"/>
  <c r="J141" i="2"/>
  <c r="B142" i="2"/>
  <c r="J142" i="2"/>
  <c r="B143" i="2"/>
  <c r="J143" i="2"/>
  <c r="B144" i="2"/>
  <c r="J144" i="2"/>
  <c r="B145" i="2"/>
  <c r="J145" i="2"/>
  <c r="B146" i="2"/>
  <c r="J146" i="2"/>
  <c r="B147" i="2"/>
  <c r="J147" i="2"/>
  <c r="B148" i="2"/>
  <c r="J148" i="2"/>
  <c r="B149" i="2"/>
  <c r="J149" i="2"/>
  <c r="B150" i="2"/>
  <c r="J150" i="2"/>
  <c r="B151" i="2"/>
  <c r="J151" i="2"/>
  <c r="B152" i="2"/>
  <c r="J152" i="2"/>
  <c r="B153" i="2"/>
  <c r="J153" i="2"/>
  <c r="B154" i="2"/>
  <c r="J154" i="2"/>
  <c r="B155" i="2"/>
  <c r="J155" i="2"/>
  <c r="B156" i="2"/>
  <c r="J156" i="2"/>
  <c r="B157" i="2"/>
  <c r="J157" i="2"/>
  <c r="B158" i="2"/>
  <c r="J158" i="2"/>
  <c r="B159" i="2"/>
  <c r="J159" i="2"/>
  <c r="B160" i="2"/>
  <c r="J160" i="2"/>
  <c r="B161" i="2"/>
  <c r="J161" i="2"/>
  <c r="B162" i="2"/>
  <c r="J162" i="2"/>
  <c r="B163" i="2"/>
  <c r="J163" i="2"/>
  <c r="B164" i="2"/>
  <c r="J164" i="2"/>
  <c r="B165" i="2"/>
  <c r="J165" i="2"/>
  <c r="B166" i="2"/>
  <c r="J166" i="2"/>
  <c r="B167" i="2"/>
  <c r="J167" i="2"/>
  <c r="B168" i="2"/>
  <c r="J168" i="2"/>
  <c r="B169" i="2"/>
  <c r="J169" i="2"/>
  <c r="B170" i="2"/>
  <c r="J170" i="2"/>
  <c r="B171" i="2"/>
  <c r="J171" i="2"/>
  <c r="B172" i="2"/>
  <c r="J172" i="2"/>
  <c r="B173" i="2"/>
  <c r="J173" i="2"/>
  <c r="B174" i="2"/>
  <c r="J174" i="2"/>
  <c r="B175" i="2"/>
  <c r="J175" i="2"/>
  <c r="B176" i="2"/>
  <c r="J176" i="2"/>
  <c r="B177" i="2"/>
  <c r="J177" i="2"/>
  <c r="B178" i="2"/>
  <c r="J178" i="2"/>
  <c r="B179" i="2"/>
  <c r="J179" i="2"/>
  <c r="B180" i="2"/>
  <c r="J180" i="2"/>
  <c r="B181" i="2"/>
  <c r="J181" i="2"/>
  <c r="B182" i="2"/>
  <c r="J182" i="2"/>
  <c r="B183" i="2"/>
  <c r="J183" i="2"/>
  <c r="B184" i="2"/>
  <c r="J184" i="2"/>
  <c r="B185" i="2"/>
  <c r="J185" i="2"/>
  <c r="B186" i="2"/>
  <c r="J186" i="2"/>
  <c r="B187" i="2"/>
  <c r="J187" i="2"/>
  <c r="B188" i="2"/>
  <c r="J188" i="2"/>
  <c r="B189" i="2"/>
  <c r="J189" i="2"/>
  <c r="B190" i="2"/>
  <c r="J190" i="2"/>
  <c r="B191" i="2"/>
  <c r="J191" i="2"/>
  <c r="B192" i="2"/>
  <c r="J192" i="2"/>
  <c r="B193" i="2"/>
  <c r="J193" i="2"/>
  <c r="B194" i="2"/>
  <c r="J194" i="2"/>
  <c r="B195" i="2"/>
  <c r="J195" i="2"/>
  <c r="B196" i="2"/>
  <c r="J196" i="2"/>
  <c r="B197" i="2"/>
  <c r="J197" i="2"/>
  <c r="B198" i="2"/>
  <c r="J198" i="2"/>
  <c r="B199" i="2"/>
  <c r="J199" i="2"/>
  <c r="B200" i="2"/>
  <c r="J200" i="2"/>
  <c r="B201" i="2"/>
  <c r="J201" i="2"/>
  <c r="B202" i="2"/>
  <c r="J202" i="2"/>
  <c r="B203" i="2"/>
  <c r="J203" i="2"/>
  <c r="B204" i="2"/>
  <c r="J204" i="2"/>
  <c r="B205" i="2"/>
  <c r="J205" i="2"/>
  <c r="B206" i="2"/>
  <c r="J206" i="2"/>
  <c r="B207" i="2"/>
  <c r="J207" i="2"/>
  <c r="B208" i="2"/>
  <c r="J208" i="2"/>
  <c r="B209" i="2"/>
  <c r="J209" i="2"/>
  <c r="B210" i="2"/>
  <c r="J210" i="2"/>
  <c r="B211" i="2"/>
  <c r="J211" i="2"/>
  <c r="B212" i="2"/>
  <c r="J212" i="2"/>
  <c r="B213" i="2"/>
  <c r="J213" i="2"/>
  <c r="B214" i="2"/>
  <c r="J214" i="2"/>
  <c r="B215" i="2"/>
  <c r="J215" i="2"/>
  <c r="B216" i="2"/>
  <c r="J216" i="2"/>
  <c r="B217" i="2"/>
  <c r="J217" i="2"/>
  <c r="B218" i="2"/>
  <c r="J218" i="2"/>
  <c r="B219" i="2"/>
  <c r="J219" i="2"/>
  <c r="B220" i="2"/>
  <c r="J220" i="2"/>
  <c r="B221" i="2"/>
  <c r="J221" i="2"/>
  <c r="B222" i="2"/>
  <c r="J222" i="2"/>
  <c r="B223" i="2"/>
  <c r="J223" i="2"/>
  <c r="B224" i="2"/>
  <c r="J224" i="2"/>
  <c r="B225" i="2"/>
  <c r="J225" i="2"/>
  <c r="B226" i="2"/>
  <c r="J226" i="2"/>
  <c r="B227" i="2"/>
  <c r="J227" i="2"/>
  <c r="B228" i="2"/>
  <c r="J228" i="2"/>
  <c r="B229" i="2"/>
  <c r="J229" i="2"/>
  <c r="B230" i="2"/>
  <c r="J230" i="2"/>
  <c r="B231" i="2"/>
  <c r="J231" i="2"/>
  <c r="B232" i="2"/>
  <c r="J232" i="2"/>
  <c r="B233" i="2"/>
  <c r="J233" i="2"/>
  <c r="B234" i="2"/>
  <c r="J234" i="2"/>
  <c r="B235" i="2"/>
  <c r="J235" i="2"/>
  <c r="B236" i="2"/>
  <c r="J236" i="2"/>
  <c r="B237" i="2"/>
  <c r="J237" i="2"/>
  <c r="B238" i="2"/>
  <c r="J238" i="2"/>
  <c r="B239" i="2"/>
  <c r="J239" i="2"/>
  <c r="B240" i="2"/>
  <c r="J240" i="2"/>
  <c r="B241" i="2"/>
  <c r="J241" i="2"/>
  <c r="B242" i="2"/>
  <c r="J242" i="2"/>
  <c r="B243" i="2"/>
  <c r="J243" i="2"/>
  <c r="B244" i="2"/>
  <c r="J244" i="2"/>
  <c r="B245" i="2"/>
  <c r="J245" i="2"/>
  <c r="B246" i="2"/>
  <c r="J246" i="2"/>
  <c r="B247" i="2"/>
  <c r="J247" i="2"/>
  <c r="B248" i="2"/>
  <c r="J248" i="2"/>
  <c r="B249" i="2"/>
  <c r="J249" i="2"/>
  <c r="B250" i="2"/>
  <c r="J250" i="2"/>
  <c r="B251" i="2"/>
  <c r="J251" i="2"/>
  <c r="B252" i="2"/>
  <c r="J252" i="2"/>
  <c r="B253" i="2"/>
  <c r="J253" i="2"/>
  <c r="B254" i="2"/>
  <c r="J254" i="2"/>
  <c r="B255" i="2"/>
  <c r="J255" i="2"/>
  <c r="B256" i="2"/>
  <c r="J256" i="2"/>
  <c r="B257" i="2"/>
  <c r="J257" i="2"/>
  <c r="B258" i="2"/>
  <c r="J258" i="2"/>
  <c r="B259" i="2"/>
  <c r="J259" i="2"/>
  <c r="B260" i="2"/>
  <c r="J260" i="2"/>
  <c r="B261" i="2"/>
  <c r="J261" i="2"/>
  <c r="B262" i="2"/>
  <c r="J262" i="2"/>
  <c r="B263" i="2"/>
  <c r="J263" i="2"/>
  <c r="B264" i="2"/>
  <c r="J264" i="2"/>
  <c r="B265" i="2"/>
  <c r="J265" i="2"/>
  <c r="B266" i="2"/>
  <c r="J266" i="2"/>
  <c r="B267" i="2"/>
  <c r="J267" i="2"/>
  <c r="B268" i="2"/>
  <c r="J268" i="2"/>
  <c r="B269" i="2"/>
  <c r="J269" i="2"/>
  <c r="B270" i="2"/>
  <c r="J270" i="2"/>
  <c r="B271" i="2"/>
  <c r="J271" i="2"/>
  <c r="B272" i="2"/>
  <c r="J272" i="2"/>
  <c r="B273" i="2"/>
  <c r="J273" i="2"/>
  <c r="B274" i="2"/>
  <c r="J274" i="2"/>
  <c r="B275" i="2"/>
  <c r="J275" i="2"/>
  <c r="B276" i="2"/>
  <c r="J276" i="2"/>
  <c r="B277" i="2"/>
  <c r="J277" i="2"/>
  <c r="B278" i="2"/>
  <c r="J278" i="2"/>
  <c r="B279" i="2"/>
  <c r="J279" i="2"/>
  <c r="B280" i="2"/>
  <c r="J280" i="2"/>
  <c r="B281" i="2"/>
  <c r="J281" i="2"/>
  <c r="B282" i="2"/>
  <c r="J282" i="2"/>
  <c r="B283" i="2"/>
  <c r="J283" i="2"/>
  <c r="B284" i="2"/>
  <c r="J284" i="2"/>
  <c r="B285" i="2"/>
  <c r="J285" i="2"/>
  <c r="B286" i="2"/>
  <c r="J286" i="2"/>
  <c r="B287" i="2"/>
  <c r="J287" i="2"/>
  <c r="B288" i="2"/>
  <c r="J288" i="2"/>
  <c r="B289" i="2"/>
  <c r="J289" i="2"/>
  <c r="B290" i="2"/>
  <c r="J290" i="2"/>
  <c r="B291" i="2"/>
  <c r="J291" i="2"/>
  <c r="B292" i="2"/>
  <c r="J292" i="2"/>
  <c r="B293" i="2"/>
  <c r="J293" i="2"/>
  <c r="B294" i="2"/>
  <c r="J294" i="2"/>
  <c r="B295" i="2"/>
  <c r="J295" i="2"/>
  <c r="B296" i="2"/>
  <c r="J296" i="2"/>
  <c r="B297" i="2"/>
  <c r="J297" i="2"/>
  <c r="B298" i="2"/>
  <c r="J298" i="2"/>
  <c r="B299" i="2"/>
  <c r="J299" i="2"/>
  <c r="B300" i="2"/>
  <c r="J300" i="2"/>
  <c r="B301" i="2"/>
  <c r="J301" i="2"/>
  <c r="B302" i="2"/>
  <c r="J302" i="2"/>
  <c r="B303" i="2"/>
  <c r="J303" i="2"/>
  <c r="B304" i="2"/>
  <c r="J304" i="2"/>
  <c r="B305" i="2"/>
  <c r="J305" i="2"/>
  <c r="B306" i="2"/>
  <c r="J306" i="2"/>
  <c r="B307" i="2"/>
  <c r="J307" i="2"/>
  <c r="B308" i="2"/>
  <c r="J308" i="2"/>
  <c r="B309" i="2"/>
  <c r="J309" i="2"/>
  <c r="B310" i="2"/>
  <c r="J310" i="2"/>
  <c r="B311" i="2"/>
  <c r="J311" i="2"/>
  <c r="B312" i="2"/>
  <c r="J312" i="2"/>
  <c r="B313" i="2"/>
  <c r="J313" i="2"/>
  <c r="B314" i="2"/>
  <c r="J314" i="2"/>
  <c r="B315" i="2"/>
  <c r="J315" i="2"/>
  <c r="B316" i="2"/>
  <c r="J316" i="2"/>
  <c r="B317" i="2"/>
  <c r="J317" i="2"/>
  <c r="B318" i="2"/>
  <c r="J318" i="2"/>
  <c r="B319" i="2"/>
  <c r="J319" i="2"/>
  <c r="B320" i="2"/>
  <c r="J320" i="2"/>
  <c r="B321" i="2"/>
  <c r="J321" i="2"/>
  <c r="B322" i="2"/>
  <c r="J322" i="2"/>
  <c r="B323" i="2"/>
  <c r="J323" i="2"/>
  <c r="B324" i="2"/>
  <c r="J324" i="2"/>
  <c r="B325" i="2"/>
  <c r="J325" i="2"/>
  <c r="B326" i="2"/>
  <c r="J326" i="2"/>
  <c r="B327" i="2"/>
  <c r="J327" i="2"/>
  <c r="B328" i="2"/>
  <c r="J328" i="2"/>
  <c r="B329" i="2"/>
  <c r="J329" i="2"/>
  <c r="B330" i="2"/>
  <c r="J330" i="2"/>
  <c r="B331" i="2"/>
  <c r="J331" i="2"/>
  <c r="B332" i="2"/>
  <c r="J332" i="2"/>
  <c r="B333" i="2"/>
  <c r="J333" i="2"/>
  <c r="B334" i="2"/>
  <c r="J334" i="2"/>
  <c r="B335" i="2"/>
  <c r="J335" i="2"/>
  <c r="B336" i="2"/>
  <c r="J336" i="2"/>
  <c r="B337" i="2"/>
  <c r="J337" i="2"/>
  <c r="B338" i="2"/>
  <c r="J338" i="2"/>
  <c r="B339" i="2"/>
  <c r="J339" i="2"/>
  <c r="B340" i="2"/>
  <c r="J340" i="2"/>
  <c r="B341" i="2"/>
  <c r="J341" i="2"/>
  <c r="B342" i="2"/>
  <c r="J342" i="2"/>
  <c r="B343" i="2"/>
  <c r="J343" i="2"/>
  <c r="B344" i="2"/>
  <c r="J344" i="2"/>
  <c r="B345" i="2"/>
  <c r="J345" i="2"/>
  <c r="B346" i="2"/>
  <c r="J346" i="2"/>
  <c r="B347" i="2"/>
  <c r="J347" i="2"/>
  <c r="B348" i="2"/>
  <c r="J348" i="2"/>
  <c r="B349" i="2"/>
  <c r="J349" i="2"/>
  <c r="B350" i="2"/>
  <c r="J350" i="2"/>
  <c r="B351" i="2"/>
  <c r="J351" i="2"/>
  <c r="B352" i="2"/>
  <c r="J352" i="2"/>
  <c r="B353" i="2"/>
  <c r="J353" i="2"/>
  <c r="B354" i="2"/>
  <c r="J354" i="2"/>
  <c r="B355" i="2"/>
  <c r="J355" i="2"/>
  <c r="B356" i="2"/>
  <c r="J356" i="2"/>
  <c r="B357" i="2"/>
  <c r="J357" i="2"/>
  <c r="B358" i="2"/>
  <c r="J358" i="2"/>
  <c r="B359" i="2"/>
  <c r="J359" i="2"/>
  <c r="B360" i="2"/>
  <c r="J360" i="2"/>
  <c r="B361" i="2"/>
  <c r="J361" i="2"/>
  <c r="B362" i="2"/>
  <c r="J362" i="2"/>
  <c r="B363" i="2"/>
  <c r="J363" i="2"/>
  <c r="B364" i="2"/>
  <c r="J364" i="2"/>
  <c r="B365" i="2"/>
  <c r="J365" i="2"/>
  <c r="B366" i="2"/>
  <c r="J366" i="2"/>
  <c r="B367" i="2"/>
  <c r="J367" i="2"/>
  <c r="B368" i="2"/>
  <c r="J368" i="2"/>
  <c r="B369" i="2"/>
  <c r="J369" i="2"/>
  <c r="B370" i="2"/>
  <c r="J370" i="2"/>
  <c r="B371" i="2"/>
  <c r="J371" i="2"/>
  <c r="B372" i="2"/>
  <c r="J372" i="2"/>
  <c r="J373" i="2"/>
  <c r="J374" i="2"/>
  <c r="J375" i="2"/>
  <c r="J376" i="2"/>
  <c r="J377" i="2"/>
  <c r="B373" i="2"/>
  <c r="B374" i="2"/>
  <c r="B375" i="2"/>
  <c r="B376" i="2"/>
  <c r="B377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9" i="2"/>
  <c r="G8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9" i="2"/>
  <c r="F8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8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</calcChain>
</file>

<file path=xl/sharedStrings.xml><?xml version="1.0" encoding="utf-8"?>
<sst xmlns="http://schemas.openxmlformats.org/spreadsheetml/2006/main" count="1917" uniqueCount="652">
  <si>
    <t>Zodiac Signs</t>
  </si>
  <si>
    <t>Days of the Moon</t>
  </si>
  <si>
    <t>Instructions and Notes</t>
  </si>
  <si>
    <t>Planetary Ruler</t>
  </si>
  <si>
    <t>How to calculate planetary hours (but be sure to use the numbers and names on the list):</t>
  </si>
  <si>
    <t>Good For</t>
  </si>
  <si>
    <t>http://www.lunarium.co.uk/planets/hours.jsp</t>
  </si>
  <si>
    <t>Not Good for</t>
  </si>
  <si>
    <t xml:space="preserve">http://www.lunarium.co.uk/calendar/universal.jsp?location=Sydney&amp;ltt=-33.52&amp;lgt=151.13&amp;tz=Australia/Sydney&amp;dformat=UK&amp;geoFormat=degMin </t>
  </si>
  <si>
    <t>Astrological data in order of 'importance' for sigil magic</t>
  </si>
  <si>
    <t>Planetary Day</t>
  </si>
  <si>
    <t>Lunar day and what sign the Moon is in</t>
  </si>
  <si>
    <t>Hourly Spirits</t>
  </si>
  <si>
    <t>Aries</t>
  </si>
  <si>
    <t>Examples:</t>
  </si>
  <si>
    <t>Friday, ruled by Venus, governs love. The fourth hour has Saturn as a ruler. Thus a sigil formed during this hour will prevent love between two persons.</t>
  </si>
  <si>
    <t>Wednesday, ruled by Mercury, governs travel. Lunar Day 19 is for opening locks. Thus a sigil formed on that day will be a powerful road opener. (He also governs thieves if you have any other ideas.)</t>
  </si>
  <si>
    <t xml:space="preserve">Note: </t>
  </si>
  <si>
    <t>Extra Credit if the Moon (and extra extra credit if the Sun) is in a sign ruled by the same planet. (Go through and highlight those days in you calendar and use them!)</t>
  </si>
  <si>
    <t>Nothing you add to your own spreadsheet will be shared with anyone else. So this can be a live experiment.</t>
  </si>
  <si>
    <t>Mars</t>
  </si>
  <si>
    <t>Laying foundations or taking purgatives.</t>
  </si>
  <si>
    <t>Taurus</t>
  </si>
  <si>
    <t>Venus</t>
  </si>
  <si>
    <t>Good for appearing in front of lords, marrying, laying foundations, buying precious stones, making perfumes, selling slaves, communicating and trading.</t>
  </si>
  <si>
    <t>Travelling, sailing, blood tests or hunting.</t>
  </si>
  <si>
    <t>Gemini</t>
  </si>
  <si>
    <t>Mercury</t>
  </si>
  <si>
    <t>Good for writing letters, nominations and orders, for educating children, reconciling, planting vineyards and negotiating.</t>
  </si>
  <si>
    <t>Fighting, laying foundations, blood tests. (Phlebotomy)</t>
  </si>
  <si>
    <t>Cancer</t>
  </si>
  <si>
    <t>Moon</t>
  </si>
  <si>
    <t>Good for travelling, emigrating, changing residence, tailoring and wearing new clothes, taking purgatives, selling and buying.</t>
  </si>
  <si>
    <t>Laying foundations, marrying, planting, blood tests.</t>
  </si>
  <si>
    <t>Leo</t>
  </si>
  <si>
    <t>Sun</t>
  </si>
  <si>
    <t>Good for appearing in front of kings, starting a big business, taking high office, doing something that has to do with fires, blood tests and planting.</t>
  </si>
  <si>
    <t>Taking purgatives, tailoring or wearing new clothes, or treating a patient.</t>
  </si>
  <si>
    <t>Virgo</t>
  </si>
  <si>
    <t>Good for reading letters, cultivating, trading and writing orders, nominations and letters.</t>
  </si>
  <si>
    <t>Planting trees, sailing, seeing a woman or playing music.</t>
  </si>
  <si>
    <t>Libra</t>
  </si>
  <si>
    <t>Good for seeing one's relatives, for meeting eunuchs, prostitutes and musicians, for buying sheep and precious stones or for marrying.</t>
  </si>
  <si>
    <t>Planting, sowing, laying foundations.</t>
  </si>
  <si>
    <t>Date</t>
  </si>
  <si>
    <t>Scorpio</t>
  </si>
  <si>
    <t>L. Day</t>
  </si>
  <si>
    <t>Good for taking purgatives or emetics, for making gargles, for treating a patient, leading an army, beginning a trial, navigating and fishing.</t>
  </si>
  <si>
    <t xml:space="preserve">Meeting a king, travelling, emigrating. </t>
  </si>
  <si>
    <t>Sagittarius</t>
  </si>
  <si>
    <t>Jupiter</t>
  </si>
  <si>
    <t>Good for starting ecclesiastical operations, for consecrating temples, meeting matchmakers, for marrying, engaging, laying foundations of churches and for travelling.</t>
  </si>
  <si>
    <t>Taking purgatives, emetics or making gargles.</t>
  </si>
  <si>
    <t>Capricorn</t>
  </si>
  <si>
    <t>Use</t>
  </si>
  <si>
    <t>Saturn</t>
  </si>
  <si>
    <t>Sigil Target Statement</t>
  </si>
  <si>
    <t>Good for tailoring and wearing new clothes, for sending messengers, for meeting civilians, monks and philosophers, for buying camels donkeys and goats.</t>
  </si>
  <si>
    <t>Macro Goal</t>
  </si>
  <si>
    <t>Meeting kings, women or eunuchs.</t>
  </si>
  <si>
    <t>Aquarius</t>
  </si>
  <si>
    <t>Good for laying foundations, for buying lands and farms and guarding them, for building high edifices, playing cymbals and working magic.</t>
  </si>
  <si>
    <t>Tailoring, wearing new clothes, emigrating.</t>
  </si>
  <si>
    <t>Pisces</t>
  </si>
  <si>
    <t>Sunday</t>
  </si>
  <si>
    <t>NOTE:</t>
  </si>
  <si>
    <t>First angel and first demon of each day are the 'ruling' or 'head' spirits of the day</t>
  </si>
  <si>
    <t>Angels and Demons taken entirely from Harleianus and then Gennadianus to complete the uses.</t>
  </si>
  <si>
    <t>Hour</t>
  </si>
  <si>
    <t>Manuscript</t>
  </si>
  <si>
    <t>Angel</t>
  </si>
  <si>
    <t>Demon</t>
  </si>
  <si>
    <t>Planet</t>
  </si>
  <si>
    <t>Harleianus 5596</t>
  </si>
  <si>
    <t>Mikhaēl</t>
  </si>
  <si>
    <t>Autodyo</t>
  </si>
  <si>
    <t>Begin an address</t>
  </si>
  <si>
    <t>Arphanai</t>
  </si>
  <si>
    <t>Ornai</t>
  </si>
  <si>
    <t>Begin praying</t>
  </si>
  <si>
    <t>Pelouēl</t>
  </si>
  <si>
    <t>Pērathoui</t>
  </si>
  <si>
    <t>For sending dreams</t>
  </si>
  <si>
    <t>Ēththaēl</t>
  </si>
  <si>
    <t>Silidō</t>
  </si>
  <si>
    <t>For casting spells</t>
  </si>
  <si>
    <t>Piel</t>
  </si>
  <si>
    <t>Siteos</t>
  </si>
  <si>
    <t>Useless</t>
  </si>
  <si>
    <t>Iōouph</t>
  </si>
  <si>
    <t>Zadiphōr</t>
  </si>
  <si>
    <t>For harming someone</t>
  </si>
  <si>
    <t>Manēr</t>
  </si>
  <si>
    <t>For making retribution</t>
  </si>
  <si>
    <t>Ioran</t>
  </si>
  <si>
    <t>Osmie</t>
  </si>
  <si>
    <t>Joyous for everything</t>
  </si>
  <si>
    <t>Good for meeting high church officials, that is to say Patriarchs, or mediators, for tailoring and wearing new clothes, taking purgatives navigating, fishing and writing contracts.</t>
  </si>
  <si>
    <t>Katiēl</t>
  </si>
  <si>
    <t>Piēz</t>
  </si>
  <si>
    <t>Bidouēl</t>
  </si>
  <si>
    <t>Tarat</t>
  </si>
  <si>
    <t>For teaching</t>
  </si>
  <si>
    <t>Idoēl</t>
  </si>
  <si>
    <t>Nistik</t>
  </si>
  <si>
    <t>For success</t>
  </si>
  <si>
    <t>Sanaēl</t>
  </si>
  <si>
    <t>Piliour</t>
  </si>
  <si>
    <t>Be careful</t>
  </si>
  <si>
    <t>Gennadianus 45</t>
  </si>
  <si>
    <t>Opseēl</t>
  </si>
  <si>
    <t>Isstos</t>
  </si>
  <si>
    <t>For helping a friend</t>
  </si>
  <si>
    <t>Saraēl</t>
  </si>
  <si>
    <t>Opios</t>
  </si>
  <si>
    <t>For preventing an address</t>
  </si>
  <si>
    <t>Lisiel</t>
  </si>
  <si>
    <t>Nikōn</t>
  </si>
  <si>
    <t>For sending dreams to a king</t>
  </si>
  <si>
    <t>Naououēl</t>
  </si>
  <si>
    <t>Nintiaph</t>
  </si>
  <si>
    <t>For sending dreams to a lady</t>
  </si>
  <si>
    <t>Ormiel</t>
  </si>
  <si>
    <t>Orax</t>
  </si>
  <si>
    <t>Do nothing</t>
  </si>
  <si>
    <t>Pelēl</t>
  </si>
  <si>
    <t>Transplanting trees or plants, or going out of the city.</t>
  </si>
  <si>
    <t>Asēns</t>
  </si>
  <si>
    <t>A good hour for working</t>
  </si>
  <si>
    <t>Iaēl</t>
  </si>
  <si>
    <t>Synopigos</t>
  </si>
  <si>
    <t>Take care to do nothing</t>
  </si>
  <si>
    <t>Ēthiēl</t>
  </si>
  <si>
    <t>Araps</t>
  </si>
  <si>
    <t>Make a talisman for the love of lords</t>
  </si>
  <si>
    <t>Thamniēl</t>
  </si>
  <si>
    <t>Tartaroēl</t>
  </si>
  <si>
    <t>For restraining somebody's activities</t>
  </si>
  <si>
    <t>Bradaēl</t>
  </si>
  <si>
    <t>Mekhmeth</t>
  </si>
  <si>
    <t>It is for gain and winning at chess.</t>
  </si>
  <si>
    <t>For appearing before a king</t>
  </si>
  <si>
    <t>Alēnos</t>
  </si>
  <si>
    <t>Methridan</t>
  </si>
  <si>
    <t>For appearing before a lady</t>
  </si>
  <si>
    <t>For making a talisman for war and similar.</t>
  </si>
  <si>
    <t>L</t>
  </si>
  <si>
    <t>For causing love in a couple.</t>
  </si>
  <si>
    <t>For causing the love of kings and lords.</t>
  </si>
  <si>
    <t>It is good for beneficial judgements.</t>
  </si>
  <si>
    <t>Iōn</t>
  </si>
  <si>
    <t>Phrodrinos</t>
  </si>
  <si>
    <t>It is good for divining with a vessel, that is to say a water pot, for whatever reason.</t>
  </si>
  <si>
    <t>Rest, do nothing</t>
  </si>
  <si>
    <t>It is good for finding treasures in the earth.</t>
  </si>
  <si>
    <t>It is good for happiness within the family, and for taking care of the house.</t>
  </si>
  <si>
    <t>For curing the epileptic.</t>
  </si>
  <si>
    <t>For making children obey their father.</t>
  </si>
  <si>
    <t>For making fathers love their children.</t>
  </si>
  <si>
    <t>For the increase of one's property.</t>
  </si>
  <si>
    <t>For seeing the spirits and for subjugating them.</t>
  </si>
  <si>
    <t>For speaking with demons.</t>
  </si>
  <si>
    <t>For making a man to love his wife.</t>
  </si>
  <si>
    <t>Monday</t>
  </si>
  <si>
    <t>For restraining a boat from sailing.</t>
  </si>
  <si>
    <t>Angels and Demons taken entirely from Harleianus (unless otherwise specified), most correspondences from Harleianus. Some from Atheniensis and Gennadianus to complete it.</t>
  </si>
  <si>
    <t>For a woman to confess whatever she did.</t>
  </si>
  <si>
    <t>Gabriel</t>
  </si>
  <si>
    <t>Mamounas</t>
  </si>
  <si>
    <t>Make a talisman for buying and selling</t>
  </si>
  <si>
    <t>It is for opening locks.</t>
  </si>
  <si>
    <t>Phasaphaeēl</t>
  </si>
  <si>
    <t>Skolion</t>
  </si>
  <si>
    <t>For sickness</t>
  </si>
  <si>
    <t>Pinoel</t>
  </si>
  <si>
    <t>Thetodoph</t>
  </si>
  <si>
    <t>For opening a workshop</t>
  </si>
  <si>
    <t>Kopiel</t>
  </si>
  <si>
    <t>Arban</t>
  </si>
  <si>
    <t>For preventing working</t>
  </si>
  <si>
    <t>Keleēl</t>
  </si>
  <si>
    <t>Azan</t>
  </si>
  <si>
    <t>Begin to sell</t>
  </si>
  <si>
    <t>For unbinding sorceries.</t>
  </si>
  <si>
    <t>Kariēl</t>
  </si>
  <si>
    <t>Memakhth</t>
  </si>
  <si>
    <t>For interceding to a dealing</t>
  </si>
  <si>
    <t>Mnēdiēl</t>
  </si>
  <si>
    <t>Skamidinos</t>
  </si>
  <si>
    <t>For fishing.</t>
  </si>
  <si>
    <t>For going on a journey</t>
  </si>
  <si>
    <t>For not being afraid of punishment.</t>
  </si>
  <si>
    <t>Ezeēl</t>
  </si>
  <si>
    <t>Gerphan</t>
  </si>
  <si>
    <t>For working at night</t>
  </si>
  <si>
    <t>For binding or unbinding a couple.</t>
  </si>
  <si>
    <t>Iōēl</t>
  </si>
  <si>
    <t>Giram</t>
  </si>
  <si>
    <t>Sinaēl</t>
  </si>
  <si>
    <t>Mektimanas</t>
  </si>
  <si>
    <t>For setting up a business</t>
  </si>
  <si>
    <t>For compelling enemies and masters.</t>
  </si>
  <si>
    <t>Skenaēl</t>
  </si>
  <si>
    <t>Mexiphōn</t>
  </si>
  <si>
    <t>For preventing luck</t>
  </si>
  <si>
    <t>For love and for bindings of love.</t>
  </si>
  <si>
    <t>Rhokhaēl</t>
  </si>
  <si>
    <t>Outolokh</t>
  </si>
  <si>
    <t>Set up a business</t>
  </si>
  <si>
    <t>Similarly, for love.</t>
  </si>
  <si>
    <t>Pseēl</t>
  </si>
  <si>
    <t>Nyktidōn</t>
  </si>
  <si>
    <t>Rest</t>
  </si>
  <si>
    <t>Tipidōēl</t>
  </si>
  <si>
    <t>Ouistos</t>
  </si>
  <si>
    <t>For profit</t>
  </si>
  <si>
    <t>Akētoēl</t>
  </si>
  <si>
    <t>Kasiereph</t>
  </si>
  <si>
    <t>For merchandise</t>
  </si>
  <si>
    <t>Oorgaēl</t>
  </si>
  <si>
    <t>Kysiepotos</t>
  </si>
  <si>
    <t>Do not work on anything</t>
  </si>
  <si>
    <t>Rhomatiēl</t>
  </si>
  <si>
    <t>Apophaēl</t>
  </si>
  <si>
    <t>For hindering</t>
  </si>
  <si>
    <t>Serpidōn</t>
  </si>
  <si>
    <t>Niokhel</t>
  </si>
  <si>
    <t>For destruction.</t>
  </si>
  <si>
    <t>Ētiton</t>
  </si>
  <si>
    <t>Ētouros</t>
  </si>
  <si>
    <t>Start plans</t>
  </si>
  <si>
    <t>Metabiēl</t>
  </si>
  <si>
    <t>Siriton</t>
  </si>
  <si>
    <t>Kabaēl</t>
  </si>
  <si>
    <t>Phrinaphe</t>
  </si>
  <si>
    <t>Move and stir affairs</t>
  </si>
  <si>
    <t>Ēkoniēl</t>
  </si>
  <si>
    <t>Kanops</t>
  </si>
  <si>
    <t>Begin plans for early morning</t>
  </si>
  <si>
    <t>Genēkiēl</t>
  </si>
  <si>
    <t>Euknitiēl</t>
  </si>
  <si>
    <t>Kronitiēl</t>
  </si>
  <si>
    <t>Arkidōd</t>
  </si>
  <si>
    <t>Open your workshop</t>
  </si>
  <si>
    <t>Tuesday</t>
  </si>
  <si>
    <t>Angels and demons for hours 4-13 (and demon 18) were missing from Harleianus, as are the night hours.</t>
  </si>
  <si>
    <t>Atheniensis filled out the angels and demons, Gennadianus the hours.</t>
  </si>
  <si>
    <t>Samouēl</t>
  </si>
  <si>
    <t>Lithidos</t>
  </si>
  <si>
    <t>For war and victory</t>
  </si>
  <si>
    <t>Kasaēl</t>
  </si>
  <si>
    <t>Kanistōn</t>
  </si>
  <si>
    <t>For taking loot</t>
  </si>
  <si>
    <t>Phirpheēl</t>
  </si>
  <si>
    <t>Maithoth</t>
  </si>
  <si>
    <t>For displaying your military skills</t>
  </si>
  <si>
    <t>Atheniensis</t>
  </si>
  <si>
    <t>Ediēl</t>
  </si>
  <si>
    <t>Sarpidie</t>
  </si>
  <si>
    <t>Go to war</t>
  </si>
  <si>
    <t>Tektonoēl</t>
  </si>
  <si>
    <t>Kernoudēs</t>
  </si>
  <si>
    <t>To make a nocturnal battle</t>
  </si>
  <si>
    <t>Akaēl</t>
  </si>
  <si>
    <t>Kerinoude</t>
  </si>
  <si>
    <t>Be extremely careful</t>
  </si>
  <si>
    <t>Gnathaēl</t>
  </si>
  <si>
    <t>Kyienotēs</t>
  </si>
  <si>
    <t>Give thanks</t>
  </si>
  <si>
    <t>Perganaēl</t>
  </si>
  <si>
    <t>Pyrotorō</t>
  </si>
  <si>
    <t>Ask for aid</t>
  </si>
  <si>
    <t>Gesteēl</t>
  </si>
  <si>
    <t>Ptēlaton</t>
  </si>
  <si>
    <t>Do whatever you want</t>
  </si>
  <si>
    <t>Germiēlēl</t>
  </si>
  <si>
    <t>Sithlos</t>
  </si>
  <si>
    <t>Do mighty deeds</t>
  </si>
  <si>
    <t>Nakhoēl</t>
  </si>
  <si>
    <t>Orthrdile</t>
  </si>
  <si>
    <t>For making excuses</t>
  </si>
  <si>
    <t>Oēnaēl</t>
  </si>
  <si>
    <t>Homitoton</t>
  </si>
  <si>
    <t>For stirring your work</t>
  </si>
  <si>
    <t>Gorgiēl</t>
  </si>
  <si>
    <t>Aprixon</t>
  </si>
  <si>
    <t>Patiēl</t>
  </si>
  <si>
    <t>Skonin</t>
  </si>
  <si>
    <t>For bringing someone into discredit</t>
  </si>
  <si>
    <t>Pertan</t>
  </si>
  <si>
    <t>Prophi</t>
  </si>
  <si>
    <t>For asking aid for your salvation</t>
  </si>
  <si>
    <t>Salpiel</t>
  </si>
  <si>
    <t>Akhlitōn</t>
  </si>
  <si>
    <t>Abaēl</t>
  </si>
  <si>
    <t>Orian</t>
  </si>
  <si>
    <t>For rising in honour</t>
  </si>
  <si>
    <t>H, A</t>
  </si>
  <si>
    <t>Stratiēl</t>
  </si>
  <si>
    <t>Lemōth</t>
  </si>
  <si>
    <t>For keeping concealed</t>
  </si>
  <si>
    <t>Opadouēl</t>
  </si>
  <si>
    <t>Todidedos</t>
  </si>
  <si>
    <t>For winning over an opponent</t>
  </si>
  <si>
    <t>Karniēl</t>
  </si>
  <si>
    <t>Tephraēl</t>
  </si>
  <si>
    <t>For marching against enemies</t>
  </si>
  <si>
    <t>Methaēl</t>
  </si>
  <si>
    <t>Iaran</t>
  </si>
  <si>
    <t>Steroēl</t>
  </si>
  <si>
    <t>Rhakidōn</t>
  </si>
  <si>
    <t>Pray to God</t>
  </si>
  <si>
    <t>Esmouēl</t>
  </si>
  <si>
    <t>Ērgatige</t>
  </si>
  <si>
    <t>For appearing at war</t>
  </si>
  <si>
    <t>Rhoutziēl</t>
  </si>
  <si>
    <t>Gisaor</t>
  </si>
  <si>
    <t>Enviable hour</t>
  </si>
  <si>
    <t>Wednesday</t>
  </si>
  <si>
    <t>Angels and demons from Harleianus. Demons 7 and 15 from Atheniensis. Hours 13 - 14 from Gennadianus.</t>
  </si>
  <si>
    <t>Ourouēl</t>
  </si>
  <si>
    <t>Loutzipher</t>
  </si>
  <si>
    <t>For invisibility and for children</t>
  </si>
  <si>
    <t>Arakiēl</t>
  </si>
  <si>
    <t>Goukoumon</t>
  </si>
  <si>
    <t>For resting and cheering</t>
  </si>
  <si>
    <t>Miephiēl</t>
  </si>
  <si>
    <t>Eistierix</t>
  </si>
  <si>
    <t>Trosiēl</t>
  </si>
  <si>
    <t>Mēdikit</t>
  </si>
  <si>
    <t>For practicing alchemy</t>
  </si>
  <si>
    <t>Khertosiēl</t>
  </si>
  <si>
    <t>Gtataphid</t>
  </si>
  <si>
    <t>For revealing secret things</t>
  </si>
  <si>
    <t>Thursday</t>
  </si>
  <si>
    <t>Sphitzioēl</t>
  </si>
  <si>
    <t>Skitogiri</t>
  </si>
  <si>
    <t>For contemning (treat with disdain)</t>
  </si>
  <si>
    <t>Oulodias</t>
  </si>
  <si>
    <t>Phniditas</t>
  </si>
  <si>
    <t xml:space="preserve">Angels, demons and from Harleianus. Demons and Angels 8 and 21 from Atheniensis. </t>
  </si>
  <si>
    <t>For dominating a woman</t>
  </si>
  <si>
    <t>Kalphael</t>
  </si>
  <si>
    <t>Karatan</t>
  </si>
  <si>
    <t>For the decision of a tribunal</t>
  </si>
  <si>
    <t>Skytokyēl</t>
  </si>
  <si>
    <t>Miag</t>
  </si>
  <si>
    <t>Rhaphaēl</t>
  </si>
  <si>
    <t>Melpiphron</t>
  </si>
  <si>
    <t>For cohabiting with a woman</t>
  </si>
  <si>
    <t>For healing men and animals</t>
  </si>
  <si>
    <t>Tiroēl</t>
  </si>
  <si>
    <t>Periphrel</t>
  </si>
  <si>
    <t>Gitzar</t>
  </si>
  <si>
    <t>Okhlor</t>
  </si>
  <si>
    <t>Miel</t>
  </si>
  <si>
    <t>Isphraēl</t>
  </si>
  <si>
    <t>Pnidōr</t>
  </si>
  <si>
    <t>Oniros</t>
  </si>
  <si>
    <t>Begin whatever journey you want</t>
  </si>
  <si>
    <t>Kharakiēl</t>
  </si>
  <si>
    <t>Kaliēl</t>
  </si>
  <si>
    <t>Tablas</t>
  </si>
  <si>
    <t>Thaphōt</t>
  </si>
  <si>
    <t>Driēl</t>
  </si>
  <si>
    <t>Glōssas</t>
  </si>
  <si>
    <t>Taxpon</t>
  </si>
  <si>
    <t>Tzippat</t>
  </si>
  <si>
    <t>Begin praising someone</t>
  </si>
  <si>
    <t>For the learning of rhetoric</t>
  </si>
  <si>
    <t>Imeēl</t>
  </si>
  <si>
    <t>Sidriēl</t>
  </si>
  <si>
    <t>Amir</t>
  </si>
  <si>
    <t>Ophetēs</t>
  </si>
  <si>
    <t>For reconciling with your enemy at noon</t>
  </si>
  <si>
    <t>Khariēl</t>
  </si>
  <si>
    <t>Outaēl</t>
  </si>
  <si>
    <t>Laerpiēl</t>
  </si>
  <si>
    <t>Abrikhos</t>
  </si>
  <si>
    <t>For making a talisman concerning dreams</t>
  </si>
  <si>
    <t>Omēel</t>
  </si>
  <si>
    <t>Ouktak</t>
  </si>
  <si>
    <t>Maroēl</t>
  </si>
  <si>
    <t>Blekyn</t>
  </si>
  <si>
    <t>Blessed start</t>
  </si>
  <si>
    <t>For casting binding spells</t>
  </si>
  <si>
    <t>Emiseēl</t>
  </si>
  <si>
    <t>Ergotas</t>
  </si>
  <si>
    <t>Kortaēl</t>
  </si>
  <si>
    <t>Blemēn</t>
  </si>
  <si>
    <t>Cause jealousy</t>
  </si>
  <si>
    <t>Useless hour</t>
  </si>
  <si>
    <t>Dalboth</t>
  </si>
  <si>
    <t>Kapeēl</t>
  </si>
  <si>
    <t>Azouboul</t>
  </si>
  <si>
    <t>Khirōt</t>
  </si>
  <si>
    <t>Beneficial for everything</t>
  </si>
  <si>
    <t>Pēraniēl</t>
  </si>
  <si>
    <t>Khartoēl</t>
  </si>
  <si>
    <t>Ephipas</t>
  </si>
  <si>
    <t>Aplēx</t>
  </si>
  <si>
    <t>Useful for everything and retribution</t>
  </si>
  <si>
    <t>For women</t>
  </si>
  <si>
    <t>Klouphar</t>
  </si>
  <si>
    <t>Satanaēl</t>
  </si>
  <si>
    <t>Sigos</t>
  </si>
  <si>
    <t>For craftiness</t>
  </si>
  <si>
    <t>Useful for everything</t>
  </si>
  <si>
    <t>Siotiēl</t>
  </si>
  <si>
    <t>Katzaēl</t>
  </si>
  <si>
    <t>Emodias</t>
  </si>
  <si>
    <t>Loginar</t>
  </si>
  <si>
    <t>Bokyēl</t>
  </si>
  <si>
    <t>Louliēl</t>
  </si>
  <si>
    <t>Pharai</t>
  </si>
  <si>
    <t>Saltaēl</t>
  </si>
  <si>
    <t>Ooukh</t>
  </si>
  <si>
    <t>Rhoustat</t>
  </si>
  <si>
    <t>Hour for success</t>
  </si>
  <si>
    <t>Semoēl</t>
  </si>
  <si>
    <t>Monikonet</t>
  </si>
  <si>
    <t>For every kind of healing</t>
  </si>
  <si>
    <t>Gabtel</t>
  </si>
  <si>
    <t>Opnax</t>
  </si>
  <si>
    <t>Oriatos</t>
  </si>
  <si>
    <t>Kopinos</t>
  </si>
  <si>
    <t>For hunting</t>
  </si>
  <si>
    <t>Khēmeril</t>
  </si>
  <si>
    <t>Kaite</t>
  </si>
  <si>
    <t>For healing a king</t>
  </si>
  <si>
    <t>Orphaēl</t>
  </si>
  <si>
    <t>Lastor</t>
  </si>
  <si>
    <t>For healing a lady</t>
  </si>
  <si>
    <t>Kydouēl</t>
  </si>
  <si>
    <t>Epios</t>
  </si>
  <si>
    <t>For doing what you want</t>
  </si>
  <si>
    <t>Paēl</t>
  </si>
  <si>
    <t>Nierier</t>
  </si>
  <si>
    <t>For nocturnal affairs</t>
  </si>
  <si>
    <t>Kispoēl</t>
  </si>
  <si>
    <t>Ouanlēilos</t>
  </si>
  <si>
    <t>Sarsaēl</t>
  </si>
  <si>
    <t>Oualielō</t>
  </si>
  <si>
    <t>Kondarke</t>
  </si>
  <si>
    <t>Galiel</t>
  </si>
  <si>
    <t>The same</t>
  </si>
  <si>
    <t>Kyrdipol</t>
  </si>
  <si>
    <t>Lior</t>
  </si>
  <si>
    <t xml:space="preserve">Angels, demons and from Harleianus. Demons and Angels 22 from Atheniensis, swapped places with 23 </t>
  </si>
  <si>
    <t>Agathoēl</t>
  </si>
  <si>
    <t>Gouriēl</t>
  </si>
  <si>
    <t>For causing love</t>
  </si>
  <si>
    <t>Idouēl</t>
  </si>
  <si>
    <t>Bizouk</t>
  </si>
  <si>
    <t>For matchmaking</t>
  </si>
  <si>
    <t>Philoēl</t>
  </si>
  <si>
    <t>Zorzorath</t>
  </si>
  <si>
    <t>Good for selling</t>
  </si>
  <si>
    <t>Kakeenikel</t>
  </si>
  <si>
    <t>Rhariōph</t>
  </si>
  <si>
    <t>Obstacles of love</t>
  </si>
  <si>
    <t>Ekriroēl</t>
  </si>
  <si>
    <t>Ermag</t>
  </si>
  <si>
    <t>For decrees and conversations</t>
  </si>
  <si>
    <t>Saturday</t>
  </si>
  <si>
    <t>Kermaniron</t>
  </si>
  <si>
    <t>Krodalos</t>
  </si>
  <si>
    <t>For causing jealousy in love</t>
  </si>
  <si>
    <t>Aniel</t>
  </si>
  <si>
    <t>Angels, demons and from Harleianus to 18, then Atheniensis. Also demons 14 and 18. Hours from Monacensis.</t>
  </si>
  <si>
    <t>Tabtalios</t>
  </si>
  <si>
    <t>Good hour, beneficial for love</t>
  </si>
  <si>
    <t>Mereēl</t>
  </si>
  <si>
    <t>Thapnix</t>
  </si>
  <si>
    <t>Good for love</t>
  </si>
  <si>
    <t>Sakipiēl</t>
  </si>
  <si>
    <t>Tophatiēl</t>
  </si>
  <si>
    <t>Elisem</t>
  </si>
  <si>
    <t>Ēliditōr</t>
  </si>
  <si>
    <t>For secret messages</t>
  </si>
  <si>
    <t>Making talismans to harm enemies.</t>
  </si>
  <si>
    <t>Symitouēl</t>
  </si>
  <si>
    <t>Amikh</t>
  </si>
  <si>
    <t>Good for everything</t>
  </si>
  <si>
    <t>Saliēl</t>
  </si>
  <si>
    <t>Lirik</t>
  </si>
  <si>
    <t>Kyēl</t>
  </si>
  <si>
    <t>Altidōn</t>
  </si>
  <si>
    <t>For causing a shipwreck</t>
  </si>
  <si>
    <t>Otraēl</t>
  </si>
  <si>
    <t>Ephorit</t>
  </si>
  <si>
    <t>Besaēl</t>
  </si>
  <si>
    <t>Spondōr</t>
  </si>
  <si>
    <t>For making agreements</t>
  </si>
  <si>
    <t>For setting up enchantments</t>
  </si>
  <si>
    <t>Talkidonios</t>
  </si>
  <si>
    <t>Stratiget</t>
  </si>
  <si>
    <t>Kēriam</t>
  </si>
  <si>
    <t>For making lords fight each other</t>
  </si>
  <si>
    <t>Rhoudiēl</t>
  </si>
  <si>
    <t>Anthēros</t>
  </si>
  <si>
    <t>Giel</t>
  </si>
  <si>
    <t>Nikem</t>
  </si>
  <si>
    <t>For binding couples with spells</t>
  </si>
  <si>
    <t>For making a couple hate each other</t>
  </si>
  <si>
    <t>Rhetaēl</t>
  </si>
  <si>
    <t>Kirie</t>
  </si>
  <si>
    <t>Useful for finding treasure</t>
  </si>
  <si>
    <t>Pelaphiēl</t>
  </si>
  <si>
    <t>Synigērōm</t>
  </si>
  <si>
    <t>For speaking with demons</t>
  </si>
  <si>
    <t>Thēkeēl</t>
  </si>
  <si>
    <t>Pixitor</t>
  </si>
  <si>
    <t>Samōsan</t>
  </si>
  <si>
    <t>Ephios</t>
  </si>
  <si>
    <t>For binding someone with love spells</t>
  </si>
  <si>
    <t>For performing basin divination</t>
  </si>
  <si>
    <t>Platanix</t>
  </si>
  <si>
    <t>Thonios</t>
  </si>
  <si>
    <t>Glykidōk</t>
  </si>
  <si>
    <t>For performing skull divination</t>
  </si>
  <si>
    <t>Aprix</t>
  </si>
  <si>
    <t>Kapounēl</t>
  </si>
  <si>
    <t>To send dreams of love</t>
  </si>
  <si>
    <t>Gorgopios</t>
  </si>
  <si>
    <t>For causing peoples to plunge into the sea</t>
  </si>
  <si>
    <t>Psōlmaton</t>
  </si>
  <si>
    <t>Niphōn</t>
  </si>
  <si>
    <t>Marnikhaēl</t>
  </si>
  <si>
    <t>Stelpha</t>
  </si>
  <si>
    <t>For making litigants mad at each other</t>
  </si>
  <si>
    <t>Staphiliēl</t>
  </si>
  <si>
    <t>Altekharix</t>
  </si>
  <si>
    <t>Atrikh</t>
  </si>
  <si>
    <t>Kytos</t>
  </si>
  <si>
    <t>For causing fear and enmity</t>
  </si>
  <si>
    <t>For sending messages/dreams of hatred</t>
  </si>
  <si>
    <t>Arniēl</t>
  </si>
  <si>
    <t>Siar</t>
  </si>
  <si>
    <t>Deaukon</t>
  </si>
  <si>
    <t>Beneficial for discovering secret things</t>
  </si>
  <si>
    <t>Limer</t>
  </si>
  <si>
    <t>Berbiēl</t>
  </si>
  <si>
    <t>Good for plans</t>
  </si>
  <si>
    <t>Akrokh</t>
  </si>
  <si>
    <t>For seeing people long dead</t>
  </si>
  <si>
    <t>Asphrodēl</t>
  </si>
  <si>
    <t>Golgiēl</t>
  </si>
  <si>
    <t>Mylin</t>
  </si>
  <si>
    <t>Argētan</t>
  </si>
  <si>
    <t>For seeing visions by water divination</t>
  </si>
  <si>
    <t>Sanipiēl</t>
  </si>
  <si>
    <t>Apomios</t>
  </si>
  <si>
    <t>Tetilol</t>
  </si>
  <si>
    <t>Kapnithen</t>
  </si>
  <si>
    <t>Useful for teaching</t>
  </si>
  <si>
    <t>Good</t>
  </si>
  <si>
    <t>Bekharaēl</t>
  </si>
  <si>
    <t>Gnōtas</t>
  </si>
  <si>
    <t>Gorgeel</t>
  </si>
  <si>
    <t>Very malign hour</t>
  </si>
  <si>
    <t>Takhmnan</t>
  </si>
  <si>
    <t>Apiaēl</t>
  </si>
  <si>
    <t>Ōketar</t>
  </si>
  <si>
    <t>Betaniēl</t>
  </si>
  <si>
    <t>Oukisem</t>
  </si>
  <si>
    <t>Make a start</t>
  </si>
  <si>
    <t>Ophtiēl</t>
  </si>
  <si>
    <t>Ioukhan</t>
  </si>
  <si>
    <t>For gaining money in dice</t>
  </si>
  <si>
    <t>Ianouēl</t>
  </si>
  <si>
    <t>Amphou</t>
  </si>
  <si>
    <t>Poliōn</t>
  </si>
  <si>
    <t>Ounipheritousz</t>
  </si>
  <si>
    <t>For restraining every good thing</t>
  </si>
  <si>
    <t>For restraining love</t>
  </si>
  <si>
    <t>Koudrouēl</t>
  </si>
  <si>
    <t>Manikos</t>
  </si>
  <si>
    <t>Hour without virtue</t>
  </si>
  <si>
    <t>Ouxynoēl</t>
  </si>
  <si>
    <t>Magras</t>
  </si>
  <si>
    <t>For causing visions</t>
  </si>
  <si>
    <t>Banaēl</t>
  </si>
  <si>
    <t>Nigrieph</t>
  </si>
  <si>
    <t>Useful for profit</t>
  </si>
  <si>
    <t>Hour for hassle and enmity</t>
  </si>
  <si>
    <t xml:space="preserve">Good for beginning a work, for appearing in front of kings, riding, hunting, tailoring and wearing new clothes. Also for blood tests, travelling and transplanting. </t>
  </si>
  <si>
    <t>Personal Astrology</t>
  </si>
  <si>
    <t>House</t>
  </si>
  <si>
    <t>House of self. This includes self-awareness, the physical body, personality, appearance, personal views on life, self-identity, self-image, early environment, and beginnings; how we initiate, how we're impulsive</t>
  </si>
  <si>
    <t>S</t>
  </si>
  <si>
    <t>Sun Sign</t>
  </si>
  <si>
    <t>Meta</t>
  </si>
  <si>
    <t>Love</t>
  </si>
  <si>
    <t>Healing</t>
  </si>
  <si>
    <t>10 oz of gold</t>
  </si>
  <si>
    <t>Recumbent Bike</t>
  </si>
  <si>
    <t>Greenhouse Lights</t>
  </si>
  <si>
    <t>Espresso Machine</t>
  </si>
  <si>
    <t>Dishwasher</t>
  </si>
  <si>
    <t>New back patio</t>
  </si>
  <si>
    <t>Hot tub</t>
  </si>
  <si>
    <t>2017 Toyota RAV4 Hybrid Limited</t>
  </si>
  <si>
    <t>Accura RLX</t>
  </si>
  <si>
    <t>Bathroom remodel</t>
  </si>
  <si>
    <t>Is for winning in gambling, in chess and in other games. For luck.</t>
  </si>
  <si>
    <t>Magic</t>
  </si>
  <si>
    <t>Goal</t>
  </si>
  <si>
    <t>P Day</t>
  </si>
  <si>
    <t>Day</t>
  </si>
  <si>
    <t>Prosperity</t>
  </si>
  <si>
    <t>Negative</t>
  </si>
  <si>
    <t>AS</t>
  </si>
  <si>
    <t>noon</t>
  </si>
  <si>
    <t>1pm</t>
  </si>
  <si>
    <t>10am</t>
  </si>
  <si>
    <t>11am</t>
  </si>
  <si>
    <t>2pm</t>
  </si>
  <si>
    <t>8pm</t>
  </si>
  <si>
    <t>7pm</t>
  </si>
  <si>
    <t>5pm</t>
  </si>
  <si>
    <t>3pm</t>
  </si>
  <si>
    <t>4pm</t>
  </si>
  <si>
    <t>8am</t>
  </si>
  <si>
    <t>9pm</t>
  </si>
  <si>
    <t>9am</t>
  </si>
  <si>
    <t>6pm</t>
  </si>
  <si>
    <t>7am</t>
  </si>
  <si>
    <t>20 min after sunrise</t>
  </si>
  <si>
    <t>12 min after sunrise</t>
  </si>
  <si>
    <t>SL</t>
  </si>
  <si>
    <t>39 min after sunrise</t>
  </si>
  <si>
    <t>37 min after sunrise</t>
  </si>
  <si>
    <t>36 min after sunrise</t>
  </si>
  <si>
    <t>Sun sign matches planetary day</t>
  </si>
  <si>
    <t>Moon sign matches planetary day</t>
  </si>
  <si>
    <t>Sun sign matches moon sign</t>
  </si>
  <si>
    <t>Sun in</t>
  </si>
  <si>
    <t>Moon / Sun in:</t>
  </si>
  <si>
    <t>Lunar Good For</t>
  </si>
  <si>
    <t>AL</t>
  </si>
  <si>
    <t>Moon sign matches planetary day on personal list</t>
  </si>
  <si>
    <t>Sun sign matches planetary day on personal list</t>
  </si>
  <si>
    <t>It is for binding the evil tongue.</t>
  </si>
  <si>
    <t>Dawn Moon</t>
  </si>
  <si>
    <t>Until</t>
  </si>
  <si>
    <t>It is for destroying one's enemies and opponents</t>
  </si>
  <si>
    <t>Days</t>
  </si>
  <si>
    <t>Friday</t>
  </si>
  <si>
    <t>DoW</t>
  </si>
  <si>
    <t>EST</t>
  </si>
  <si>
    <t>New Moons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</si>
</sst>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8" formatCode="[$-F400]h:mm:ss\ AM/PM"/>
  </numFmts>
  <fonts count="21" x14ac:knownFonts="1">
    <font>
      <sz val="10"/>
      <color rgb="FF000000"/>
      <name val="Arial"/>
    </font>
    <font>
      <b/>
      <sz val="18"/>
      <color rgb="FF6AA84F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2"/>
      <color rgb="FF6AA84F"/>
      <name val="Arial"/>
      <family val="2"/>
    </font>
    <font>
      <u/>
      <sz val="10"/>
      <color rgb="FF0000FF"/>
      <name val="Arial"/>
      <family val="2"/>
    </font>
    <font>
      <b/>
      <sz val="12"/>
      <color rgb="FF93C47D"/>
      <name val="Arial"/>
      <family val="2"/>
    </font>
    <font>
      <b/>
      <sz val="10"/>
      <color rgb="FFFF0000"/>
      <name val="Arial"/>
      <family val="2"/>
    </font>
    <font>
      <b/>
      <sz val="10"/>
      <color rgb="FF6AA84F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8"/>
      <color theme="4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19">
    <border>
      <left/>
      <right/>
      <top/>
      <bottom/>
      <diagonal/>
    </border>
    <border>
      <left style="thin">
        <color rgb="FF6AA84F"/>
      </left>
      <right/>
      <top style="thin">
        <color rgb="FF6AA84F"/>
      </top>
      <bottom/>
      <diagonal/>
    </border>
    <border>
      <left/>
      <right/>
      <top style="thin">
        <color rgb="FF6AA84F"/>
      </top>
      <bottom/>
      <diagonal/>
    </border>
    <border>
      <left/>
      <right style="thin">
        <color rgb="FF6AA84F"/>
      </right>
      <top style="thin">
        <color rgb="FF6AA84F"/>
      </top>
      <bottom/>
      <diagonal/>
    </border>
    <border>
      <left style="thin">
        <color rgb="FF6AA84F"/>
      </left>
      <right/>
      <top/>
      <bottom/>
      <diagonal/>
    </border>
    <border>
      <left/>
      <right style="thin">
        <color rgb="FF6AA84F"/>
      </right>
      <top/>
      <bottom/>
      <diagonal/>
    </border>
    <border>
      <left style="thin">
        <color rgb="FF6AA84F"/>
      </left>
      <right/>
      <top/>
      <bottom style="thin">
        <color rgb="FF6AA84F"/>
      </bottom>
      <diagonal/>
    </border>
    <border>
      <left/>
      <right/>
      <top/>
      <bottom style="thin">
        <color rgb="FF6AA84F"/>
      </bottom>
      <diagonal/>
    </border>
    <border>
      <left/>
      <right style="thin">
        <color rgb="FF6AA84F"/>
      </right>
      <top/>
      <bottom style="thin">
        <color rgb="FF6AA84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rgb="FF6AA84F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0" xfId="0" applyFont="1" applyAlignment="1"/>
    <xf numFmtId="0" fontId="5" fillId="0" borderId="0" xfId="0" applyFont="1" applyAlignment="1"/>
    <xf numFmtId="0" fontId="3" fillId="2" borderId="3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11" fillId="3" borderId="11" xfId="0" applyFont="1" applyFill="1" applyBorder="1" applyAlignment="1">
      <alignment vertical="center"/>
    </xf>
    <xf numFmtId="0" fontId="10" fillId="4" borderId="0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Alignment="1"/>
    <xf numFmtId="0" fontId="11" fillId="3" borderId="11" xfId="0" applyFont="1" applyFill="1" applyBorder="1" applyAlignment="1">
      <alignment vertical="center" wrapText="1"/>
    </xf>
    <xf numFmtId="0" fontId="11" fillId="5" borderId="11" xfId="0" applyFont="1" applyFill="1" applyBorder="1" applyAlignment="1">
      <alignment vertical="center"/>
    </xf>
    <xf numFmtId="0" fontId="11" fillId="5" borderId="11" xfId="0" applyFont="1" applyFill="1" applyBorder="1" applyAlignment="1">
      <alignment vertical="center" wrapText="1"/>
    </xf>
    <xf numFmtId="0" fontId="0" fillId="0" borderId="0" xfId="0" applyFont="1" applyAlignment="1">
      <alignment horizontal="left" wrapText="1"/>
    </xf>
    <xf numFmtId="0" fontId="11" fillId="5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vertical="center" wrapText="1"/>
    </xf>
    <xf numFmtId="0" fontId="11" fillId="5" borderId="14" xfId="0" applyFont="1" applyFill="1" applyBorder="1" applyAlignment="1">
      <alignment vertical="center"/>
    </xf>
    <xf numFmtId="0" fontId="10" fillId="4" borderId="15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Fill="1" applyBorder="1" applyAlignment="1"/>
    <xf numFmtId="0" fontId="10" fillId="4" borderId="12" xfId="0" applyFont="1" applyFill="1" applyBorder="1" applyAlignment="1">
      <alignment horizontal="left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10" fillId="0" borderId="16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9" fillId="0" borderId="16" xfId="0" applyFont="1" applyFill="1" applyBorder="1" applyAlignment="1"/>
    <xf numFmtId="0" fontId="11" fillId="0" borderId="18" xfId="0" applyFont="1" applyFill="1" applyBorder="1" applyAlignment="1"/>
    <xf numFmtId="0" fontId="9" fillId="0" borderId="9" xfId="0" applyFont="1" applyFill="1" applyBorder="1" applyAlignment="1"/>
    <xf numFmtId="0" fontId="11" fillId="0" borderId="10" xfId="0" applyFont="1" applyFill="1" applyBorder="1" applyAlignment="1"/>
    <xf numFmtId="164" fontId="11" fillId="0" borderId="16" xfId="0" applyNumberFormat="1" applyFont="1" applyFill="1" applyBorder="1" applyAlignment="1"/>
    <xf numFmtId="0" fontId="2" fillId="0" borderId="16" xfId="0" applyFont="1" applyFill="1" applyBorder="1" applyAlignment="1">
      <alignment horizontal="center"/>
    </xf>
    <xf numFmtId="0" fontId="2" fillId="0" borderId="16" xfId="0" applyFont="1" applyFill="1" applyBorder="1" applyAlignment="1"/>
    <xf numFmtId="0" fontId="11" fillId="0" borderId="18" xfId="0" applyFont="1" applyFill="1" applyBorder="1" applyAlignment="1">
      <alignment wrapText="1"/>
    </xf>
    <xf numFmtId="0" fontId="2" fillId="0" borderId="18" xfId="0" applyFont="1" applyFill="1" applyBorder="1" applyAlignment="1"/>
    <xf numFmtId="0" fontId="2" fillId="0" borderId="18" xfId="0" applyFont="1" applyFill="1" applyBorder="1" applyAlignment="1">
      <alignment wrapText="1"/>
    </xf>
    <xf numFmtId="0" fontId="13" fillId="0" borderId="0" xfId="0" applyFont="1" applyAlignment="1"/>
    <xf numFmtId="0" fontId="10" fillId="0" borderId="16" xfId="0" applyFont="1" applyFill="1" applyBorder="1" applyAlignment="1"/>
    <xf numFmtId="0" fontId="14" fillId="0" borderId="16" xfId="0" applyFont="1" applyFill="1" applyBorder="1" applyAlignment="1"/>
    <xf numFmtId="0" fontId="15" fillId="0" borderId="18" xfId="0" applyFont="1" applyFill="1" applyBorder="1" applyAlignment="1"/>
    <xf numFmtId="0" fontId="16" fillId="0" borderId="18" xfId="0" applyFont="1" applyFill="1" applyBorder="1" applyAlignment="1"/>
    <xf numFmtId="0" fontId="2" fillId="0" borderId="9" xfId="0" applyFont="1" applyBorder="1" applyAlignment="1">
      <alignment horizontal="center"/>
    </xf>
    <xf numFmtId="0" fontId="2" fillId="0" borderId="9" xfId="0" applyFont="1" applyBorder="1" applyAlignment="1"/>
    <xf numFmtId="0" fontId="2" fillId="3" borderId="9" xfId="0" applyFont="1" applyFill="1" applyBorder="1" applyAlignment="1">
      <alignment horizontal="center"/>
    </xf>
    <xf numFmtId="0" fontId="2" fillId="3" borderId="9" xfId="0" applyFont="1" applyFill="1" applyBorder="1" applyAlignment="1"/>
    <xf numFmtId="0" fontId="17" fillId="0" borderId="0" xfId="0" applyFont="1" applyAlignment="1"/>
    <xf numFmtId="20" fontId="0" fillId="0" borderId="0" xfId="0" applyNumberFormat="1" applyFont="1" applyAlignment="1"/>
    <xf numFmtId="0" fontId="18" fillId="0" borderId="16" xfId="0" applyFont="1" applyFill="1" applyBorder="1" applyAlignment="1"/>
    <xf numFmtId="0" fontId="19" fillId="0" borderId="16" xfId="0" applyFont="1" applyFill="1" applyBorder="1" applyAlignment="1">
      <alignment horizontal="center"/>
    </xf>
    <xf numFmtId="0" fontId="19" fillId="0" borderId="16" xfId="0" applyFont="1" applyFill="1" applyBorder="1" applyAlignment="1"/>
    <xf numFmtId="0" fontId="19" fillId="0" borderId="18" xfId="0" applyFont="1" applyFill="1" applyBorder="1" applyAlignment="1"/>
    <xf numFmtId="0" fontId="2" fillId="0" borderId="9" xfId="0" applyFont="1" applyFill="1" applyBorder="1" applyAlignment="1"/>
    <xf numFmtId="0" fontId="0" fillId="0" borderId="0" xfId="0" applyFont="1" applyAlignment="1">
      <alignment horizontal="left"/>
    </xf>
    <xf numFmtId="0" fontId="10" fillId="0" borderId="2" xfId="0" applyFont="1" applyFill="1" applyBorder="1" applyAlignment="1">
      <alignment horizontal="left"/>
    </xf>
    <xf numFmtId="0" fontId="19" fillId="0" borderId="16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18" fontId="2" fillId="0" borderId="16" xfId="0" applyNumberFormat="1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20" fillId="0" borderId="16" xfId="0" applyFont="1" applyFill="1" applyBorder="1" applyAlignment="1"/>
    <xf numFmtId="0" fontId="10" fillId="0" borderId="18" xfId="0" applyFont="1" applyFill="1" applyBorder="1" applyAlignment="1"/>
    <xf numFmtId="0" fontId="10" fillId="0" borderId="18" xfId="0" applyFont="1" applyFill="1" applyBorder="1" applyAlignment="1">
      <alignment wrapText="1"/>
    </xf>
    <xf numFmtId="0" fontId="13" fillId="0" borderId="0" xfId="0" applyFont="1" applyBorder="1" applyAlignment="1"/>
    <xf numFmtId="0" fontId="20" fillId="0" borderId="9" xfId="0" applyFont="1" applyFill="1" applyBorder="1" applyAlignment="1"/>
    <xf numFmtId="0" fontId="13" fillId="0" borderId="0" xfId="0" applyFont="1" applyFill="1" applyBorder="1" applyAlignment="1"/>
    <xf numFmtId="0" fontId="2" fillId="3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164" fontId="2" fillId="0" borderId="16" xfId="0" applyNumberFormat="1" applyFont="1" applyFill="1" applyBorder="1" applyAlignment="1"/>
    <xf numFmtId="164" fontId="2" fillId="0" borderId="0" xfId="0" applyNumberFormat="1" applyFont="1" applyFill="1" applyBorder="1" applyAlignment="1"/>
    <xf numFmtId="0" fontId="10" fillId="0" borderId="16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0" fillId="0" borderId="9" xfId="0" applyFont="1" applyBorder="1" applyAlignment="1"/>
    <xf numFmtId="0" fontId="10" fillId="0" borderId="9" xfId="0" applyFont="1" applyBorder="1" applyAlignment="1"/>
    <xf numFmtId="0" fontId="0" fillId="0" borderId="0" xfId="0"/>
    <xf numFmtId="16" fontId="0" fillId="0" borderId="0" xfId="0" applyNumberFormat="1"/>
    <xf numFmtId="18" fontId="0" fillId="0" borderId="0" xfId="0" applyNumberFormat="1"/>
    <xf numFmtId="168" fontId="9" fillId="0" borderId="16" xfId="0" applyNumberFormat="1" applyFont="1" applyFill="1" applyBorder="1" applyAlignment="1"/>
    <xf numFmtId="168" fontId="18" fillId="0" borderId="16" xfId="0" applyNumberFormat="1" applyFont="1" applyFill="1" applyBorder="1" applyAlignment="1"/>
    <xf numFmtId="168" fontId="20" fillId="0" borderId="16" xfId="0" applyNumberFormat="1" applyFont="1" applyFill="1" applyBorder="1" applyAlignment="1"/>
    <xf numFmtId="168" fontId="14" fillId="0" borderId="16" xfId="0" applyNumberFormat="1" applyFont="1" applyFill="1" applyBorder="1" applyAlignment="1"/>
  </cellXfs>
  <cellStyles count="1">
    <cellStyle name="Normal" xfId="0" builtinId="0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8"/>
      </font>
    </dxf>
    <dxf>
      <font>
        <b/>
        <i val="0"/>
        <color theme="7"/>
      </font>
    </dxf>
    <dxf>
      <font>
        <b/>
        <i val="0"/>
        <color theme="6"/>
      </font>
    </dxf>
    <dxf>
      <font>
        <b/>
        <i val="0"/>
        <color theme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[$-409]d\-mmm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d\-mmm;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7:P377" totalsRowShown="0" headerRowDxfId="42" dataDxfId="41" tableBorderDxfId="40">
  <tableColumns count="16">
    <tableColumn id="2" xr3:uid="{00000000-0010-0000-0000-000002000000}" name="Date" dataDxfId="39"/>
    <tableColumn id="13" xr3:uid="{8F5932D1-8261-4464-9BCA-D16F867113CB}" name="DoW" dataDxfId="25">
      <calculatedColumnFormula>TEXT(A8,"DDDD")</calculatedColumnFormula>
    </tableColumn>
    <tableColumn id="1" xr3:uid="{00000000-0010-0000-0000-000001000000}" name="Sun Sign" dataDxfId="2"/>
    <tableColumn id="15" xr3:uid="{92DDB289-24F0-4901-93D6-243D42E5EFEF}" name="EST" dataDxfId="0">
      <calculatedColumnFormula>IFERROR(INDEX('Data Ranges'!$B$10:$C$21,MATCH(A8,'Data Ranges'!$B$10:$B$21,0),2),"")</calculatedColumnFormula>
    </tableColumn>
    <tableColumn id="4" xr3:uid="{00000000-0010-0000-0000-000004000000}" name="L. Day" dataDxfId="1"/>
    <tableColumn id="5" xr3:uid="{00000000-0010-0000-0000-000005000000}" name="Use" dataDxfId="38"/>
    <tableColumn id="3" xr3:uid="{00000000-0010-0000-0000-000003000000}" name="Macro Goal" dataDxfId="37"/>
    <tableColumn id="6" xr3:uid="{00000000-0010-0000-0000-000006000000}" name="Dawn Moon" dataDxfId="36"/>
    <tableColumn id="14" xr3:uid="{00000000-0010-0000-0000-00000E000000}" name="Until" dataDxfId="35"/>
    <tableColumn id="7" xr3:uid="{00000000-0010-0000-0000-000007000000}" name="P Day" dataDxfId="24">
      <calculatedColumnFormula>INDEX('Data Ranges'!$A$2:$B$8,MATCH(B8,'Data Ranges'!$A$2:$A$8,0),2)</calculatedColumnFormula>
    </tableColumn>
    <tableColumn id="16" xr3:uid="{00000000-0010-0000-0000-000010000000}" name="S" dataDxfId="34">
      <calculatedColumnFormula>IF(INDEX(Signs!$E$5:$E$16,MATCH(C8,Signs!$D$5:$D$16,0))=J8,"X","-")</calculatedColumnFormula>
    </tableColumn>
    <tableColumn id="8" xr3:uid="{00000000-0010-0000-0000-000008000000}" name="L" dataDxfId="33">
      <calculatedColumnFormula>IF(INDEX(Signs!$E$5:$E$16,MATCH(H8,Signs!$D$5:$D$16,0))=J8,"X","-")</calculatedColumnFormula>
    </tableColumn>
    <tableColumn id="9" xr3:uid="{00000000-0010-0000-0000-000009000000}" name="SL" dataDxfId="32">
      <calculatedColumnFormula>IF(H8=C8,"X","-")</calculatedColumnFormula>
    </tableColumn>
    <tableColumn id="10" xr3:uid="{00000000-0010-0000-0000-00000A000000}" name="AS" dataDxfId="31"/>
    <tableColumn id="12" xr3:uid="{00000000-0010-0000-0000-00000C000000}" name="AL" dataDxfId="30">
      <calculatedColumnFormula>IFERROR(IF(INDEX(Personal!$E$5:$E$9,MATCH(C8,Personal!$D$5:$D$9,0))=J8,"X","-"),"-")</calculatedColumnFormula>
    </tableColumn>
    <tableColumn id="11" xr3:uid="{00000000-0010-0000-0000-00000B000000}" name="Sigil Target Statement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C4:E33" totalsRowShown="0" headerRowDxfId="28">
  <tableColumns count="3">
    <tableColumn id="1" xr3:uid="{00000000-0010-0000-0100-000001000000}" name="Day" dataDxfId="27"/>
    <tableColumn id="2" xr3:uid="{00000000-0010-0000-0100-000002000000}" name="Use" dataDxfId="26"/>
    <tableColumn id="3" xr3:uid="{00000000-0010-0000-0100-000003000000}" name="Go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lunarium.co.uk/calendar/universal.jsp?location=Sydney&amp;ltt=-33.52&amp;lgt=151.13&amp;tz=Australia/Sydney&amp;dformat=UK&amp;geoFormat=degMin" TargetMode="External"/><Relationship Id="rId1" Type="http://schemas.openxmlformats.org/officeDocument/2006/relationships/hyperlink" Target="http://www.lunarium.co.uk/planets/hours.jsp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/>
  </sheetViews>
  <sheetFormatPr defaultColWidth="14.42578125" defaultRowHeight="15.75" customHeight="1" x14ac:dyDescent="0.2"/>
  <sheetData>
    <row r="1" spans="1:3" ht="27" customHeight="1" x14ac:dyDescent="0.35">
      <c r="A1" s="21" t="s">
        <v>2</v>
      </c>
    </row>
    <row r="3" spans="1:3" x14ac:dyDescent="0.25">
      <c r="B3" s="5">
        <v>1</v>
      </c>
    </row>
    <row r="4" spans="1:3" ht="15.75" customHeight="1" x14ac:dyDescent="0.2">
      <c r="B4" s="7" t="s">
        <v>4</v>
      </c>
    </row>
    <row r="5" spans="1:3" ht="15.75" customHeight="1" x14ac:dyDescent="0.2">
      <c r="B5" s="8" t="s">
        <v>6</v>
      </c>
    </row>
    <row r="6" spans="1:3" ht="15.75" customHeight="1" x14ac:dyDescent="0.2">
      <c r="B6" s="8" t="s">
        <v>8</v>
      </c>
    </row>
    <row r="8" spans="1:3" x14ac:dyDescent="0.25">
      <c r="B8" s="5">
        <v>2</v>
      </c>
    </row>
    <row r="9" spans="1:3" ht="15.75" customHeight="1" x14ac:dyDescent="0.2">
      <c r="B9" s="7" t="s">
        <v>9</v>
      </c>
    </row>
    <row r="10" spans="1:3" ht="15.75" customHeight="1" x14ac:dyDescent="0.2">
      <c r="C10" s="7" t="s">
        <v>10</v>
      </c>
    </row>
    <row r="11" spans="1:3" ht="15.75" customHeight="1" x14ac:dyDescent="0.2">
      <c r="C11" s="7" t="s">
        <v>11</v>
      </c>
    </row>
    <row r="12" spans="1:3" ht="15.75" customHeight="1" x14ac:dyDescent="0.2">
      <c r="C12" s="7" t="s">
        <v>12</v>
      </c>
    </row>
    <row r="14" spans="1:3" x14ac:dyDescent="0.25">
      <c r="B14" s="10">
        <v>3</v>
      </c>
    </row>
    <row r="15" spans="1:3" ht="15.75" customHeight="1" x14ac:dyDescent="0.2">
      <c r="B15" s="7" t="s">
        <v>14</v>
      </c>
    </row>
    <row r="16" spans="1:3" ht="15.75" customHeight="1" x14ac:dyDescent="0.2">
      <c r="C16" s="7" t="s">
        <v>15</v>
      </c>
    </row>
    <row r="17" spans="2:4" ht="15.75" customHeight="1" x14ac:dyDescent="0.2">
      <c r="C17" s="7" t="s">
        <v>16</v>
      </c>
    </row>
    <row r="18" spans="2:4" ht="15.75" customHeight="1" x14ac:dyDescent="0.2">
      <c r="B18" s="7" t="s">
        <v>17</v>
      </c>
    </row>
    <row r="19" spans="2:4" ht="15.75" customHeight="1" x14ac:dyDescent="0.2">
      <c r="B19" s="7" t="s">
        <v>18</v>
      </c>
    </row>
    <row r="20" spans="2:4" ht="15.75" customHeight="1" x14ac:dyDescent="0.2">
      <c r="B20" s="11" t="s">
        <v>19</v>
      </c>
      <c r="D20" s="7"/>
    </row>
    <row r="21" spans="2:4" ht="15.75" customHeight="1" x14ac:dyDescent="0.2">
      <c r="D21" s="7"/>
    </row>
    <row r="22" spans="2:4" ht="15.75" customHeight="1" x14ac:dyDescent="0.2">
      <c r="D22" s="7"/>
    </row>
    <row r="23" spans="2:4" ht="15.75" customHeight="1" x14ac:dyDescent="0.2">
      <c r="D23" s="7"/>
    </row>
  </sheetData>
  <hyperlinks>
    <hyperlink ref="B5" r:id="rId1" xr:uid="{00000000-0004-0000-0000-000000000000}"/>
    <hyperlink ref="B6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4"/>
  <sheetViews>
    <sheetView topLeftCell="D1" workbookViewId="0">
      <selection activeCell="D31" sqref="D31"/>
    </sheetView>
  </sheetViews>
  <sheetFormatPr defaultColWidth="14.42578125" defaultRowHeight="15.75" customHeight="1" x14ac:dyDescent="0.2"/>
  <cols>
    <col min="6" max="6" width="15.7109375" customWidth="1"/>
    <col min="10" max="10" width="35.85546875" customWidth="1"/>
  </cols>
  <sheetData>
    <row r="1" spans="1:12" ht="15.75" customHeight="1" x14ac:dyDescent="0.35">
      <c r="A1" s="1" t="s">
        <v>318</v>
      </c>
    </row>
    <row r="3" spans="1:12" ht="15.75" customHeight="1" x14ac:dyDescent="0.2">
      <c r="B3" s="7" t="s">
        <v>65</v>
      </c>
    </row>
    <row r="4" spans="1:12" ht="15.75" customHeight="1" x14ac:dyDescent="0.2">
      <c r="B4" s="7" t="s">
        <v>66</v>
      </c>
    </row>
    <row r="5" spans="1:12" ht="15.75" customHeight="1" x14ac:dyDescent="0.2">
      <c r="B5" s="7" t="s">
        <v>319</v>
      </c>
    </row>
    <row r="6" spans="1:12" ht="15.75" customHeight="1" x14ac:dyDescent="0.2">
      <c r="B6" s="7"/>
    </row>
    <row r="9" spans="1:12" ht="15.75" customHeight="1" x14ac:dyDescent="0.2">
      <c r="E9" s="4" t="s">
        <v>68</v>
      </c>
      <c r="F9" s="6" t="s">
        <v>69</v>
      </c>
      <c r="G9" s="6" t="s">
        <v>70</v>
      </c>
      <c r="H9" s="6" t="s">
        <v>71</v>
      </c>
      <c r="I9" s="6" t="s">
        <v>72</v>
      </c>
      <c r="J9" s="9" t="s">
        <v>54</v>
      </c>
      <c r="K9" s="7"/>
      <c r="L9" s="7"/>
    </row>
    <row r="10" spans="1:12" ht="15.75" customHeight="1" x14ac:dyDescent="0.2">
      <c r="E10" s="13">
        <v>1</v>
      </c>
      <c r="F10" s="7" t="s">
        <v>73</v>
      </c>
      <c r="G10" s="7" t="s">
        <v>320</v>
      </c>
      <c r="H10" s="7" t="s">
        <v>321</v>
      </c>
      <c r="I10" s="7" t="s">
        <v>27</v>
      </c>
      <c r="J10" s="14" t="s">
        <v>322</v>
      </c>
    </row>
    <row r="11" spans="1:12" ht="15.75" customHeight="1" x14ac:dyDescent="0.2">
      <c r="E11" s="13">
        <v>2</v>
      </c>
      <c r="F11" s="7" t="s">
        <v>73</v>
      </c>
      <c r="G11" s="7" t="s">
        <v>323</v>
      </c>
      <c r="H11" s="7" t="s">
        <v>324</v>
      </c>
      <c r="I11" s="7" t="s">
        <v>31</v>
      </c>
      <c r="J11" s="14" t="s">
        <v>325</v>
      </c>
    </row>
    <row r="12" spans="1:12" ht="15.75" customHeight="1" x14ac:dyDescent="0.2">
      <c r="E12" s="13">
        <v>3</v>
      </c>
      <c r="F12" s="7" t="s">
        <v>73</v>
      </c>
      <c r="G12" s="7" t="s">
        <v>326</v>
      </c>
      <c r="H12" s="7" t="s">
        <v>327</v>
      </c>
      <c r="I12" s="7" t="s">
        <v>55</v>
      </c>
      <c r="J12" s="14" t="s">
        <v>124</v>
      </c>
    </row>
    <row r="13" spans="1:12" ht="15.75" customHeight="1" x14ac:dyDescent="0.2">
      <c r="E13" s="13">
        <v>4</v>
      </c>
      <c r="F13" s="7" t="s">
        <v>73</v>
      </c>
      <c r="G13" s="7" t="s">
        <v>328</v>
      </c>
      <c r="H13" s="7" t="s">
        <v>329</v>
      </c>
      <c r="I13" s="7" t="s">
        <v>50</v>
      </c>
      <c r="J13" s="14" t="s">
        <v>330</v>
      </c>
    </row>
    <row r="14" spans="1:12" ht="15.75" customHeight="1" x14ac:dyDescent="0.2">
      <c r="D14" s="70">
        <v>0.3923611111111111</v>
      </c>
      <c r="E14" s="13">
        <v>5</v>
      </c>
      <c r="F14" s="7" t="s">
        <v>73</v>
      </c>
      <c r="G14" s="7" t="s">
        <v>331</v>
      </c>
      <c r="H14" s="7" t="s">
        <v>332</v>
      </c>
      <c r="I14" s="7" t="s">
        <v>20</v>
      </c>
      <c r="J14" s="14" t="s">
        <v>333</v>
      </c>
    </row>
    <row r="15" spans="1:12" ht="15.75" customHeight="1" x14ac:dyDescent="0.2">
      <c r="E15" s="13">
        <v>6</v>
      </c>
      <c r="F15" s="7" t="s">
        <v>73</v>
      </c>
      <c r="G15" s="7" t="s">
        <v>335</v>
      </c>
      <c r="H15" s="7" t="s">
        <v>336</v>
      </c>
      <c r="I15" s="7" t="s">
        <v>35</v>
      </c>
      <c r="J15" s="14" t="s">
        <v>337</v>
      </c>
    </row>
    <row r="16" spans="1:12" ht="15.75" customHeight="1" x14ac:dyDescent="0.2">
      <c r="E16" s="13">
        <v>7</v>
      </c>
      <c r="F16" s="7" t="s">
        <v>73</v>
      </c>
      <c r="G16" s="7" t="s">
        <v>338</v>
      </c>
      <c r="H16" s="7" t="s">
        <v>339</v>
      </c>
      <c r="I16" s="7" t="s">
        <v>23</v>
      </c>
      <c r="J16" s="14" t="s">
        <v>341</v>
      </c>
    </row>
    <row r="17" spans="4:10" ht="15.75" customHeight="1" x14ac:dyDescent="0.2">
      <c r="E17" s="13">
        <v>8</v>
      </c>
      <c r="F17" s="7" t="s">
        <v>73</v>
      </c>
      <c r="G17" s="7" t="s">
        <v>342</v>
      </c>
      <c r="H17" s="7" t="s">
        <v>343</v>
      </c>
      <c r="I17" s="7" t="s">
        <v>27</v>
      </c>
      <c r="J17" s="14" t="s">
        <v>344</v>
      </c>
    </row>
    <row r="18" spans="4:10" ht="15.75" customHeight="1" x14ac:dyDescent="0.2">
      <c r="E18" s="13">
        <v>9</v>
      </c>
      <c r="F18" s="7" t="s">
        <v>73</v>
      </c>
      <c r="G18" s="7" t="s">
        <v>345</v>
      </c>
      <c r="H18" s="7" t="s">
        <v>346</v>
      </c>
      <c r="I18" s="7" t="s">
        <v>31</v>
      </c>
      <c r="J18" s="14" t="s">
        <v>349</v>
      </c>
    </row>
    <row r="19" spans="4:10" ht="15.75" customHeight="1" x14ac:dyDescent="0.2">
      <c r="E19" s="13">
        <v>10</v>
      </c>
      <c r="F19" s="7" t="s">
        <v>73</v>
      </c>
      <c r="G19" s="7" t="s">
        <v>351</v>
      </c>
      <c r="H19" s="7" t="s">
        <v>353</v>
      </c>
      <c r="I19" s="7" t="s">
        <v>55</v>
      </c>
      <c r="J19" s="14" t="s">
        <v>108</v>
      </c>
    </row>
    <row r="20" spans="4:10" ht="15.75" customHeight="1" x14ac:dyDescent="0.2">
      <c r="E20" s="13">
        <v>11</v>
      </c>
      <c r="F20" s="7" t="s">
        <v>73</v>
      </c>
      <c r="G20" s="7" t="s">
        <v>355</v>
      </c>
      <c r="H20" s="7" t="s">
        <v>357</v>
      </c>
      <c r="I20" s="7" t="s">
        <v>50</v>
      </c>
      <c r="J20" s="14" t="s">
        <v>359</v>
      </c>
    </row>
    <row r="21" spans="4:10" ht="15.75" customHeight="1" x14ac:dyDescent="0.2">
      <c r="E21" s="13">
        <v>12</v>
      </c>
      <c r="F21" s="7" t="s">
        <v>73</v>
      </c>
      <c r="G21" s="7" t="s">
        <v>360</v>
      </c>
      <c r="H21" s="7" t="s">
        <v>362</v>
      </c>
      <c r="I21" s="7" t="s">
        <v>20</v>
      </c>
      <c r="J21" s="14" t="s">
        <v>124</v>
      </c>
    </row>
    <row r="22" spans="4:10" ht="15.75" customHeight="1" x14ac:dyDescent="0.2">
      <c r="E22" s="13">
        <v>13</v>
      </c>
      <c r="F22" s="7" t="s">
        <v>73</v>
      </c>
      <c r="G22" s="7" t="s">
        <v>364</v>
      </c>
      <c r="H22" s="7" t="s">
        <v>366</v>
      </c>
      <c r="I22" s="7" t="s">
        <v>35</v>
      </c>
      <c r="J22" s="14" t="s">
        <v>368</v>
      </c>
    </row>
    <row r="23" spans="4:10" ht="15.75" customHeight="1" x14ac:dyDescent="0.2">
      <c r="E23" s="13">
        <v>14</v>
      </c>
      <c r="F23" s="7" t="s">
        <v>73</v>
      </c>
      <c r="G23" s="7" t="s">
        <v>371</v>
      </c>
      <c r="H23" s="7" t="s">
        <v>373</v>
      </c>
      <c r="I23" s="7" t="s">
        <v>23</v>
      </c>
      <c r="J23" s="14" t="s">
        <v>79</v>
      </c>
    </row>
    <row r="24" spans="4:10" ht="15.75" customHeight="1" x14ac:dyDescent="0.2">
      <c r="E24" s="13">
        <v>15</v>
      </c>
      <c r="F24" s="7" t="s">
        <v>73</v>
      </c>
      <c r="G24" s="7" t="s">
        <v>377</v>
      </c>
      <c r="H24" s="7" t="s">
        <v>378</v>
      </c>
      <c r="I24" s="7" t="s">
        <v>27</v>
      </c>
      <c r="J24" s="14" t="s">
        <v>379</v>
      </c>
    </row>
    <row r="25" spans="4:10" ht="15.75" customHeight="1" x14ac:dyDescent="0.2">
      <c r="E25" s="13">
        <v>16</v>
      </c>
      <c r="F25" s="7" t="s">
        <v>73</v>
      </c>
      <c r="G25" s="7" t="s">
        <v>382</v>
      </c>
      <c r="H25" s="7" t="s">
        <v>383</v>
      </c>
      <c r="I25" s="7" t="s">
        <v>31</v>
      </c>
      <c r="J25" s="14" t="s">
        <v>385</v>
      </c>
    </row>
    <row r="26" spans="4:10" ht="15.75" customHeight="1" x14ac:dyDescent="0.2">
      <c r="E26" s="13">
        <v>17</v>
      </c>
      <c r="F26" s="7" t="s">
        <v>73</v>
      </c>
      <c r="G26" s="7" t="s">
        <v>388</v>
      </c>
      <c r="H26" s="7" t="s">
        <v>389</v>
      </c>
      <c r="I26" s="7" t="s">
        <v>55</v>
      </c>
      <c r="J26" s="14" t="s">
        <v>391</v>
      </c>
    </row>
    <row r="27" spans="4:10" ht="15.75" customHeight="1" x14ac:dyDescent="0.2">
      <c r="E27" s="13">
        <v>18</v>
      </c>
      <c r="F27" s="7" t="s">
        <v>73</v>
      </c>
      <c r="G27" s="7" t="s">
        <v>393</v>
      </c>
      <c r="H27" s="7" t="s">
        <v>395</v>
      </c>
      <c r="I27" s="7" t="s">
        <v>50</v>
      </c>
      <c r="J27" s="14" t="s">
        <v>91</v>
      </c>
    </row>
    <row r="28" spans="4:10" ht="15.75" customHeight="1" x14ac:dyDescent="0.2">
      <c r="D28" s="70">
        <v>0.47569444444444442</v>
      </c>
      <c r="E28" s="13">
        <v>19</v>
      </c>
      <c r="F28" s="7" t="s">
        <v>73</v>
      </c>
      <c r="G28" s="7" t="s">
        <v>397</v>
      </c>
      <c r="H28" s="7" t="s">
        <v>399</v>
      </c>
      <c r="I28" s="7" t="s">
        <v>20</v>
      </c>
      <c r="J28" s="14" t="s">
        <v>401</v>
      </c>
    </row>
    <row r="29" spans="4:10" ht="15.75" customHeight="1" x14ac:dyDescent="0.2">
      <c r="D29" s="70">
        <v>0.52430555555555558</v>
      </c>
      <c r="E29" s="13">
        <v>20</v>
      </c>
      <c r="F29" s="7" t="s">
        <v>73</v>
      </c>
      <c r="G29" s="7" t="s">
        <v>404</v>
      </c>
      <c r="H29" s="7" t="s">
        <v>263</v>
      </c>
      <c r="I29" s="7" t="s">
        <v>35</v>
      </c>
      <c r="J29" s="14" t="s">
        <v>407</v>
      </c>
    </row>
    <row r="30" spans="4:10" ht="12.75" x14ac:dyDescent="0.2">
      <c r="E30" s="13">
        <v>21</v>
      </c>
      <c r="F30" s="7" t="s">
        <v>73</v>
      </c>
      <c r="G30" s="7" t="s">
        <v>409</v>
      </c>
      <c r="H30" s="7" t="s">
        <v>411</v>
      </c>
      <c r="I30" s="7" t="s">
        <v>23</v>
      </c>
      <c r="J30" s="14" t="s">
        <v>82</v>
      </c>
    </row>
    <row r="31" spans="4:10" ht="12.75" x14ac:dyDescent="0.2">
      <c r="E31" s="13">
        <v>22</v>
      </c>
      <c r="F31" s="7" t="s">
        <v>73</v>
      </c>
      <c r="G31" s="7" t="s">
        <v>413</v>
      </c>
      <c r="H31" s="7" t="s">
        <v>414</v>
      </c>
      <c r="I31" s="7" t="s">
        <v>27</v>
      </c>
      <c r="J31" s="14" t="s">
        <v>102</v>
      </c>
    </row>
    <row r="32" spans="4:10" ht="12.75" x14ac:dyDescent="0.2">
      <c r="D32" s="70">
        <v>0.14930555555555555</v>
      </c>
      <c r="E32" s="13">
        <v>23</v>
      </c>
      <c r="F32" s="7" t="s">
        <v>73</v>
      </c>
      <c r="G32" s="7" t="s">
        <v>415</v>
      </c>
      <c r="H32" s="7" t="s">
        <v>417</v>
      </c>
      <c r="I32" s="7" t="s">
        <v>31</v>
      </c>
      <c r="J32" s="14" t="s">
        <v>418</v>
      </c>
    </row>
    <row r="33" spans="5:10" ht="12.75" x14ac:dyDescent="0.2">
      <c r="E33" s="15">
        <v>24</v>
      </c>
      <c r="F33" s="16" t="s">
        <v>73</v>
      </c>
      <c r="G33" s="16" t="s">
        <v>422</v>
      </c>
      <c r="H33" s="16" t="s">
        <v>423</v>
      </c>
      <c r="I33" s="16" t="s">
        <v>55</v>
      </c>
      <c r="J33" s="17" t="s">
        <v>391</v>
      </c>
    </row>
    <row r="34" spans="5:10" ht="12.75" x14ac:dyDescent="0.2">
      <c r="F34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4"/>
  <sheetViews>
    <sheetView topLeftCell="A4" workbookViewId="0">
      <selection activeCell="J19" sqref="J19"/>
    </sheetView>
  </sheetViews>
  <sheetFormatPr defaultColWidth="14.42578125" defaultRowHeight="15.75" customHeight="1" x14ac:dyDescent="0.2"/>
  <cols>
    <col min="6" max="6" width="15.7109375" customWidth="1"/>
    <col min="10" max="10" width="35.85546875" customWidth="1"/>
  </cols>
  <sheetData>
    <row r="1" spans="1:12" ht="15.75" customHeight="1" x14ac:dyDescent="0.35">
      <c r="A1" s="1" t="s">
        <v>334</v>
      </c>
    </row>
    <row r="3" spans="1:12" ht="15.75" customHeight="1" x14ac:dyDescent="0.2">
      <c r="B3" s="7" t="s">
        <v>65</v>
      </c>
    </row>
    <row r="4" spans="1:12" ht="15.75" customHeight="1" x14ac:dyDescent="0.2">
      <c r="B4" s="7" t="s">
        <v>66</v>
      </c>
    </row>
    <row r="5" spans="1:12" ht="15.75" customHeight="1" x14ac:dyDescent="0.2">
      <c r="B5" s="7" t="s">
        <v>340</v>
      </c>
    </row>
    <row r="6" spans="1:12" ht="15.75" customHeight="1" x14ac:dyDescent="0.2">
      <c r="B6" s="7"/>
    </row>
    <row r="9" spans="1:12" ht="15.75" customHeight="1" x14ac:dyDescent="0.2">
      <c r="E9" s="4" t="s">
        <v>68</v>
      </c>
      <c r="F9" s="6" t="s">
        <v>69</v>
      </c>
      <c r="G9" s="6" t="s">
        <v>70</v>
      </c>
      <c r="H9" s="6" t="s">
        <v>71</v>
      </c>
      <c r="I9" s="6" t="s">
        <v>72</v>
      </c>
      <c r="J9" s="9" t="s">
        <v>54</v>
      </c>
      <c r="K9" s="7"/>
      <c r="L9" s="7"/>
    </row>
    <row r="10" spans="1:12" ht="15.75" customHeight="1" x14ac:dyDescent="0.2">
      <c r="E10" s="13">
        <v>1</v>
      </c>
      <c r="F10" s="7" t="s">
        <v>73</v>
      </c>
      <c r="G10" s="7" t="s">
        <v>347</v>
      </c>
      <c r="H10" s="7" t="s">
        <v>348</v>
      </c>
      <c r="I10" s="7" t="s">
        <v>50</v>
      </c>
      <c r="J10" s="14" t="s">
        <v>350</v>
      </c>
    </row>
    <row r="11" spans="1:12" ht="15.75" customHeight="1" x14ac:dyDescent="0.2">
      <c r="E11" s="13">
        <v>2</v>
      </c>
      <c r="F11" s="7" t="s">
        <v>73</v>
      </c>
      <c r="G11" s="7" t="s">
        <v>352</v>
      </c>
      <c r="H11" s="7" t="s">
        <v>354</v>
      </c>
      <c r="I11" s="7" t="s">
        <v>20</v>
      </c>
      <c r="J11" s="14" t="s">
        <v>88</v>
      </c>
    </row>
    <row r="12" spans="1:12" ht="15.75" customHeight="1" x14ac:dyDescent="0.2">
      <c r="E12" s="13">
        <v>3</v>
      </c>
      <c r="F12" s="7" t="s">
        <v>73</v>
      </c>
      <c r="G12" s="7" t="s">
        <v>356</v>
      </c>
      <c r="H12" s="7" t="s">
        <v>358</v>
      </c>
      <c r="I12" s="7" t="s">
        <v>35</v>
      </c>
      <c r="J12" s="14" t="s">
        <v>141</v>
      </c>
    </row>
    <row r="13" spans="1:12" ht="15.75" customHeight="1" x14ac:dyDescent="0.2">
      <c r="E13" s="13">
        <v>4</v>
      </c>
      <c r="F13" s="7" t="s">
        <v>73</v>
      </c>
      <c r="G13" s="7" t="s">
        <v>361</v>
      </c>
      <c r="H13" s="7" t="s">
        <v>363</v>
      </c>
      <c r="I13" s="7" t="s">
        <v>23</v>
      </c>
      <c r="J13" s="14" t="s">
        <v>144</v>
      </c>
    </row>
    <row r="14" spans="1:12" ht="15.75" customHeight="1" x14ac:dyDescent="0.2">
      <c r="E14" s="13">
        <v>5</v>
      </c>
      <c r="F14" s="7" t="s">
        <v>73</v>
      </c>
      <c r="G14" s="7" t="s">
        <v>365</v>
      </c>
      <c r="H14" s="7" t="s">
        <v>367</v>
      </c>
      <c r="I14" s="7" t="s">
        <v>27</v>
      </c>
      <c r="J14" s="14" t="s">
        <v>369</v>
      </c>
    </row>
    <row r="15" spans="1:12" ht="15.75" customHeight="1" x14ac:dyDescent="0.2">
      <c r="E15" s="13">
        <v>6</v>
      </c>
      <c r="F15" s="7" t="s">
        <v>73</v>
      </c>
      <c r="G15" s="7" t="s">
        <v>370</v>
      </c>
      <c r="H15" s="7" t="s">
        <v>372</v>
      </c>
      <c r="I15" s="7" t="s">
        <v>31</v>
      </c>
      <c r="J15" s="14" t="s">
        <v>374</v>
      </c>
    </row>
    <row r="16" spans="1:12" ht="15.75" customHeight="1" x14ac:dyDescent="0.2">
      <c r="E16" s="13">
        <v>7</v>
      </c>
      <c r="F16" s="7" t="s">
        <v>73</v>
      </c>
      <c r="G16" s="7" t="s">
        <v>375</v>
      </c>
      <c r="H16" s="7" t="s">
        <v>376</v>
      </c>
      <c r="I16" s="7" t="s">
        <v>55</v>
      </c>
      <c r="J16" s="14" t="s">
        <v>108</v>
      </c>
    </row>
    <row r="17" spans="4:10" ht="15.75" customHeight="1" x14ac:dyDescent="0.2">
      <c r="E17" s="13">
        <v>8</v>
      </c>
      <c r="F17" s="7" t="s">
        <v>256</v>
      </c>
      <c r="G17" s="7" t="s">
        <v>380</v>
      </c>
      <c r="H17" s="7" t="s">
        <v>381</v>
      </c>
      <c r="I17" s="7" t="s">
        <v>50</v>
      </c>
      <c r="J17" s="14" t="s">
        <v>384</v>
      </c>
    </row>
    <row r="18" spans="4:10" ht="15.75" customHeight="1" x14ac:dyDescent="0.2">
      <c r="E18" s="13">
        <v>9</v>
      </c>
      <c r="F18" s="7" t="s">
        <v>73</v>
      </c>
      <c r="G18" s="7" t="s">
        <v>386</v>
      </c>
      <c r="H18" s="7" t="s">
        <v>387</v>
      </c>
      <c r="I18" s="7" t="s">
        <v>20</v>
      </c>
      <c r="J18" s="14" t="s">
        <v>390</v>
      </c>
    </row>
    <row r="19" spans="4:10" ht="15.75" customHeight="1" x14ac:dyDescent="0.2">
      <c r="D19" s="70"/>
      <c r="E19" s="13">
        <v>10</v>
      </c>
      <c r="F19" s="7" t="s">
        <v>73</v>
      </c>
      <c r="G19" s="7" t="s">
        <v>392</v>
      </c>
      <c r="H19" s="7" t="s">
        <v>394</v>
      </c>
      <c r="I19" s="7" t="s">
        <v>35</v>
      </c>
      <c r="J19" s="14" t="s">
        <v>396</v>
      </c>
    </row>
    <row r="20" spans="4:10" ht="15.75" customHeight="1" x14ac:dyDescent="0.2">
      <c r="E20" s="13">
        <v>11</v>
      </c>
      <c r="F20" s="7" t="s">
        <v>73</v>
      </c>
      <c r="G20" s="7" t="s">
        <v>398</v>
      </c>
      <c r="H20" s="7" t="s">
        <v>400</v>
      </c>
      <c r="I20" s="7" t="s">
        <v>23</v>
      </c>
      <c r="J20" s="14" t="s">
        <v>402</v>
      </c>
    </row>
    <row r="21" spans="4:10" ht="15.75" customHeight="1" x14ac:dyDescent="0.2">
      <c r="E21" s="13">
        <v>12</v>
      </c>
      <c r="F21" s="7" t="s">
        <v>73</v>
      </c>
      <c r="G21" s="7" t="s">
        <v>403</v>
      </c>
      <c r="H21" s="7" t="s">
        <v>405</v>
      </c>
      <c r="I21" s="7" t="s">
        <v>27</v>
      </c>
      <c r="J21" s="14" t="s">
        <v>406</v>
      </c>
    </row>
    <row r="22" spans="4:10" ht="15.75" customHeight="1" x14ac:dyDescent="0.2">
      <c r="E22" s="13">
        <v>13</v>
      </c>
      <c r="F22" s="7" t="s">
        <v>73</v>
      </c>
      <c r="G22" s="7" t="s">
        <v>408</v>
      </c>
      <c r="H22" s="7" t="s">
        <v>410</v>
      </c>
      <c r="I22" s="7" t="s">
        <v>31</v>
      </c>
      <c r="J22" s="14" t="s">
        <v>105</v>
      </c>
    </row>
    <row r="23" spans="4:10" ht="15.75" customHeight="1" x14ac:dyDescent="0.2">
      <c r="E23" s="13">
        <v>14</v>
      </c>
      <c r="F23" s="7" t="s">
        <v>73</v>
      </c>
      <c r="G23" s="7" t="s">
        <v>412</v>
      </c>
      <c r="H23" s="7" t="s">
        <v>416</v>
      </c>
      <c r="I23" s="7" t="s">
        <v>55</v>
      </c>
      <c r="J23" s="14" t="s">
        <v>88</v>
      </c>
    </row>
    <row r="24" spans="4:10" ht="15.75" customHeight="1" x14ac:dyDescent="0.2">
      <c r="E24" s="13">
        <v>15</v>
      </c>
      <c r="F24" s="7" t="s">
        <v>73</v>
      </c>
      <c r="G24" s="7" t="s">
        <v>419</v>
      </c>
      <c r="H24" s="7" t="s">
        <v>420</v>
      </c>
      <c r="I24" s="7" t="s">
        <v>50</v>
      </c>
      <c r="J24" s="14" t="s">
        <v>421</v>
      </c>
    </row>
    <row r="25" spans="4:10" ht="15.75" customHeight="1" x14ac:dyDescent="0.2">
      <c r="E25" s="13">
        <v>16</v>
      </c>
      <c r="F25" s="7" t="s">
        <v>73</v>
      </c>
      <c r="G25" s="7" t="s">
        <v>424</v>
      </c>
      <c r="H25" s="7" t="s">
        <v>425</v>
      </c>
      <c r="I25" s="7" t="s">
        <v>20</v>
      </c>
      <c r="J25" s="14" t="s">
        <v>426</v>
      </c>
    </row>
    <row r="26" spans="4:10" ht="15.75" customHeight="1" x14ac:dyDescent="0.2">
      <c r="E26" s="13">
        <v>17</v>
      </c>
      <c r="F26" s="7" t="s">
        <v>73</v>
      </c>
      <c r="G26" s="7" t="s">
        <v>427</v>
      </c>
      <c r="H26" s="7" t="s">
        <v>428</v>
      </c>
      <c r="I26" s="7" t="s">
        <v>35</v>
      </c>
      <c r="J26" s="14" t="s">
        <v>429</v>
      </c>
    </row>
    <row r="27" spans="4:10" ht="15.75" customHeight="1" x14ac:dyDescent="0.2">
      <c r="E27" s="13">
        <v>18</v>
      </c>
      <c r="F27" s="7" t="s">
        <v>73</v>
      </c>
      <c r="G27" s="7" t="s">
        <v>430</v>
      </c>
      <c r="H27" s="7" t="s">
        <v>431</v>
      </c>
      <c r="I27" s="7" t="s">
        <v>23</v>
      </c>
      <c r="J27" s="14" t="s">
        <v>432</v>
      </c>
    </row>
    <row r="28" spans="4:10" ht="15.75" customHeight="1" x14ac:dyDescent="0.2">
      <c r="E28" s="13">
        <v>19</v>
      </c>
      <c r="F28" s="7" t="s">
        <v>73</v>
      </c>
      <c r="G28" s="7" t="s">
        <v>433</v>
      </c>
      <c r="H28" s="7" t="s">
        <v>434</v>
      </c>
      <c r="I28" s="7" t="s">
        <v>27</v>
      </c>
      <c r="J28" s="14" t="s">
        <v>435</v>
      </c>
    </row>
    <row r="29" spans="4:10" ht="15.75" customHeight="1" x14ac:dyDescent="0.2">
      <c r="E29" s="13">
        <v>20</v>
      </c>
      <c r="F29" s="7" t="s">
        <v>73</v>
      </c>
      <c r="G29" s="7" t="s">
        <v>436</v>
      </c>
      <c r="H29" s="7" t="s">
        <v>437</v>
      </c>
      <c r="I29" s="7" t="s">
        <v>31</v>
      </c>
      <c r="J29" s="14" t="s">
        <v>438</v>
      </c>
    </row>
    <row r="30" spans="4:10" ht="12.75" x14ac:dyDescent="0.2">
      <c r="E30" s="13">
        <v>21</v>
      </c>
      <c r="F30" s="7" t="s">
        <v>256</v>
      </c>
      <c r="G30" s="7" t="s">
        <v>439</v>
      </c>
      <c r="H30" s="7" t="s">
        <v>440</v>
      </c>
      <c r="I30" s="7" t="s">
        <v>55</v>
      </c>
      <c r="J30" s="14" t="s">
        <v>88</v>
      </c>
    </row>
    <row r="31" spans="4:10" ht="12.75" x14ac:dyDescent="0.2">
      <c r="E31" s="13">
        <v>22</v>
      </c>
      <c r="F31" s="7" t="s">
        <v>73</v>
      </c>
      <c r="G31" s="7" t="s">
        <v>441</v>
      </c>
      <c r="H31" s="7" t="s">
        <v>442</v>
      </c>
      <c r="I31" s="7" t="s">
        <v>50</v>
      </c>
      <c r="J31" s="14" t="s">
        <v>274</v>
      </c>
    </row>
    <row r="32" spans="4:10" ht="12.75" x14ac:dyDescent="0.2">
      <c r="E32" s="13">
        <v>23</v>
      </c>
      <c r="F32" s="7" t="s">
        <v>73</v>
      </c>
      <c r="G32" s="7" t="s">
        <v>443</v>
      </c>
      <c r="H32" s="7" t="s">
        <v>444</v>
      </c>
      <c r="I32" s="7" t="s">
        <v>20</v>
      </c>
      <c r="J32" s="14" t="s">
        <v>445</v>
      </c>
    </row>
    <row r="33" spans="5:10" ht="12.75" x14ac:dyDescent="0.2">
      <c r="E33" s="15">
        <v>24</v>
      </c>
      <c r="F33" s="16" t="s">
        <v>73</v>
      </c>
      <c r="G33" s="16" t="s">
        <v>446</v>
      </c>
      <c r="H33" s="16" t="s">
        <v>447</v>
      </c>
      <c r="I33" s="16" t="s">
        <v>35</v>
      </c>
      <c r="J33" s="17" t="s">
        <v>344</v>
      </c>
    </row>
    <row r="34" spans="5:10" ht="12.75" x14ac:dyDescent="0.2">
      <c r="F34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4"/>
  <sheetViews>
    <sheetView workbookViewId="0"/>
  </sheetViews>
  <sheetFormatPr defaultColWidth="14.42578125" defaultRowHeight="15.75" customHeight="1" x14ac:dyDescent="0.2"/>
  <cols>
    <col min="6" max="6" width="15.7109375" customWidth="1"/>
    <col min="10" max="10" width="35.85546875" customWidth="1"/>
  </cols>
  <sheetData>
    <row r="1" spans="1:12" ht="15.75" customHeight="1" x14ac:dyDescent="0.35">
      <c r="A1" s="1" t="s">
        <v>23</v>
      </c>
    </row>
    <row r="3" spans="1:12" ht="15.75" customHeight="1" x14ac:dyDescent="0.2">
      <c r="B3" s="7" t="s">
        <v>65</v>
      </c>
    </row>
    <row r="4" spans="1:12" ht="15.75" customHeight="1" x14ac:dyDescent="0.2">
      <c r="B4" s="7" t="s">
        <v>66</v>
      </c>
    </row>
    <row r="5" spans="1:12" ht="15.75" customHeight="1" x14ac:dyDescent="0.2">
      <c r="B5" s="7" t="s">
        <v>448</v>
      </c>
    </row>
    <row r="6" spans="1:12" ht="15.75" customHeight="1" x14ac:dyDescent="0.2">
      <c r="B6" s="7"/>
    </row>
    <row r="9" spans="1:12" ht="15.75" customHeight="1" x14ac:dyDescent="0.2">
      <c r="E9" s="4" t="s">
        <v>68</v>
      </c>
      <c r="F9" s="6" t="s">
        <v>69</v>
      </c>
      <c r="G9" s="6" t="s">
        <v>70</v>
      </c>
      <c r="H9" s="6" t="s">
        <v>71</v>
      </c>
      <c r="I9" s="6" t="s">
        <v>72</v>
      </c>
      <c r="J9" s="9" t="s">
        <v>54</v>
      </c>
      <c r="K9" s="7"/>
      <c r="L9" s="7"/>
    </row>
    <row r="10" spans="1:12" ht="15.75" customHeight="1" x14ac:dyDescent="0.2">
      <c r="E10" s="13">
        <v>1</v>
      </c>
      <c r="F10" s="7" t="s">
        <v>73</v>
      </c>
      <c r="G10" s="7" t="s">
        <v>449</v>
      </c>
      <c r="H10" s="7" t="s">
        <v>450</v>
      </c>
      <c r="I10" s="7" t="s">
        <v>23</v>
      </c>
      <c r="J10" s="14" t="s">
        <v>451</v>
      </c>
    </row>
    <row r="11" spans="1:12" ht="15.75" customHeight="1" x14ac:dyDescent="0.2">
      <c r="E11" s="13">
        <v>2</v>
      </c>
      <c r="F11" s="7" t="s">
        <v>73</v>
      </c>
      <c r="G11" s="7" t="s">
        <v>452</v>
      </c>
      <c r="H11" s="7" t="s">
        <v>453</v>
      </c>
      <c r="I11" s="7" t="s">
        <v>27</v>
      </c>
      <c r="J11" s="14" t="s">
        <v>454</v>
      </c>
    </row>
    <row r="12" spans="1:12" ht="15.75" customHeight="1" x14ac:dyDescent="0.2">
      <c r="E12" s="13">
        <v>3</v>
      </c>
      <c r="F12" s="7" t="s">
        <v>73</v>
      </c>
      <c r="G12" s="7" t="s">
        <v>455</v>
      </c>
      <c r="H12" s="7" t="s">
        <v>456</v>
      </c>
      <c r="I12" s="7" t="s">
        <v>31</v>
      </c>
      <c r="J12" s="14" t="s">
        <v>457</v>
      </c>
    </row>
    <row r="13" spans="1:12" ht="15.75" customHeight="1" x14ac:dyDescent="0.2">
      <c r="E13" s="13">
        <v>4</v>
      </c>
      <c r="F13" s="7" t="s">
        <v>73</v>
      </c>
      <c r="G13" s="7" t="s">
        <v>458</v>
      </c>
      <c r="H13" s="7" t="s">
        <v>459</v>
      </c>
      <c r="I13" s="7" t="s">
        <v>55</v>
      </c>
      <c r="J13" s="14" t="s">
        <v>460</v>
      </c>
    </row>
    <row r="14" spans="1:12" ht="15.75" customHeight="1" x14ac:dyDescent="0.2">
      <c r="E14" s="13">
        <v>5</v>
      </c>
      <c r="F14" s="7" t="s">
        <v>73</v>
      </c>
      <c r="G14" s="7" t="s">
        <v>461</v>
      </c>
      <c r="H14" s="7" t="s">
        <v>462</v>
      </c>
      <c r="I14" s="7" t="s">
        <v>50</v>
      </c>
      <c r="J14" s="14" t="s">
        <v>463</v>
      </c>
    </row>
    <row r="15" spans="1:12" ht="15.75" customHeight="1" x14ac:dyDescent="0.2">
      <c r="E15" s="13">
        <v>6</v>
      </c>
      <c r="F15" s="7" t="s">
        <v>73</v>
      </c>
      <c r="G15" s="7" t="s">
        <v>465</v>
      </c>
      <c r="H15" s="7" t="s">
        <v>466</v>
      </c>
      <c r="I15" s="7" t="s">
        <v>20</v>
      </c>
      <c r="J15" s="14" t="s">
        <v>467</v>
      </c>
    </row>
    <row r="16" spans="1:12" ht="15.75" customHeight="1" x14ac:dyDescent="0.2">
      <c r="E16" s="13">
        <v>7</v>
      </c>
      <c r="F16" s="7" t="s">
        <v>73</v>
      </c>
      <c r="G16" s="7" t="s">
        <v>468</v>
      </c>
      <c r="H16" s="7" t="s">
        <v>470</v>
      </c>
      <c r="I16" s="7" t="s">
        <v>35</v>
      </c>
      <c r="J16" s="14" t="s">
        <v>471</v>
      </c>
    </row>
    <row r="17" spans="5:10" ht="15.75" customHeight="1" x14ac:dyDescent="0.2">
      <c r="E17" s="13">
        <v>8</v>
      </c>
      <c r="F17" s="7" t="s">
        <v>73</v>
      </c>
      <c r="G17" s="7" t="s">
        <v>472</v>
      </c>
      <c r="H17" s="7" t="s">
        <v>473</v>
      </c>
      <c r="I17" s="7" t="s">
        <v>23</v>
      </c>
      <c r="J17" s="14" t="s">
        <v>474</v>
      </c>
    </row>
    <row r="18" spans="5:10" ht="15.75" customHeight="1" x14ac:dyDescent="0.2">
      <c r="E18" s="13">
        <v>9</v>
      </c>
      <c r="F18" s="7" t="s">
        <v>73</v>
      </c>
      <c r="G18" s="7" t="s">
        <v>476</v>
      </c>
      <c r="H18" s="7" t="s">
        <v>477</v>
      </c>
      <c r="I18" s="7" t="s">
        <v>27</v>
      </c>
      <c r="J18" s="14" t="s">
        <v>479</v>
      </c>
    </row>
    <row r="19" spans="5:10" ht="15.75" customHeight="1" x14ac:dyDescent="0.2">
      <c r="E19" s="13">
        <v>10</v>
      </c>
      <c r="F19" s="7" t="s">
        <v>73</v>
      </c>
      <c r="G19" s="7" t="s">
        <v>481</v>
      </c>
      <c r="H19" s="7" t="s">
        <v>482</v>
      </c>
      <c r="I19" s="7" t="s">
        <v>31</v>
      </c>
      <c r="J19" s="14" t="s">
        <v>483</v>
      </c>
    </row>
    <row r="20" spans="5:10" ht="15.75" customHeight="1" x14ac:dyDescent="0.2">
      <c r="E20" s="13">
        <v>11</v>
      </c>
      <c r="F20" s="7" t="s">
        <v>73</v>
      </c>
      <c r="G20" s="7" t="s">
        <v>486</v>
      </c>
      <c r="H20" s="7" t="s">
        <v>487</v>
      </c>
      <c r="I20" s="7" t="s">
        <v>55</v>
      </c>
      <c r="J20" s="14" t="s">
        <v>88</v>
      </c>
    </row>
    <row r="21" spans="5:10" ht="15.75" customHeight="1" x14ac:dyDescent="0.2">
      <c r="E21" s="13">
        <v>12</v>
      </c>
      <c r="F21" s="7" t="s">
        <v>73</v>
      </c>
      <c r="G21" s="7" t="s">
        <v>489</v>
      </c>
      <c r="H21" s="7" t="s">
        <v>490</v>
      </c>
      <c r="I21" s="7" t="s">
        <v>50</v>
      </c>
      <c r="J21" s="14" t="s">
        <v>493</v>
      </c>
    </row>
    <row r="22" spans="5:10" ht="15.75" customHeight="1" x14ac:dyDescent="0.2">
      <c r="E22" s="13">
        <v>13</v>
      </c>
      <c r="F22" s="7" t="s">
        <v>73</v>
      </c>
      <c r="G22" s="7" t="s">
        <v>495</v>
      </c>
      <c r="H22" s="7" t="s">
        <v>496</v>
      </c>
      <c r="I22" s="7" t="s">
        <v>20</v>
      </c>
      <c r="J22" s="14" t="s">
        <v>454</v>
      </c>
    </row>
    <row r="23" spans="5:10" ht="15.75" customHeight="1" x14ac:dyDescent="0.2">
      <c r="E23" s="13">
        <v>14</v>
      </c>
      <c r="F23" s="7" t="s">
        <v>73</v>
      </c>
      <c r="G23" s="7" t="s">
        <v>499</v>
      </c>
      <c r="H23" s="7" t="s">
        <v>500</v>
      </c>
      <c r="I23" s="7" t="s">
        <v>35</v>
      </c>
      <c r="J23" s="14" t="s">
        <v>503</v>
      </c>
    </row>
    <row r="24" spans="5:10" ht="15.75" customHeight="1" x14ac:dyDescent="0.2">
      <c r="E24" s="13">
        <v>15</v>
      </c>
      <c r="F24" s="7" t="s">
        <v>73</v>
      </c>
      <c r="G24" s="7" t="s">
        <v>511</v>
      </c>
      <c r="H24" s="7" t="s">
        <v>512</v>
      </c>
      <c r="I24" s="7" t="s">
        <v>23</v>
      </c>
      <c r="J24" s="14" t="s">
        <v>515</v>
      </c>
    </row>
    <row r="25" spans="5:10" ht="15.75" customHeight="1" x14ac:dyDescent="0.2">
      <c r="E25" s="13">
        <v>16</v>
      </c>
      <c r="F25" s="7" t="s">
        <v>73</v>
      </c>
      <c r="G25" s="7" t="s">
        <v>519</v>
      </c>
      <c r="H25" s="7" t="s">
        <v>521</v>
      </c>
      <c r="I25" s="7" t="s">
        <v>27</v>
      </c>
      <c r="J25" s="14" t="s">
        <v>523</v>
      </c>
    </row>
    <row r="26" spans="5:10" ht="15.75" customHeight="1" x14ac:dyDescent="0.2">
      <c r="E26" s="13">
        <v>17</v>
      </c>
      <c r="F26" s="7" t="s">
        <v>73</v>
      </c>
      <c r="G26" s="7" t="s">
        <v>526</v>
      </c>
      <c r="H26" s="7" t="s">
        <v>527</v>
      </c>
      <c r="I26" s="7" t="s">
        <v>31</v>
      </c>
      <c r="J26" s="14" t="s">
        <v>471</v>
      </c>
    </row>
    <row r="27" spans="5:10" ht="15.75" customHeight="1" x14ac:dyDescent="0.2">
      <c r="E27" s="13">
        <v>18</v>
      </c>
      <c r="F27" s="7" t="s">
        <v>73</v>
      </c>
      <c r="G27" s="7" t="s">
        <v>531</v>
      </c>
      <c r="H27" s="7" t="s">
        <v>533</v>
      </c>
      <c r="I27" s="7" t="s">
        <v>55</v>
      </c>
      <c r="J27" s="14" t="s">
        <v>536</v>
      </c>
    </row>
    <row r="28" spans="5:10" ht="15.75" customHeight="1" x14ac:dyDescent="0.2">
      <c r="E28" s="13">
        <v>19</v>
      </c>
      <c r="F28" s="7" t="s">
        <v>73</v>
      </c>
      <c r="G28" s="7" t="s">
        <v>539</v>
      </c>
      <c r="H28" s="7" t="s">
        <v>541</v>
      </c>
      <c r="I28" s="7" t="s">
        <v>50</v>
      </c>
      <c r="J28" s="14" t="s">
        <v>543</v>
      </c>
    </row>
    <row r="29" spans="5:10" ht="15.75" customHeight="1" x14ac:dyDescent="0.2">
      <c r="E29" s="13">
        <v>20</v>
      </c>
      <c r="F29" s="7" t="s">
        <v>73</v>
      </c>
      <c r="G29" s="7" t="s">
        <v>546</v>
      </c>
      <c r="H29" s="7" t="s">
        <v>548</v>
      </c>
      <c r="I29" s="7" t="s">
        <v>20</v>
      </c>
      <c r="J29" s="14" t="s">
        <v>124</v>
      </c>
    </row>
    <row r="30" spans="5:10" ht="12.75" x14ac:dyDescent="0.2">
      <c r="E30" s="13">
        <v>21</v>
      </c>
      <c r="F30" s="7" t="s">
        <v>73</v>
      </c>
      <c r="G30" s="7" t="s">
        <v>553</v>
      </c>
      <c r="H30" s="7" t="s">
        <v>554</v>
      </c>
      <c r="I30" s="7" t="s">
        <v>35</v>
      </c>
      <c r="J30" s="14" t="s">
        <v>556</v>
      </c>
    </row>
    <row r="31" spans="5:10" ht="12.75" x14ac:dyDescent="0.2">
      <c r="E31" s="13">
        <v>22</v>
      </c>
      <c r="F31" s="7" t="s">
        <v>73</v>
      </c>
      <c r="G31" s="7" t="s">
        <v>559</v>
      </c>
      <c r="H31" s="7" t="s">
        <v>561</v>
      </c>
      <c r="I31" s="7" t="s">
        <v>23</v>
      </c>
      <c r="J31" s="14" t="s">
        <v>474</v>
      </c>
    </row>
    <row r="32" spans="5:10" ht="12.75" x14ac:dyDescent="0.2">
      <c r="E32" s="13">
        <v>23</v>
      </c>
      <c r="F32" s="7" t="s">
        <v>256</v>
      </c>
      <c r="G32" s="7" t="s">
        <v>564</v>
      </c>
      <c r="H32" s="7" t="s">
        <v>565</v>
      </c>
      <c r="I32" s="7" t="s">
        <v>27</v>
      </c>
      <c r="J32" s="14" t="s">
        <v>566</v>
      </c>
    </row>
    <row r="33" spans="5:10" ht="12.75" x14ac:dyDescent="0.2">
      <c r="E33" s="15">
        <v>24</v>
      </c>
      <c r="F33" s="16" t="s">
        <v>73</v>
      </c>
      <c r="G33" s="16" t="s">
        <v>572</v>
      </c>
      <c r="H33" s="16" t="s">
        <v>573</v>
      </c>
      <c r="I33" s="16" t="s">
        <v>31</v>
      </c>
      <c r="J33" s="17" t="s">
        <v>575</v>
      </c>
    </row>
    <row r="34" spans="5:10" ht="12.75" x14ac:dyDescent="0.2">
      <c r="F34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34"/>
  <sheetViews>
    <sheetView topLeftCell="A4" workbookViewId="0">
      <selection activeCell="I10" sqref="I10"/>
    </sheetView>
  </sheetViews>
  <sheetFormatPr defaultColWidth="14.42578125" defaultRowHeight="15.75" customHeight="1" x14ac:dyDescent="0.2"/>
  <cols>
    <col min="6" max="6" width="15.7109375" customWidth="1"/>
    <col min="10" max="10" width="35.85546875" customWidth="1"/>
  </cols>
  <sheetData>
    <row r="1" spans="1:12" ht="15.75" customHeight="1" x14ac:dyDescent="0.35">
      <c r="A1" s="1" t="s">
        <v>464</v>
      </c>
    </row>
    <row r="3" spans="1:12" ht="15.75" customHeight="1" x14ac:dyDescent="0.2">
      <c r="B3" s="7" t="s">
        <v>65</v>
      </c>
    </row>
    <row r="4" spans="1:12" ht="15.75" customHeight="1" x14ac:dyDescent="0.2">
      <c r="B4" s="7" t="s">
        <v>66</v>
      </c>
    </row>
    <row r="5" spans="1:12" ht="15.75" customHeight="1" x14ac:dyDescent="0.2">
      <c r="B5" s="7" t="s">
        <v>469</v>
      </c>
    </row>
    <row r="6" spans="1:12" ht="15.75" customHeight="1" x14ac:dyDescent="0.2">
      <c r="B6" s="7"/>
    </row>
    <row r="9" spans="1:12" ht="15.75" customHeight="1" x14ac:dyDescent="0.2">
      <c r="E9" s="4" t="s">
        <v>68</v>
      </c>
      <c r="F9" s="6" t="s">
        <v>69</v>
      </c>
      <c r="G9" s="6" t="s">
        <v>70</v>
      </c>
      <c r="H9" s="6" t="s">
        <v>71</v>
      </c>
      <c r="I9" s="6" t="s">
        <v>72</v>
      </c>
      <c r="J9" s="9" t="s">
        <v>54</v>
      </c>
      <c r="K9" s="7"/>
      <c r="L9" s="7"/>
    </row>
    <row r="10" spans="1:12" ht="15.75" customHeight="1" x14ac:dyDescent="0.2">
      <c r="E10" s="13">
        <v>1</v>
      </c>
      <c r="F10" s="7" t="s">
        <v>73</v>
      </c>
      <c r="G10" s="7" t="s">
        <v>475</v>
      </c>
      <c r="H10" s="7" t="s">
        <v>478</v>
      </c>
      <c r="I10" s="7" t="s">
        <v>55</v>
      </c>
      <c r="J10" s="14" t="s">
        <v>480</v>
      </c>
    </row>
    <row r="11" spans="1:12" ht="15.75" customHeight="1" x14ac:dyDescent="0.2">
      <c r="E11" s="13">
        <v>2</v>
      </c>
      <c r="F11" s="7" t="s">
        <v>73</v>
      </c>
      <c r="G11" s="7" t="s">
        <v>484</v>
      </c>
      <c r="H11" s="7" t="s">
        <v>485</v>
      </c>
      <c r="I11" s="7" t="s">
        <v>50</v>
      </c>
      <c r="J11" s="14" t="s">
        <v>488</v>
      </c>
    </row>
    <row r="12" spans="1:12" ht="15.75" customHeight="1" x14ac:dyDescent="0.2">
      <c r="E12" s="13">
        <v>3</v>
      </c>
      <c r="F12" s="7" t="s">
        <v>73</v>
      </c>
      <c r="G12" s="7" t="s">
        <v>491</v>
      </c>
      <c r="H12" s="7" t="s">
        <v>492</v>
      </c>
      <c r="I12" s="7" t="s">
        <v>20</v>
      </c>
      <c r="J12" s="14" t="s">
        <v>494</v>
      </c>
    </row>
    <row r="13" spans="1:12" ht="15.75" customHeight="1" x14ac:dyDescent="0.2">
      <c r="E13" s="13">
        <v>4</v>
      </c>
      <c r="F13" s="7" t="s">
        <v>73</v>
      </c>
      <c r="G13" s="7" t="s">
        <v>294</v>
      </c>
      <c r="H13" s="7" t="s">
        <v>497</v>
      </c>
      <c r="I13" s="7" t="s">
        <v>35</v>
      </c>
      <c r="J13" s="14" t="s">
        <v>498</v>
      </c>
    </row>
    <row r="14" spans="1:12" ht="15.75" customHeight="1" x14ac:dyDescent="0.2">
      <c r="E14" s="13">
        <v>5</v>
      </c>
      <c r="F14" s="7" t="s">
        <v>73</v>
      </c>
      <c r="G14" s="7" t="s">
        <v>501</v>
      </c>
      <c r="H14" s="7" t="s">
        <v>502</v>
      </c>
      <c r="I14" s="7" t="s">
        <v>23</v>
      </c>
      <c r="J14" s="14" t="s">
        <v>504</v>
      </c>
    </row>
    <row r="15" spans="1:12" ht="15.75" customHeight="1" x14ac:dyDescent="0.2">
      <c r="E15" s="13">
        <v>6</v>
      </c>
      <c r="F15" s="7" t="s">
        <v>73</v>
      </c>
      <c r="G15" s="7" t="s">
        <v>505</v>
      </c>
      <c r="H15" s="7" t="s">
        <v>506</v>
      </c>
      <c r="I15" s="7" t="s">
        <v>27</v>
      </c>
      <c r="J15" s="14" t="s">
        <v>507</v>
      </c>
    </row>
    <row r="16" spans="1:12" ht="15.75" customHeight="1" x14ac:dyDescent="0.2">
      <c r="E16" s="13">
        <v>7</v>
      </c>
      <c r="F16" s="7" t="s">
        <v>73</v>
      </c>
      <c r="G16" s="7" t="s">
        <v>508</v>
      </c>
      <c r="H16" s="7" t="s">
        <v>509</v>
      </c>
      <c r="I16" s="7" t="s">
        <v>31</v>
      </c>
      <c r="J16" s="14" t="s">
        <v>510</v>
      </c>
    </row>
    <row r="17" spans="5:10" ht="15.75" customHeight="1" x14ac:dyDescent="0.2">
      <c r="E17" s="13">
        <v>8</v>
      </c>
      <c r="F17" s="7" t="s">
        <v>73</v>
      </c>
      <c r="G17" s="7" t="s">
        <v>513</v>
      </c>
      <c r="H17" s="7" t="s">
        <v>514</v>
      </c>
      <c r="I17" s="7" t="s">
        <v>55</v>
      </c>
      <c r="J17" s="14" t="s">
        <v>516</v>
      </c>
    </row>
    <row r="18" spans="5:10" ht="15.75" customHeight="1" x14ac:dyDescent="0.2">
      <c r="E18" s="13">
        <v>9</v>
      </c>
      <c r="F18" s="7" t="s">
        <v>73</v>
      </c>
      <c r="G18" s="7" t="s">
        <v>517</v>
      </c>
      <c r="H18" s="7" t="s">
        <v>518</v>
      </c>
      <c r="I18" s="7" t="s">
        <v>50</v>
      </c>
      <c r="J18" s="14" t="s">
        <v>520</v>
      </c>
    </row>
    <row r="19" spans="5:10" ht="15.75" customHeight="1" x14ac:dyDescent="0.2">
      <c r="E19" s="13">
        <v>10</v>
      </c>
      <c r="F19" s="7" t="s">
        <v>73</v>
      </c>
      <c r="G19" s="7" t="s">
        <v>522</v>
      </c>
      <c r="H19" s="7" t="s">
        <v>524</v>
      </c>
      <c r="I19" s="7" t="s">
        <v>20</v>
      </c>
      <c r="J19" s="14" t="s">
        <v>525</v>
      </c>
    </row>
    <row r="20" spans="5:10" ht="15.75" customHeight="1" x14ac:dyDescent="0.2">
      <c r="E20" s="13">
        <v>11</v>
      </c>
      <c r="F20" s="7" t="s">
        <v>73</v>
      </c>
      <c r="G20" s="7" t="s">
        <v>528</v>
      </c>
      <c r="H20" s="7" t="s">
        <v>529</v>
      </c>
      <c r="I20" s="7" t="s">
        <v>35</v>
      </c>
      <c r="J20" s="14" t="s">
        <v>530</v>
      </c>
    </row>
    <row r="21" spans="5:10" ht="15.75" customHeight="1" x14ac:dyDescent="0.2">
      <c r="E21" s="13">
        <v>12</v>
      </c>
      <c r="F21" s="7" t="s">
        <v>73</v>
      </c>
      <c r="G21" s="7" t="s">
        <v>532</v>
      </c>
      <c r="H21" s="7" t="s">
        <v>534</v>
      </c>
      <c r="I21" s="7" t="s">
        <v>23</v>
      </c>
      <c r="J21" s="14" t="s">
        <v>535</v>
      </c>
    </row>
    <row r="22" spans="5:10" ht="15.75" customHeight="1" x14ac:dyDescent="0.2">
      <c r="E22" s="13">
        <v>13</v>
      </c>
      <c r="F22" s="7" t="s">
        <v>73</v>
      </c>
      <c r="G22" s="7" t="s">
        <v>537</v>
      </c>
      <c r="H22" s="7" t="s">
        <v>538</v>
      </c>
      <c r="I22" s="7" t="s">
        <v>27</v>
      </c>
      <c r="J22" s="14" t="s">
        <v>540</v>
      </c>
    </row>
    <row r="23" spans="5:10" ht="15.75" customHeight="1" x14ac:dyDescent="0.2">
      <c r="E23" s="13">
        <v>14</v>
      </c>
      <c r="F23" s="7" t="s">
        <v>73</v>
      </c>
      <c r="G23" s="7" t="s">
        <v>542</v>
      </c>
      <c r="H23" s="7" t="s">
        <v>544</v>
      </c>
      <c r="I23" s="7" t="s">
        <v>31</v>
      </c>
      <c r="J23" s="14" t="s">
        <v>545</v>
      </c>
    </row>
    <row r="24" spans="5:10" ht="15.75" customHeight="1" x14ac:dyDescent="0.2">
      <c r="E24" s="13">
        <v>15</v>
      </c>
      <c r="F24" s="7" t="s">
        <v>73</v>
      </c>
      <c r="G24" s="7" t="s">
        <v>547</v>
      </c>
      <c r="H24" s="7" t="s">
        <v>549</v>
      </c>
      <c r="I24" s="7" t="s">
        <v>55</v>
      </c>
      <c r="J24" s="14" t="s">
        <v>550</v>
      </c>
    </row>
    <row r="25" spans="5:10" ht="15.75" customHeight="1" x14ac:dyDescent="0.2">
      <c r="E25" s="13">
        <v>16</v>
      </c>
      <c r="F25" s="7" t="s">
        <v>73</v>
      </c>
      <c r="G25" s="7" t="s">
        <v>551</v>
      </c>
      <c r="H25" s="7" t="s">
        <v>552</v>
      </c>
      <c r="I25" s="7" t="s">
        <v>50</v>
      </c>
      <c r="J25" s="14" t="s">
        <v>555</v>
      </c>
    </row>
    <row r="26" spans="5:10" ht="15.75" customHeight="1" x14ac:dyDescent="0.2">
      <c r="E26" s="13">
        <v>17</v>
      </c>
      <c r="F26" s="7" t="s">
        <v>73</v>
      </c>
      <c r="G26" s="7" t="s">
        <v>557</v>
      </c>
      <c r="H26" s="7" t="s">
        <v>558</v>
      </c>
      <c r="I26" s="7" t="s">
        <v>20</v>
      </c>
      <c r="J26" s="14" t="s">
        <v>560</v>
      </c>
    </row>
    <row r="27" spans="5:10" ht="15.75" customHeight="1" x14ac:dyDescent="0.2">
      <c r="E27" s="13">
        <v>18</v>
      </c>
      <c r="F27" s="7" t="s">
        <v>73</v>
      </c>
      <c r="G27" s="7" t="s">
        <v>562</v>
      </c>
      <c r="H27" s="7" t="s">
        <v>563</v>
      </c>
      <c r="I27" s="7" t="s">
        <v>35</v>
      </c>
      <c r="J27" s="14" t="s">
        <v>391</v>
      </c>
    </row>
    <row r="28" spans="5:10" ht="15.75" customHeight="1" x14ac:dyDescent="0.2">
      <c r="E28" s="13">
        <v>19</v>
      </c>
      <c r="F28" s="7" t="s">
        <v>256</v>
      </c>
      <c r="G28" s="7" t="s">
        <v>567</v>
      </c>
      <c r="H28" s="7" t="s">
        <v>568</v>
      </c>
      <c r="I28" s="7" t="s">
        <v>23</v>
      </c>
      <c r="J28" s="14" t="s">
        <v>569</v>
      </c>
    </row>
    <row r="29" spans="5:10" ht="15.75" customHeight="1" x14ac:dyDescent="0.2">
      <c r="E29" s="13">
        <v>20</v>
      </c>
      <c r="F29" s="7" t="s">
        <v>256</v>
      </c>
      <c r="G29" s="7" t="s">
        <v>570</v>
      </c>
      <c r="H29" s="7" t="s">
        <v>571</v>
      </c>
      <c r="I29" s="7" t="s">
        <v>27</v>
      </c>
      <c r="J29" s="14" t="s">
        <v>574</v>
      </c>
    </row>
    <row r="30" spans="5:10" ht="12.75" x14ac:dyDescent="0.2">
      <c r="E30" s="13">
        <v>21</v>
      </c>
      <c r="F30" s="7" t="s">
        <v>256</v>
      </c>
      <c r="G30" s="7" t="s">
        <v>576</v>
      </c>
      <c r="H30" s="7" t="s">
        <v>577</v>
      </c>
      <c r="I30" s="7" t="s">
        <v>31</v>
      </c>
      <c r="J30" s="14" t="s">
        <v>578</v>
      </c>
    </row>
    <row r="31" spans="5:10" ht="12.75" x14ac:dyDescent="0.2">
      <c r="E31" s="13">
        <v>22</v>
      </c>
      <c r="F31" s="7" t="s">
        <v>256</v>
      </c>
      <c r="G31" s="7" t="s">
        <v>579</v>
      </c>
      <c r="H31" s="7" t="s">
        <v>580</v>
      </c>
      <c r="I31" s="7" t="s">
        <v>55</v>
      </c>
      <c r="J31" s="14" t="s">
        <v>581</v>
      </c>
    </row>
    <row r="32" spans="5:10" ht="12.75" x14ac:dyDescent="0.2">
      <c r="E32" s="13">
        <v>23</v>
      </c>
      <c r="F32" s="7" t="s">
        <v>256</v>
      </c>
      <c r="G32" s="7" t="s">
        <v>582</v>
      </c>
      <c r="H32" s="7" t="s">
        <v>583</v>
      </c>
      <c r="I32" s="7" t="s">
        <v>50</v>
      </c>
      <c r="J32" s="14" t="s">
        <v>584</v>
      </c>
    </row>
    <row r="33" spans="5:10" ht="12.75" x14ac:dyDescent="0.2">
      <c r="E33" s="15">
        <v>24</v>
      </c>
      <c r="F33" s="16" t="s">
        <v>256</v>
      </c>
      <c r="G33" s="16" t="s">
        <v>582</v>
      </c>
      <c r="H33" s="16" t="s">
        <v>583</v>
      </c>
      <c r="I33" s="16" t="s">
        <v>20</v>
      </c>
      <c r="J33" s="17" t="s">
        <v>585</v>
      </c>
    </row>
    <row r="34" spans="5:10" ht="12.75" x14ac:dyDescent="0.2">
      <c r="F34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C30"/>
  <sheetViews>
    <sheetView workbookViewId="0">
      <selection activeCell="C9" sqref="C9"/>
    </sheetView>
  </sheetViews>
  <sheetFormatPr defaultColWidth="8.85546875" defaultRowHeight="12.75" x14ac:dyDescent="0.2"/>
  <cols>
    <col min="2" max="2" width="15.85546875" customWidth="1"/>
  </cols>
  <sheetData>
    <row r="2" spans="2:3" x14ac:dyDescent="0.2">
      <c r="B2">
        <v>1000</v>
      </c>
      <c r="C2" t="s">
        <v>598</v>
      </c>
    </row>
    <row r="3" spans="2:3" x14ac:dyDescent="0.2">
      <c r="B3">
        <v>1000</v>
      </c>
      <c r="C3" t="s">
        <v>597</v>
      </c>
    </row>
    <row r="4" spans="2:3" x14ac:dyDescent="0.2">
      <c r="B4">
        <f>B2+B3</f>
        <v>2000</v>
      </c>
      <c r="C4" t="s">
        <v>596</v>
      </c>
    </row>
    <row r="5" spans="2:3" x14ac:dyDescent="0.2">
      <c r="B5">
        <f t="shared" ref="B5:B30" si="0">B3+B4</f>
        <v>3000</v>
      </c>
      <c r="C5" t="s">
        <v>599</v>
      </c>
    </row>
    <row r="6" spans="2:3" x14ac:dyDescent="0.2">
      <c r="B6">
        <f t="shared" si="0"/>
        <v>5000</v>
      </c>
      <c r="C6" t="s">
        <v>601</v>
      </c>
    </row>
    <row r="7" spans="2:3" x14ac:dyDescent="0.2">
      <c r="B7">
        <f t="shared" si="0"/>
        <v>8000</v>
      </c>
      <c r="C7" t="s">
        <v>600</v>
      </c>
    </row>
    <row r="8" spans="2:3" x14ac:dyDescent="0.2">
      <c r="B8">
        <f t="shared" si="0"/>
        <v>13000</v>
      </c>
      <c r="C8" t="s">
        <v>595</v>
      </c>
    </row>
    <row r="9" spans="2:3" x14ac:dyDescent="0.2">
      <c r="B9">
        <f t="shared" si="0"/>
        <v>21000</v>
      </c>
      <c r="C9" t="s">
        <v>604</v>
      </c>
    </row>
    <row r="10" spans="2:3" x14ac:dyDescent="0.2">
      <c r="B10">
        <f t="shared" si="0"/>
        <v>34000</v>
      </c>
      <c r="C10" t="s">
        <v>602</v>
      </c>
    </row>
    <row r="11" spans="2:3" x14ac:dyDescent="0.2">
      <c r="B11">
        <f t="shared" si="0"/>
        <v>55000</v>
      </c>
      <c r="C11" t="s">
        <v>603</v>
      </c>
    </row>
    <row r="12" spans="2:3" x14ac:dyDescent="0.2">
      <c r="B12">
        <f t="shared" si="0"/>
        <v>89000</v>
      </c>
    </row>
    <row r="13" spans="2:3" x14ac:dyDescent="0.2">
      <c r="B13">
        <f t="shared" si="0"/>
        <v>144000</v>
      </c>
    </row>
    <row r="14" spans="2:3" x14ac:dyDescent="0.2">
      <c r="B14">
        <f t="shared" si="0"/>
        <v>233000</v>
      </c>
    </row>
    <row r="15" spans="2:3" x14ac:dyDescent="0.2">
      <c r="B15">
        <f t="shared" si="0"/>
        <v>377000</v>
      </c>
    </row>
    <row r="16" spans="2:3" x14ac:dyDescent="0.2">
      <c r="B16">
        <f t="shared" si="0"/>
        <v>610000</v>
      </c>
    </row>
    <row r="17" spans="2:2" x14ac:dyDescent="0.2">
      <c r="B17">
        <f t="shared" si="0"/>
        <v>987000</v>
      </c>
    </row>
    <row r="18" spans="2:2" x14ac:dyDescent="0.2">
      <c r="B18">
        <f t="shared" si="0"/>
        <v>1597000</v>
      </c>
    </row>
    <row r="19" spans="2:2" x14ac:dyDescent="0.2">
      <c r="B19">
        <f t="shared" si="0"/>
        <v>2584000</v>
      </c>
    </row>
    <row r="20" spans="2:2" x14ac:dyDescent="0.2">
      <c r="B20">
        <f t="shared" si="0"/>
        <v>4181000</v>
      </c>
    </row>
    <row r="21" spans="2:2" x14ac:dyDescent="0.2">
      <c r="B21">
        <f t="shared" si="0"/>
        <v>6765000</v>
      </c>
    </row>
    <row r="22" spans="2:2" x14ac:dyDescent="0.2">
      <c r="B22">
        <f>B20+B21</f>
        <v>10946000</v>
      </c>
    </row>
    <row r="23" spans="2:2" x14ac:dyDescent="0.2">
      <c r="B23">
        <f t="shared" si="0"/>
        <v>17711000</v>
      </c>
    </row>
    <row r="24" spans="2:2" x14ac:dyDescent="0.2">
      <c r="B24">
        <f t="shared" si="0"/>
        <v>28657000</v>
      </c>
    </row>
    <row r="25" spans="2:2" x14ac:dyDescent="0.2">
      <c r="B25">
        <f t="shared" si="0"/>
        <v>46368000</v>
      </c>
    </row>
    <row r="26" spans="2:2" x14ac:dyDescent="0.2">
      <c r="B26">
        <f t="shared" si="0"/>
        <v>75025000</v>
      </c>
    </row>
    <row r="27" spans="2:2" x14ac:dyDescent="0.2">
      <c r="B27">
        <f t="shared" si="0"/>
        <v>121393000</v>
      </c>
    </row>
    <row r="28" spans="2:2" x14ac:dyDescent="0.2">
      <c r="B28">
        <f t="shared" si="0"/>
        <v>196418000</v>
      </c>
    </row>
    <row r="29" spans="2:2" x14ac:dyDescent="0.2">
      <c r="B29">
        <f t="shared" si="0"/>
        <v>317811000</v>
      </c>
    </row>
    <row r="30" spans="2:2" x14ac:dyDescent="0.2">
      <c r="B30">
        <f t="shared" si="0"/>
        <v>514229000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98"/>
  <sheetViews>
    <sheetView tabSelected="1" zoomScale="98" zoomScaleNormal="98" zoomScalePageLayoutView="98" workbookViewId="0">
      <pane xSplit="1" topLeftCell="C1" activePane="topRight" state="frozen"/>
      <selection pane="topRight" activeCell="E140" sqref="E140:E372"/>
    </sheetView>
  </sheetViews>
  <sheetFormatPr defaultColWidth="14.42578125" defaultRowHeight="15.75" customHeight="1" x14ac:dyDescent="0.2"/>
  <cols>
    <col min="1" max="1" width="11.85546875" customWidth="1"/>
    <col min="2" max="2" width="3.42578125" hidden="1" customWidth="1"/>
    <col min="3" max="3" width="9.28515625" customWidth="1"/>
    <col min="4" max="4" width="11.85546875" bestFit="1" customWidth="1"/>
    <col min="5" max="5" width="6.42578125" customWidth="1"/>
    <col min="6" max="6" width="69.42578125" customWidth="1"/>
    <col min="7" max="7" width="18.7109375" customWidth="1"/>
    <col min="8" max="8" width="12.28515625" customWidth="1"/>
    <col min="9" max="9" width="12.42578125" style="76" customWidth="1"/>
    <col min="10" max="10" width="14.140625" style="60" customWidth="1"/>
    <col min="11" max="15" width="5.140625" style="60" customWidth="1"/>
    <col min="16" max="16" width="25.85546875" customWidth="1"/>
  </cols>
  <sheetData>
    <row r="1" spans="1:35" ht="30" customHeight="1" x14ac:dyDescent="0.35">
      <c r="A1" s="21" t="s">
        <v>1</v>
      </c>
      <c r="B1" s="21"/>
      <c r="F1" s="3"/>
      <c r="G1" s="3"/>
    </row>
    <row r="2" spans="1:35" ht="15.75" customHeight="1" x14ac:dyDescent="0.35">
      <c r="A2" s="21"/>
      <c r="B2" s="21"/>
      <c r="F2" s="3"/>
      <c r="G2" s="3"/>
      <c r="O2" s="60" t="s">
        <v>641</v>
      </c>
    </row>
    <row r="3" spans="1:35" ht="15.75" customHeight="1" x14ac:dyDescent="0.35">
      <c r="A3" s="21"/>
      <c r="B3" s="21"/>
      <c r="F3" s="3"/>
      <c r="G3" s="3"/>
      <c r="N3" s="60" t="s">
        <v>642</v>
      </c>
    </row>
    <row r="4" spans="1:35" ht="15.75" customHeight="1" x14ac:dyDescent="0.35">
      <c r="A4" s="21"/>
      <c r="B4" s="21"/>
      <c r="F4" s="3"/>
      <c r="G4" s="3"/>
      <c r="M4" s="60" t="s">
        <v>636</v>
      </c>
    </row>
    <row r="5" spans="1:35" ht="15.75" customHeight="1" x14ac:dyDescent="0.2">
      <c r="F5" s="3"/>
      <c r="G5" s="3"/>
      <c r="L5" s="60" t="s">
        <v>635</v>
      </c>
    </row>
    <row r="6" spans="1:35" ht="15.75" customHeight="1" x14ac:dyDescent="0.2">
      <c r="F6" s="3"/>
      <c r="G6" s="3"/>
      <c r="K6" s="60" t="s">
        <v>634</v>
      </c>
      <c r="Q6" s="37"/>
      <c r="R6" s="37"/>
      <c r="S6" s="37"/>
      <c r="T6" s="37"/>
    </row>
    <row r="7" spans="1:35" ht="21" customHeight="1" x14ac:dyDescent="0.2">
      <c r="A7" s="47" t="s">
        <v>44</v>
      </c>
      <c r="B7" s="47" t="s">
        <v>649</v>
      </c>
      <c r="C7" s="47" t="s">
        <v>591</v>
      </c>
      <c r="D7" s="47" t="s">
        <v>650</v>
      </c>
      <c r="E7" s="47" t="s">
        <v>46</v>
      </c>
      <c r="F7" s="47" t="s">
        <v>54</v>
      </c>
      <c r="G7" s="48" t="s">
        <v>58</v>
      </c>
      <c r="H7" s="48" t="s">
        <v>644</v>
      </c>
      <c r="I7" s="77" t="s">
        <v>645</v>
      </c>
      <c r="J7" s="48" t="s">
        <v>608</v>
      </c>
      <c r="K7" s="48" t="s">
        <v>590</v>
      </c>
      <c r="L7" s="48" t="s">
        <v>146</v>
      </c>
      <c r="M7" s="48" t="s">
        <v>630</v>
      </c>
      <c r="N7" s="48" t="s">
        <v>612</v>
      </c>
      <c r="O7" s="48" t="s">
        <v>640</v>
      </c>
      <c r="P7" s="49" t="s">
        <v>56</v>
      </c>
      <c r="Q7" s="45"/>
      <c r="R7" s="45"/>
      <c r="S7" s="45"/>
      <c r="T7" s="45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21.95" customHeight="1" x14ac:dyDescent="0.2">
      <c r="A8" s="54">
        <v>44197</v>
      </c>
      <c r="B8" s="54" t="str">
        <f t="shared" ref="B8:B71" si="0">TEXT(A8,"DDDD")</f>
        <v>Friday</v>
      </c>
      <c r="C8" s="50" t="s">
        <v>53</v>
      </c>
      <c r="D8" s="99" t="str">
        <f>IFERROR(INDEX('Data Ranges'!$B$10:$C$21,MATCH(A8,'Data Ranges'!$B$10:$B$21,0),2),"")</f>
        <v/>
      </c>
      <c r="E8" s="72">
        <v>18</v>
      </c>
      <c r="F8" s="73" t="str">
        <f>VLOOKUP(E8,Table1[],2,FALSE)</f>
        <v>For a woman to confess whatever she did.</v>
      </c>
      <c r="G8" s="73" t="str">
        <f>VLOOKUP(E8,Table1[],3,FALSE)</f>
        <v>Negative</v>
      </c>
      <c r="H8" s="73" t="s">
        <v>30</v>
      </c>
      <c r="I8" s="78"/>
      <c r="J8" s="56" t="str">
        <f>INDEX('Data Ranges'!$A$2:$B$8,MATCH(B8,'Data Ranges'!$A$2:$A$8,0),2)</f>
        <v>Venus</v>
      </c>
      <c r="K8" s="61" t="str">
        <f>IF(INDEX(Signs!$E$5:$E$16,MATCH(C8,Signs!$D$5:$D$16,0))=J8,"X","-")</f>
        <v>-</v>
      </c>
      <c r="L8" s="61" t="str">
        <f>IF(INDEX(Signs!$E$5:$E$16,MATCH(H8,Signs!$D$5:$D$16,0))=J8,"X","-")</f>
        <v>-</v>
      </c>
      <c r="M8" s="61" t="str">
        <f t="shared" ref="M8:M71" si="1">IF(H8=C8,"X","-")</f>
        <v>-</v>
      </c>
      <c r="N8" s="61" t="str">
        <f>IFERROR(IF(INDEX(Personal!$E$5:$E$9,MATCH(C8,Personal!$D$5:$D$9,0))=J8,"X","-"),"-")</f>
        <v>-</v>
      </c>
      <c r="O8" s="61" t="str">
        <f>IFERROR(IF(INDEX(Personal!$E$5:$E$9,MATCH(H8,Personal!$D$5:$D$9,0))=J8,"X","-"),"-")</f>
        <v>-</v>
      </c>
      <c r="P8" s="74"/>
      <c r="Q8" s="45"/>
      <c r="R8" s="45"/>
      <c r="S8" s="45"/>
      <c r="T8" s="45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21.95" customHeight="1" x14ac:dyDescent="0.2">
      <c r="A9" s="54">
        <f>A8+1</f>
        <v>44198</v>
      </c>
      <c r="B9" s="54" t="str">
        <f t="shared" si="0"/>
        <v>Saturday</v>
      </c>
      <c r="C9" s="50" t="s">
        <v>53</v>
      </c>
      <c r="D9" s="99" t="str">
        <f>IFERROR(INDEX('Data Ranges'!$B$10:$C$21,MATCH(A9,'Data Ranges'!$B$10:$B$21,0),2),"")</f>
        <v/>
      </c>
      <c r="E9" s="72">
        <f>E8+1</f>
        <v>19</v>
      </c>
      <c r="F9" s="73" t="str">
        <f>VLOOKUP(E9,Table1[],2,FALSE)</f>
        <v>It is for opening locks.</v>
      </c>
      <c r="G9" s="73" t="str">
        <f>VLOOKUP(E9,Table1[],3,FALSE)</f>
        <v>Meta</v>
      </c>
      <c r="H9" s="73" t="s">
        <v>30</v>
      </c>
      <c r="I9" s="78"/>
      <c r="J9" s="56" t="str">
        <f>INDEX('Data Ranges'!$A$2:$B$8,MATCH(B9,'Data Ranges'!$A$2:$A$8,0),2)</f>
        <v>Saturn</v>
      </c>
      <c r="K9" s="61" t="str">
        <f>IF(INDEX(Signs!$E$5:$E$16,MATCH(C9,Signs!$D$5:$D$16,0))=J9,"X","-")</f>
        <v>X</v>
      </c>
      <c r="L9" s="61" t="str">
        <f>IF(INDEX(Signs!$E$5:$E$16,MATCH(H9,Signs!$D$5:$D$16,0))=J9,"X","-")</f>
        <v>-</v>
      </c>
      <c r="M9" s="61" t="str">
        <f t="shared" si="1"/>
        <v>-</v>
      </c>
      <c r="N9" s="61" t="str">
        <f>IFERROR(IF(INDEX(Personal!$E$5:$E$9,MATCH(C9,Personal!$D$5:$D$9,0))=J9,"X","-"),"-")</f>
        <v>-</v>
      </c>
      <c r="O9" s="61" t="str">
        <f>IFERROR(IF(INDEX(Personal!$E$5:$E$9,MATCH(H9,Personal!$D$5:$D$9,0))=J9,"X","-"),"-")</f>
        <v>-</v>
      </c>
      <c r="P9" s="74"/>
      <c r="Q9" s="45"/>
      <c r="R9" s="45"/>
      <c r="S9" s="45"/>
      <c r="T9" s="45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21.95" customHeight="1" x14ac:dyDescent="0.2">
      <c r="A10" s="54">
        <f t="shared" ref="A10:A73" si="2">A9+1</f>
        <v>44199</v>
      </c>
      <c r="B10" s="54" t="str">
        <f t="shared" si="0"/>
        <v>Sunday</v>
      </c>
      <c r="C10" s="50" t="s">
        <v>53</v>
      </c>
      <c r="D10" s="99" t="str">
        <f>IFERROR(INDEX('Data Ranges'!$B$10:$C$21,MATCH(A10,'Data Ranges'!$B$10:$B$21,0),2),"")</f>
        <v/>
      </c>
      <c r="E10" s="72">
        <f t="shared" ref="E10:E19" si="3">E9+1</f>
        <v>20</v>
      </c>
      <c r="F10" s="73" t="str">
        <f>VLOOKUP(E10,Table1[],2,FALSE)</f>
        <v>It is for destroying one's enemies and opponents</v>
      </c>
      <c r="G10" s="73" t="str">
        <f>VLOOKUP(E10,Table1[],3,FALSE)</f>
        <v>Negative</v>
      </c>
      <c r="H10" s="73" t="s">
        <v>34</v>
      </c>
      <c r="I10" s="78"/>
      <c r="J10" s="56" t="str">
        <f>INDEX('Data Ranges'!$A$2:$B$8,MATCH(B10,'Data Ranges'!$A$2:$A$8,0),2)</f>
        <v>Sun</v>
      </c>
      <c r="K10" s="61" t="str">
        <f>IF(INDEX(Signs!$E$5:$E$16,MATCH(C10,Signs!$D$5:$D$16,0))=J10,"X","-")</f>
        <v>-</v>
      </c>
      <c r="L10" s="61" t="str">
        <f>IF(INDEX(Signs!$E$5:$E$16,MATCH(H10,Signs!$D$5:$D$16,0))=J10,"X","-")</f>
        <v>X</v>
      </c>
      <c r="M10" s="61" t="str">
        <f t="shared" si="1"/>
        <v>-</v>
      </c>
      <c r="N10" s="61" t="str">
        <f>IFERROR(IF(INDEX(Personal!$E$5:$E$9,MATCH(C10,Personal!$D$5:$D$9,0))=J10,"X","-"),"-")</f>
        <v>-</v>
      </c>
      <c r="O10" s="61" t="str">
        <f>IFERROR(IF(INDEX(Personal!$E$5:$E$9,MATCH(H10,Personal!$D$5:$D$9,0))=J10,"X","-"),"-")</f>
        <v>X</v>
      </c>
      <c r="P10" s="74"/>
      <c r="Q10" s="45"/>
      <c r="R10" s="45"/>
      <c r="S10" s="45"/>
      <c r="T10" s="45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21.95" customHeight="1" x14ac:dyDescent="0.2">
      <c r="A11" s="54">
        <f t="shared" si="2"/>
        <v>44200</v>
      </c>
      <c r="B11" s="54" t="str">
        <f t="shared" si="0"/>
        <v>Monday</v>
      </c>
      <c r="C11" s="50" t="s">
        <v>53</v>
      </c>
      <c r="D11" s="99" t="str">
        <f>IFERROR(INDEX('Data Ranges'!$B$10:$C$21,MATCH(A11,'Data Ranges'!$B$10:$B$21,0),2),"")</f>
        <v/>
      </c>
      <c r="E11" s="72">
        <f t="shared" si="3"/>
        <v>21</v>
      </c>
      <c r="F11" s="73" t="str">
        <f>VLOOKUP(E11,Table1[],2,FALSE)</f>
        <v>It is for binding the evil tongue.</v>
      </c>
      <c r="G11" s="73" t="str">
        <f>VLOOKUP(E11,Table1[],3,FALSE)</f>
        <v>Negative</v>
      </c>
      <c r="H11" s="73" t="s">
        <v>34</v>
      </c>
      <c r="I11" s="78"/>
      <c r="J11" s="56" t="str">
        <f>INDEX('Data Ranges'!$A$2:$B$8,MATCH(B11,'Data Ranges'!$A$2:$A$8,0),2)</f>
        <v>Moon</v>
      </c>
      <c r="K11" s="61" t="str">
        <f>IF(INDEX(Signs!$E$5:$E$16,MATCH(C11,Signs!$D$5:$D$16,0))=J11,"X","-")</f>
        <v>-</v>
      </c>
      <c r="L11" s="61" t="str">
        <f>IF(INDEX(Signs!$E$5:$E$16,MATCH(H11,Signs!$D$5:$D$16,0))=J11,"X","-")</f>
        <v>-</v>
      </c>
      <c r="M11" s="61" t="str">
        <f t="shared" si="1"/>
        <v>-</v>
      </c>
      <c r="N11" s="61" t="str">
        <f>IFERROR(IF(INDEX(Personal!$E$5:$E$9,MATCH(C11,Personal!$D$5:$D$9,0))=J11,"X","-"),"-")</f>
        <v>-</v>
      </c>
      <c r="O11" s="61" t="str">
        <f>IFERROR(IF(INDEX(Personal!$E$5:$E$9,MATCH(H11,Personal!$D$5:$D$9,0))=J11,"X","-"),"-")</f>
        <v>-</v>
      </c>
      <c r="P11" s="74"/>
      <c r="Q11" s="45"/>
      <c r="R11" s="45"/>
      <c r="S11" s="45"/>
      <c r="T11" s="45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21.95" customHeight="1" x14ac:dyDescent="0.2">
      <c r="A12" s="54">
        <f t="shared" si="2"/>
        <v>44201</v>
      </c>
      <c r="B12" s="54" t="str">
        <f t="shared" si="0"/>
        <v>Tuesday</v>
      </c>
      <c r="C12" s="50" t="s">
        <v>53</v>
      </c>
      <c r="D12" s="99" t="str">
        <f>IFERROR(INDEX('Data Ranges'!$B$10:$C$21,MATCH(A12,'Data Ranges'!$B$10:$B$21,0),2),"")</f>
        <v/>
      </c>
      <c r="E12" s="72">
        <f t="shared" si="3"/>
        <v>22</v>
      </c>
      <c r="F12" s="73" t="str">
        <f>VLOOKUP(E12,Table1[],2,FALSE)</f>
        <v>For unbinding sorceries.</v>
      </c>
      <c r="G12" s="73" t="str">
        <f>VLOOKUP(E12,Table1[],3,FALSE)</f>
        <v>Magic</v>
      </c>
      <c r="H12" s="73" t="s">
        <v>38</v>
      </c>
      <c r="I12" s="78"/>
      <c r="J12" s="56" t="str">
        <f>INDEX('Data Ranges'!$A$2:$B$8,MATCH(B12,'Data Ranges'!$A$2:$A$8,0),2)</f>
        <v>Mars</v>
      </c>
      <c r="K12" s="61" t="str">
        <f>IF(INDEX(Signs!$E$5:$E$16,MATCH(C12,Signs!$D$5:$D$16,0))=J12,"X","-")</f>
        <v>-</v>
      </c>
      <c r="L12" s="61" t="str">
        <f>IF(INDEX(Signs!$E$5:$E$16,MATCH(H12,Signs!$D$5:$D$16,0))=J12,"X","-")</f>
        <v>-</v>
      </c>
      <c r="M12" s="61" t="str">
        <f t="shared" si="1"/>
        <v>-</v>
      </c>
      <c r="N12" s="61" t="str">
        <f>IFERROR(IF(INDEX(Personal!$E$5:$E$9,MATCH(C12,Personal!$D$5:$D$9,0))=J12,"X","-"),"-")</f>
        <v>-</v>
      </c>
      <c r="O12" s="61" t="str">
        <f>IFERROR(IF(INDEX(Personal!$E$5:$E$9,MATCH(H12,Personal!$D$5:$D$9,0))=J12,"X","-"),"-")</f>
        <v>-</v>
      </c>
      <c r="P12" s="74"/>
      <c r="Q12" s="45"/>
      <c r="R12" s="45"/>
      <c r="S12" s="45"/>
      <c r="T12" s="45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 ht="21.95" customHeight="1" x14ac:dyDescent="0.2">
      <c r="A13" s="54">
        <f t="shared" si="2"/>
        <v>44202</v>
      </c>
      <c r="B13" s="54" t="str">
        <f t="shared" si="0"/>
        <v>Wednesday</v>
      </c>
      <c r="C13" s="50" t="s">
        <v>53</v>
      </c>
      <c r="D13" s="99" t="str">
        <f>IFERROR(INDEX('Data Ranges'!$B$10:$C$21,MATCH(A13,'Data Ranges'!$B$10:$B$21,0),2),"")</f>
        <v/>
      </c>
      <c r="E13" s="72">
        <f t="shared" si="3"/>
        <v>23</v>
      </c>
      <c r="F13" s="73" t="str">
        <f>VLOOKUP(E13,Table1[],2,FALSE)</f>
        <v>For fishing.</v>
      </c>
      <c r="G13" s="73" t="str">
        <f>VLOOKUP(E13,Table1[],3,FALSE)</f>
        <v>Meta</v>
      </c>
      <c r="H13" s="73" t="s">
        <v>38</v>
      </c>
      <c r="I13" s="78"/>
      <c r="J13" s="56" t="str">
        <f>INDEX('Data Ranges'!$A$2:$B$8,MATCH(B13,'Data Ranges'!$A$2:$A$8,0),2)</f>
        <v>Mercury</v>
      </c>
      <c r="K13" s="61" t="str">
        <f>IF(INDEX(Signs!$E$5:$E$16,MATCH(C13,Signs!$D$5:$D$16,0))=J13,"X","-")</f>
        <v>-</v>
      </c>
      <c r="L13" s="61" t="str">
        <f>IF(INDEX(Signs!$E$5:$E$16,MATCH(H13,Signs!$D$5:$D$16,0))=J13,"X","-")</f>
        <v>X</v>
      </c>
      <c r="M13" s="61" t="str">
        <f t="shared" si="1"/>
        <v>-</v>
      </c>
      <c r="N13" s="61" t="str">
        <f>IFERROR(IF(INDEX(Personal!$E$5:$E$9,MATCH(C13,Personal!$D$5:$D$9,0))=J13,"X","-"),"-")</f>
        <v>-</v>
      </c>
      <c r="O13" s="61" t="str">
        <f>IFERROR(IF(INDEX(Personal!$E$5:$E$9,MATCH(H13,Personal!$D$5:$D$9,0))=J13,"X","-"),"-")</f>
        <v>-</v>
      </c>
      <c r="P13" s="74"/>
      <c r="Q13" s="45"/>
      <c r="R13" s="45"/>
      <c r="S13" s="45"/>
      <c r="T13" s="45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 ht="21.95" customHeight="1" x14ac:dyDescent="0.2">
      <c r="A14" s="54">
        <f t="shared" si="2"/>
        <v>44203</v>
      </c>
      <c r="B14" s="54" t="str">
        <f t="shared" si="0"/>
        <v>Thursday</v>
      </c>
      <c r="C14" s="50" t="s">
        <v>53</v>
      </c>
      <c r="D14" s="99" t="str">
        <f>IFERROR(INDEX('Data Ranges'!$B$10:$C$21,MATCH(A14,'Data Ranges'!$B$10:$B$21,0),2),"")</f>
        <v/>
      </c>
      <c r="E14" s="72">
        <f t="shared" si="3"/>
        <v>24</v>
      </c>
      <c r="F14" s="73" t="str">
        <f>VLOOKUP(E14,Table1[],2,FALSE)</f>
        <v>For not being afraid of punishment.</v>
      </c>
      <c r="G14" s="73" t="str">
        <f>VLOOKUP(E14,Table1[],3,FALSE)</f>
        <v>Meta</v>
      </c>
      <c r="H14" s="73" t="s">
        <v>41</v>
      </c>
      <c r="I14" s="78"/>
      <c r="J14" s="56" t="str">
        <f>INDEX('Data Ranges'!$A$2:$B$8,MATCH(B14,'Data Ranges'!$A$2:$A$8,0),2)</f>
        <v>Jupiter</v>
      </c>
      <c r="K14" s="61" t="str">
        <f>IF(INDEX(Signs!$E$5:$E$16,MATCH(C14,Signs!$D$5:$D$16,0))=J14,"X","-")</f>
        <v>-</v>
      </c>
      <c r="L14" s="61" t="str">
        <f>IF(INDEX(Signs!$E$5:$E$16,MATCH(H14,Signs!$D$5:$D$16,0))=J14,"X","-")</f>
        <v>-</v>
      </c>
      <c r="M14" s="61" t="str">
        <f t="shared" si="1"/>
        <v>-</v>
      </c>
      <c r="N14" s="61" t="str">
        <f>IFERROR(IF(INDEX(Personal!$E$5:$E$9,MATCH(C14,Personal!$D$5:$D$9,0))=J14,"X","-"),"-")</f>
        <v>-</v>
      </c>
      <c r="O14" s="61" t="str">
        <f>IFERROR(IF(INDEX(Personal!$E$5:$E$9,MATCH(H14,Personal!$D$5:$D$9,0))=J14,"X","-"),"-")</f>
        <v>-</v>
      </c>
      <c r="P14" s="74"/>
      <c r="Q14" s="45"/>
      <c r="R14" s="45"/>
      <c r="S14" s="45"/>
      <c r="T14" s="45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21.95" customHeight="1" x14ac:dyDescent="0.2">
      <c r="A15" s="54">
        <f t="shared" si="2"/>
        <v>44204</v>
      </c>
      <c r="B15" s="54" t="str">
        <f t="shared" si="0"/>
        <v>Friday</v>
      </c>
      <c r="C15" s="50" t="s">
        <v>53</v>
      </c>
      <c r="D15" s="99" t="str">
        <f>IFERROR(INDEX('Data Ranges'!$B$10:$C$21,MATCH(A15,'Data Ranges'!$B$10:$B$21,0),2),"")</f>
        <v/>
      </c>
      <c r="E15" s="72">
        <f t="shared" si="3"/>
        <v>25</v>
      </c>
      <c r="F15" s="73" t="str">
        <f>VLOOKUP(E15,Table1[],2,FALSE)</f>
        <v>For binding or unbinding a couple.</v>
      </c>
      <c r="G15" s="73" t="str">
        <f>VLOOKUP(E15,Table1[],3,FALSE)</f>
        <v>Love</v>
      </c>
      <c r="H15" s="73" t="s">
        <v>41</v>
      </c>
      <c r="I15" s="78"/>
      <c r="J15" s="56" t="str">
        <f>INDEX('Data Ranges'!$A$2:$B$8,MATCH(B15,'Data Ranges'!$A$2:$A$8,0),2)</f>
        <v>Venus</v>
      </c>
      <c r="K15" s="61" t="str">
        <f>IF(INDEX(Signs!$E$5:$E$16,MATCH(C15,Signs!$D$5:$D$16,0))=J15,"X","-")</f>
        <v>-</v>
      </c>
      <c r="L15" s="61" t="str">
        <f>IF(INDEX(Signs!$E$5:$E$16,MATCH(H15,Signs!$D$5:$D$16,0))=J15,"X","-")</f>
        <v>X</v>
      </c>
      <c r="M15" s="61" t="str">
        <f t="shared" si="1"/>
        <v>-</v>
      </c>
      <c r="N15" s="61" t="str">
        <f>IFERROR(IF(INDEX(Personal!$E$5:$E$9,MATCH(C15,Personal!$D$5:$D$9,0))=J15,"X","-"),"-")</f>
        <v>-</v>
      </c>
      <c r="O15" s="61" t="str">
        <f>IFERROR(IF(INDEX(Personal!$E$5:$E$9,MATCH(H15,Personal!$D$5:$D$9,0))=J15,"X","-"),"-")</f>
        <v>-</v>
      </c>
      <c r="P15" s="74"/>
      <c r="Q15" s="45"/>
      <c r="R15" s="45"/>
      <c r="S15" s="45"/>
      <c r="T15" s="45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21.95" customHeight="1" x14ac:dyDescent="0.2">
      <c r="A16" s="54">
        <f t="shared" si="2"/>
        <v>44205</v>
      </c>
      <c r="B16" s="54" t="str">
        <f t="shared" si="0"/>
        <v>Saturday</v>
      </c>
      <c r="C16" s="50" t="s">
        <v>53</v>
      </c>
      <c r="D16" s="99" t="str">
        <f>IFERROR(INDEX('Data Ranges'!$B$10:$C$21,MATCH(A16,'Data Ranges'!$B$10:$B$21,0),2),"")</f>
        <v/>
      </c>
      <c r="E16" s="72">
        <f t="shared" si="3"/>
        <v>26</v>
      </c>
      <c r="F16" s="73" t="str">
        <f>VLOOKUP(E16,Table1[],2,FALSE)</f>
        <v>For compelling enemies and masters.</v>
      </c>
      <c r="G16" s="73" t="str">
        <f>VLOOKUP(E16,Table1[],3,FALSE)</f>
        <v>Negative</v>
      </c>
      <c r="H16" s="56" t="s">
        <v>41</v>
      </c>
      <c r="I16" s="79" t="s">
        <v>614</v>
      </c>
      <c r="J16" s="56" t="str">
        <f>INDEX('Data Ranges'!$A$2:$B$8,MATCH(B16,'Data Ranges'!$A$2:$A$8,0),2)</f>
        <v>Saturn</v>
      </c>
      <c r="K16" s="61" t="str">
        <f>IF(INDEX(Signs!$E$5:$E$16,MATCH(C16,Signs!$D$5:$D$16,0))=J16,"X","-")</f>
        <v>X</v>
      </c>
      <c r="L16" s="61" t="str">
        <f>IF(INDEX(Signs!$E$5:$E$16,MATCH(H16,Signs!$D$5:$D$16,0))=J16,"X","-")</f>
        <v>-</v>
      </c>
      <c r="M16" s="61" t="str">
        <f t="shared" si="1"/>
        <v>-</v>
      </c>
      <c r="N16" s="61" t="str">
        <f>IFERROR(IF(INDEX(Personal!$E$5:$E$9,MATCH(C16,Personal!$D$5:$D$9,0))=J16,"X","-"),"-")</f>
        <v>-</v>
      </c>
      <c r="O16" s="61" t="str">
        <f>IFERROR(IF(INDEX(Personal!$E$5:$E$9,MATCH(H16,Personal!$D$5:$D$9,0))=J16,"X","-"),"-")</f>
        <v>-</v>
      </c>
      <c r="P16" s="74"/>
      <c r="Q16" s="45"/>
      <c r="R16" s="45"/>
      <c r="S16" s="45"/>
      <c r="T16" s="45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21.95" customHeight="1" x14ac:dyDescent="0.2">
      <c r="A17" s="54">
        <f t="shared" si="2"/>
        <v>44206</v>
      </c>
      <c r="B17" s="54" t="str">
        <f t="shared" si="0"/>
        <v>Sunday</v>
      </c>
      <c r="C17" s="50" t="s">
        <v>53</v>
      </c>
      <c r="D17" s="99" t="str">
        <f>IFERROR(INDEX('Data Ranges'!$B$10:$C$21,MATCH(A17,'Data Ranges'!$B$10:$B$21,0),2),"")</f>
        <v/>
      </c>
      <c r="E17" s="72">
        <f t="shared" si="3"/>
        <v>27</v>
      </c>
      <c r="F17" s="73" t="str">
        <f>VLOOKUP(E17,Table1[],2,FALSE)</f>
        <v>For love and for bindings of love.</v>
      </c>
      <c r="G17" s="73" t="str">
        <f>VLOOKUP(E17,Table1[],3,FALSE)</f>
        <v>Love</v>
      </c>
      <c r="H17" s="73" t="s">
        <v>45</v>
      </c>
      <c r="I17" s="78"/>
      <c r="J17" s="56" t="str">
        <f>INDEX('Data Ranges'!$A$2:$B$8,MATCH(B17,'Data Ranges'!$A$2:$A$8,0),2)</f>
        <v>Sun</v>
      </c>
      <c r="K17" s="61" t="str">
        <f>IF(INDEX(Signs!$E$5:$E$16,MATCH(C17,Signs!$D$5:$D$16,0))=J17,"X","-")</f>
        <v>-</v>
      </c>
      <c r="L17" s="61" t="str">
        <f>IF(INDEX(Signs!$E$5:$E$16,MATCH(H17,Signs!$D$5:$D$16,0))=J17,"X","-")</f>
        <v>-</v>
      </c>
      <c r="M17" s="61" t="str">
        <f t="shared" si="1"/>
        <v>-</v>
      </c>
      <c r="N17" s="61" t="str">
        <f>IFERROR(IF(INDEX(Personal!$E$5:$E$9,MATCH(C17,Personal!$D$5:$D$9,0))=J17,"X","-"),"-")</f>
        <v>-</v>
      </c>
      <c r="O17" s="61" t="str">
        <f>IFERROR(IF(INDEX(Personal!$E$5:$E$9,MATCH(H17,Personal!$D$5:$D$9,0))=J17,"X","-"),"-")</f>
        <v>-</v>
      </c>
      <c r="P17" s="74"/>
      <c r="Q17" s="45"/>
      <c r="R17" s="45"/>
      <c r="S17" s="45"/>
      <c r="T17" s="45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21.95" customHeight="1" x14ac:dyDescent="0.2">
      <c r="A18" s="54">
        <f t="shared" si="2"/>
        <v>44207</v>
      </c>
      <c r="B18" s="54" t="str">
        <f t="shared" si="0"/>
        <v>Monday</v>
      </c>
      <c r="C18" s="50" t="s">
        <v>53</v>
      </c>
      <c r="D18" s="99" t="str">
        <f>IFERROR(INDEX('Data Ranges'!$B$10:$C$21,MATCH(A18,'Data Ranges'!$B$10:$B$21,0),2),"")</f>
        <v/>
      </c>
      <c r="E18" s="72">
        <f t="shared" si="3"/>
        <v>28</v>
      </c>
      <c r="F18" s="73" t="str">
        <f>VLOOKUP(E18,Table1[],2,FALSE)</f>
        <v>Similarly, for love.</v>
      </c>
      <c r="G18" s="73" t="str">
        <f>VLOOKUP(E18,Table1[],3,FALSE)</f>
        <v>Love</v>
      </c>
      <c r="H18" s="73" t="s">
        <v>45</v>
      </c>
      <c r="I18" s="78"/>
      <c r="J18" s="56" t="str">
        <f>INDEX('Data Ranges'!$A$2:$B$8,MATCH(B18,'Data Ranges'!$A$2:$A$8,0),2)</f>
        <v>Moon</v>
      </c>
      <c r="K18" s="61" t="str">
        <f>IF(INDEX(Signs!$E$5:$E$16,MATCH(C18,Signs!$D$5:$D$16,0))=J18,"X","-")</f>
        <v>-</v>
      </c>
      <c r="L18" s="61" t="str">
        <f>IF(INDEX(Signs!$E$5:$E$16,MATCH(H18,Signs!$D$5:$D$16,0))=J18,"X","-")</f>
        <v>-</v>
      </c>
      <c r="M18" s="61" t="str">
        <f t="shared" si="1"/>
        <v>-</v>
      </c>
      <c r="N18" s="61" t="str">
        <f>IFERROR(IF(INDEX(Personal!$E$5:$E$9,MATCH(C18,Personal!$D$5:$D$9,0))=J18,"X","-"),"-")</f>
        <v>-</v>
      </c>
      <c r="O18" s="61" t="str">
        <f>IFERROR(IF(INDEX(Personal!$E$5:$E$9,MATCH(H18,Personal!$D$5:$D$9,0))=J18,"X","-"),"-")</f>
        <v>-</v>
      </c>
      <c r="P18" s="74"/>
      <c r="Q18" s="45"/>
      <c r="R18" s="45"/>
      <c r="S18" s="45"/>
      <c r="T18" s="45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21.95" customHeight="1" x14ac:dyDescent="0.2">
      <c r="A19" s="54">
        <f t="shared" si="2"/>
        <v>44208</v>
      </c>
      <c r="B19" s="54" t="str">
        <f t="shared" si="0"/>
        <v>Tuesday</v>
      </c>
      <c r="C19" s="50" t="s">
        <v>53</v>
      </c>
      <c r="D19" s="99" t="str">
        <f>IFERROR(INDEX('Data Ranges'!$B$10:$C$21,MATCH(A19,'Data Ranges'!$B$10:$B$21,0),2),"")</f>
        <v/>
      </c>
      <c r="E19" s="72">
        <f t="shared" si="3"/>
        <v>29</v>
      </c>
      <c r="F19" s="73" t="str">
        <f>VLOOKUP(E19,Table1[],2,FALSE)</f>
        <v>For destruction.</v>
      </c>
      <c r="G19" s="73" t="str">
        <f>VLOOKUP(E19,Table1[],3,FALSE)</f>
        <v>Negative</v>
      </c>
      <c r="H19" s="73" t="s">
        <v>49</v>
      </c>
      <c r="I19" s="78"/>
      <c r="J19" s="56" t="str">
        <f>INDEX('Data Ranges'!$A$2:$B$8,MATCH(B19,'Data Ranges'!$A$2:$A$8,0),2)</f>
        <v>Mars</v>
      </c>
      <c r="K19" s="61" t="str">
        <f>IF(INDEX(Signs!$E$5:$E$16,MATCH(C19,Signs!$D$5:$D$16,0))=J19,"X","-")</f>
        <v>-</v>
      </c>
      <c r="L19" s="61" t="str">
        <f>IF(INDEX(Signs!$E$5:$E$16,MATCH(H19,Signs!$D$5:$D$16,0))=J19,"X","-")</f>
        <v>-</v>
      </c>
      <c r="M19" s="61" t="str">
        <f t="shared" si="1"/>
        <v>-</v>
      </c>
      <c r="N19" s="61" t="str">
        <f>IFERROR(IF(INDEX(Personal!$E$5:$E$9,MATCH(C19,Personal!$D$5:$D$9,0))=J19,"X","-"),"-")</f>
        <v>-</v>
      </c>
      <c r="O19" s="61" t="str">
        <f>IFERROR(IF(INDEX(Personal!$E$5:$E$9,MATCH(H19,Personal!$D$5:$D$9,0))=J19,"X","-"),"-")</f>
        <v>-</v>
      </c>
      <c r="P19" s="74"/>
      <c r="Q19" s="45"/>
      <c r="R19" s="45"/>
      <c r="S19" s="45"/>
      <c r="T19" s="45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21.95" customHeight="1" x14ac:dyDescent="0.2">
      <c r="A20" s="54">
        <f t="shared" si="2"/>
        <v>44209</v>
      </c>
      <c r="B20" s="54" t="str">
        <f t="shared" si="0"/>
        <v>Wednesday</v>
      </c>
      <c r="C20" s="50" t="s">
        <v>53</v>
      </c>
      <c r="D20" s="99">
        <f>IFERROR(INDEX('Data Ranges'!$B$10:$C$21,MATCH(A20,'Data Ranges'!$B$10:$B$21,0),2),"")</f>
        <v>0</v>
      </c>
      <c r="E20" s="72">
        <v>1</v>
      </c>
      <c r="F20" s="73" t="str">
        <f>VLOOKUP(E20,Table1[],2,FALSE)</f>
        <v>Is for winning in gambling, in chess and in other games. For luck.</v>
      </c>
      <c r="G20" s="73" t="str">
        <f>VLOOKUP(E20,Table1[],3,FALSE)</f>
        <v>Prosperity</v>
      </c>
      <c r="H20" s="73" t="s">
        <v>49</v>
      </c>
      <c r="I20" s="78"/>
      <c r="J20" s="56" t="str">
        <f>INDEX('Data Ranges'!$A$2:$B$8,MATCH(B20,'Data Ranges'!$A$2:$A$8,0),2)</f>
        <v>Mercury</v>
      </c>
      <c r="K20" s="61" t="str">
        <f>IF(INDEX(Signs!$E$5:$E$16,MATCH(C20,Signs!$D$5:$D$16,0))=J20,"X","-")</f>
        <v>-</v>
      </c>
      <c r="L20" s="61" t="str">
        <f>IF(INDEX(Signs!$E$5:$E$16,MATCH(H20,Signs!$D$5:$D$16,0))=J20,"X","-")</f>
        <v>-</v>
      </c>
      <c r="M20" s="61" t="str">
        <f t="shared" si="1"/>
        <v>-</v>
      </c>
      <c r="N20" s="61" t="str">
        <f>IFERROR(IF(INDEX(Personal!$E$5:$E$9,MATCH(C20,Personal!$D$5:$D$9,0))=J20,"X","-"),"-")</f>
        <v>-</v>
      </c>
      <c r="O20" s="61" t="str">
        <f>IFERROR(IF(INDEX(Personal!$E$5:$E$9,MATCH(H20,Personal!$D$5:$D$9,0))=J20,"X","-"),"-")</f>
        <v>-</v>
      </c>
      <c r="P20" s="74"/>
      <c r="Q20" s="45"/>
      <c r="R20" s="45"/>
      <c r="S20" s="45"/>
      <c r="T20" s="45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21.95" customHeight="1" x14ac:dyDescent="0.2">
      <c r="A21" s="54">
        <f t="shared" si="2"/>
        <v>44210</v>
      </c>
      <c r="B21" s="54" t="str">
        <f t="shared" si="0"/>
        <v>Thursday</v>
      </c>
      <c r="C21" s="50" t="s">
        <v>53</v>
      </c>
      <c r="D21" s="99" t="str">
        <f>IFERROR(INDEX('Data Ranges'!$B$10:$C$21,MATCH(A21,'Data Ranges'!$B$10:$B$21,0),2),"")</f>
        <v/>
      </c>
      <c r="E21" s="72">
        <f>E20+1</f>
        <v>2</v>
      </c>
      <c r="F21" s="73" t="str">
        <f>VLOOKUP(E21,Table1[],2,FALSE)</f>
        <v>It is for gain and winning at chess.</v>
      </c>
      <c r="G21" s="73" t="str">
        <f>VLOOKUP(E21,Table1[],3,FALSE)</f>
        <v>Prosperity</v>
      </c>
      <c r="H21" s="56" t="s">
        <v>49</v>
      </c>
      <c r="I21" s="80" t="s">
        <v>613</v>
      </c>
      <c r="J21" s="56" t="str">
        <f>INDEX('Data Ranges'!$A$2:$B$8,MATCH(B21,'Data Ranges'!$A$2:$A$8,0),2)</f>
        <v>Jupiter</v>
      </c>
      <c r="K21" s="61" t="str">
        <f>IF(INDEX(Signs!$E$5:$E$16,MATCH(C21,Signs!$D$5:$D$16,0))=J21,"X","-")</f>
        <v>-</v>
      </c>
      <c r="L21" s="61" t="str">
        <f>IF(INDEX(Signs!$E$5:$E$16,MATCH(H21,Signs!$D$5:$D$16,0))=J21,"X","-")</f>
        <v>X</v>
      </c>
      <c r="M21" s="61" t="str">
        <f t="shared" si="1"/>
        <v>-</v>
      </c>
      <c r="N21" s="61" t="str">
        <f>IFERROR(IF(INDEX(Personal!$E$5:$E$9,MATCH(C21,Personal!$D$5:$D$9,0))=J21,"X","-"),"-")</f>
        <v>-</v>
      </c>
      <c r="O21" s="61" t="str">
        <f>IFERROR(IF(INDEX(Personal!$E$5:$E$9,MATCH(H21,Personal!$D$5:$D$9,0))=J21,"X","-"),"-")</f>
        <v>-</v>
      </c>
      <c r="P21" s="74"/>
      <c r="Q21" s="45"/>
      <c r="R21" s="45"/>
      <c r="S21" s="45"/>
      <c r="T21" s="45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21.95" customHeight="1" x14ac:dyDescent="0.2">
      <c r="A22" s="54">
        <f t="shared" si="2"/>
        <v>44211</v>
      </c>
      <c r="B22" s="54" t="str">
        <f t="shared" si="0"/>
        <v>Friday</v>
      </c>
      <c r="C22" s="50" t="s">
        <v>53</v>
      </c>
      <c r="D22" s="99" t="str">
        <f>IFERROR(INDEX('Data Ranges'!$B$10:$C$21,MATCH(A22,'Data Ranges'!$B$10:$B$21,0),2),"")</f>
        <v/>
      </c>
      <c r="E22" s="72">
        <f t="shared" ref="E22:E49" si="4">E21+1</f>
        <v>3</v>
      </c>
      <c r="F22" s="73" t="str">
        <f>VLOOKUP(E22,Table1[],2,FALSE)</f>
        <v>For making a talisman for war and similar.</v>
      </c>
      <c r="G22" s="73" t="str">
        <f>VLOOKUP(E22,Table1[],3,FALSE)</f>
        <v>Negative</v>
      </c>
      <c r="H22" s="73" t="s">
        <v>53</v>
      </c>
      <c r="I22" s="78"/>
      <c r="J22" s="56" t="str">
        <f>INDEX('Data Ranges'!$A$2:$B$8,MATCH(B22,'Data Ranges'!$A$2:$A$8,0),2)</f>
        <v>Venus</v>
      </c>
      <c r="K22" s="61" t="str">
        <f>IF(INDEX(Signs!$E$5:$E$16,MATCH(C22,Signs!$D$5:$D$16,0))=J22,"X","-")</f>
        <v>-</v>
      </c>
      <c r="L22" s="61" t="str">
        <f>IF(INDEX(Signs!$E$5:$E$16,MATCH(H22,Signs!$D$5:$D$16,0))=J22,"X","-")</f>
        <v>-</v>
      </c>
      <c r="M22" s="61" t="str">
        <f t="shared" si="1"/>
        <v>X</v>
      </c>
      <c r="N22" s="61" t="str">
        <f>IFERROR(IF(INDEX(Personal!$E$5:$E$9,MATCH(C22,Personal!$D$5:$D$9,0))=J22,"X","-"),"-")</f>
        <v>-</v>
      </c>
      <c r="O22" s="61" t="str">
        <f>IFERROR(IF(INDEX(Personal!$E$5:$E$9,MATCH(H22,Personal!$D$5:$D$9,0))=J22,"X","-"),"-")</f>
        <v>-</v>
      </c>
      <c r="P22" s="74"/>
      <c r="Q22" s="45"/>
      <c r="R22" s="45"/>
      <c r="S22" s="45"/>
      <c r="T22" s="45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21.95" customHeight="1" x14ac:dyDescent="0.2">
      <c r="A23" s="54">
        <f t="shared" si="2"/>
        <v>44212</v>
      </c>
      <c r="B23" s="54" t="str">
        <f t="shared" si="0"/>
        <v>Saturday</v>
      </c>
      <c r="C23" s="50" t="s">
        <v>53</v>
      </c>
      <c r="D23" s="99" t="str">
        <f>IFERROR(INDEX('Data Ranges'!$B$10:$C$21,MATCH(A23,'Data Ranges'!$B$10:$B$21,0),2),"")</f>
        <v/>
      </c>
      <c r="E23" s="72">
        <f t="shared" si="4"/>
        <v>4</v>
      </c>
      <c r="F23" s="73" t="str">
        <f>VLOOKUP(E23,Table1[],2,FALSE)</f>
        <v>For causing love in a couple.</v>
      </c>
      <c r="G23" s="73" t="str">
        <f>VLOOKUP(E23,Table1[],3,FALSE)</f>
        <v>Love</v>
      </c>
      <c r="H23" s="73" t="s">
        <v>53</v>
      </c>
      <c r="I23" s="78"/>
      <c r="J23" s="56" t="str">
        <f>INDEX('Data Ranges'!$A$2:$B$8,MATCH(B23,'Data Ranges'!$A$2:$A$8,0),2)</f>
        <v>Saturn</v>
      </c>
      <c r="K23" s="61" t="str">
        <f>IF(INDEX(Signs!$E$5:$E$16,MATCH(C23,Signs!$D$5:$D$16,0))=J23,"X","-")</f>
        <v>X</v>
      </c>
      <c r="L23" s="61" t="str">
        <f>IF(INDEX(Signs!$E$5:$E$16,MATCH(H23,Signs!$D$5:$D$16,0))=J23,"X","-")</f>
        <v>X</v>
      </c>
      <c r="M23" s="61" t="str">
        <f t="shared" si="1"/>
        <v>X</v>
      </c>
      <c r="N23" s="61" t="str">
        <f>IFERROR(IF(INDEX(Personal!$E$5:$E$9,MATCH(C23,Personal!$D$5:$D$9,0))=J23,"X","-"),"-")</f>
        <v>-</v>
      </c>
      <c r="O23" s="61" t="str">
        <f>IFERROR(IF(INDEX(Personal!$E$5:$E$9,MATCH(H23,Personal!$D$5:$D$9,0))=J23,"X","-"),"-")</f>
        <v>-</v>
      </c>
      <c r="P23" s="74"/>
      <c r="Q23" s="45"/>
      <c r="R23" s="45"/>
      <c r="S23" s="45"/>
      <c r="T23" s="45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21.95" customHeight="1" x14ac:dyDescent="0.2">
      <c r="A24" s="54">
        <f t="shared" si="2"/>
        <v>44213</v>
      </c>
      <c r="B24" s="54" t="str">
        <f t="shared" si="0"/>
        <v>Sunday</v>
      </c>
      <c r="C24" s="50" t="s">
        <v>53</v>
      </c>
      <c r="D24" s="99" t="str">
        <f>IFERROR(INDEX('Data Ranges'!$B$10:$C$21,MATCH(A24,'Data Ranges'!$B$10:$B$21,0),2),"")</f>
        <v/>
      </c>
      <c r="E24" s="72">
        <f t="shared" si="4"/>
        <v>5</v>
      </c>
      <c r="F24" s="73" t="str">
        <f>VLOOKUP(E24,Table1[],2,FALSE)</f>
        <v>For causing the love of kings and lords.</v>
      </c>
      <c r="G24" s="73" t="str">
        <f>VLOOKUP(E24,Table1[],3,FALSE)</f>
        <v>Love</v>
      </c>
      <c r="H24" s="73" t="s">
        <v>60</v>
      </c>
      <c r="I24" s="78"/>
      <c r="J24" s="56" t="str">
        <f>INDEX('Data Ranges'!$A$2:$B$8,MATCH(B24,'Data Ranges'!$A$2:$A$8,0),2)</f>
        <v>Sun</v>
      </c>
      <c r="K24" s="61" t="str">
        <f>IF(INDEX(Signs!$E$5:$E$16,MATCH(C24,Signs!$D$5:$D$16,0))=J24,"X","-")</f>
        <v>-</v>
      </c>
      <c r="L24" s="61" t="str">
        <f>IF(INDEX(Signs!$E$5:$E$16,MATCH(H24,Signs!$D$5:$D$16,0))=J24,"X","-")</f>
        <v>-</v>
      </c>
      <c r="M24" s="61" t="str">
        <f t="shared" si="1"/>
        <v>-</v>
      </c>
      <c r="N24" s="61" t="str">
        <f>IFERROR(IF(INDEX(Personal!$E$5:$E$9,MATCH(C24,Personal!$D$5:$D$9,0))=J24,"X","-"),"-")</f>
        <v>-</v>
      </c>
      <c r="O24" s="61" t="str">
        <f>IFERROR(IF(INDEX(Personal!$E$5:$E$9,MATCH(H24,Personal!$D$5:$D$9,0))=J24,"X","-"),"-")</f>
        <v>-</v>
      </c>
      <c r="P24" s="74"/>
      <c r="Q24" s="45"/>
      <c r="R24" s="45"/>
      <c r="S24" s="45"/>
      <c r="T24" s="45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ht="21.95" customHeight="1" x14ac:dyDescent="0.2">
      <c r="A25" s="54">
        <f t="shared" si="2"/>
        <v>44214</v>
      </c>
      <c r="B25" s="54" t="str">
        <f t="shared" si="0"/>
        <v>Monday</v>
      </c>
      <c r="C25" s="50" t="s">
        <v>53</v>
      </c>
      <c r="D25" s="99" t="str">
        <f>IFERROR(INDEX('Data Ranges'!$B$10:$C$21,MATCH(A25,'Data Ranges'!$B$10:$B$21,0),2),"")</f>
        <v/>
      </c>
      <c r="E25" s="72">
        <f t="shared" si="4"/>
        <v>6</v>
      </c>
      <c r="F25" s="73" t="str">
        <f>VLOOKUP(E25,Table1[],2,FALSE)</f>
        <v>It is good for beneficial judgements.</v>
      </c>
      <c r="G25" s="73" t="str">
        <f>VLOOKUP(E25,Table1[],3,FALSE)</f>
        <v>Prosperity</v>
      </c>
      <c r="H25" s="73" t="s">
        <v>60</v>
      </c>
      <c r="I25" s="78"/>
      <c r="J25" s="56" t="str">
        <f>INDEX('Data Ranges'!$A$2:$B$8,MATCH(B25,'Data Ranges'!$A$2:$A$8,0),2)</f>
        <v>Moon</v>
      </c>
      <c r="K25" s="61" t="str">
        <f>IF(INDEX(Signs!$E$5:$E$16,MATCH(C25,Signs!$D$5:$D$16,0))=J25,"X","-")</f>
        <v>-</v>
      </c>
      <c r="L25" s="61" t="str">
        <f>IF(INDEX(Signs!$E$5:$E$16,MATCH(H25,Signs!$D$5:$D$16,0))=J25,"X","-")</f>
        <v>-</v>
      </c>
      <c r="M25" s="61" t="str">
        <f t="shared" si="1"/>
        <v>-</v>
      </c>
      <c r="N25" s="61" t="str">
        <f>IFERROR(IF(INDEX(Personal!$E$5:$E$9,MATCH(C25,Personal!$D$5:$D$9,0))=J25,"X","-"),"-")</f>
        <v>-</v>
      </c>
      <c r="O25" s="61" t="str">
        <f>IFERROR(IF(INDEX(Personal!$E$5:$E$9,MATCH(H25,Personal!$D$5:$D$9,0))=J25,"X","-"),"-")</f>
        <v>-</v>
      </c>
      <c r="P25" s="74"/>
      <c r="Q25" s="45"/>
      <c r="R25" s="45"/>
      <c r="S25" s="45"/>
      <c r="T25" s="45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ht="21.95" customHeight="1" x14ac:dyDescent="0.2">
      <c r="A26" s="54">
        <f t="shared" si="2"/>
        <v>44215</v>
      </c>
      <c r="B26" s="54" t="str">
        <f t="shared" si="0"/>
        <v>Tuesday</v>
      </c>
      <c r="C26" s="50" t="s">
        <v>53</v>
      </c>
      <c r="D26" s="99" t="str">
        <f>IFERROR(INDEX('Data Ranges'!$B$10:$C$21,MATCH(A26,'Data Ranges'!$B$10:$B$21,0),2),"")</f>
        <v/>
      </c>
      <c r="E26" s="72">
        <f t="shared" si="4"/>
        <v>7</v>
      </c>
      <c r="F26" s="73" t="str">
        <f>VLOOKUP(E26,Table1[],2,FALSE)</f>
        <v>It is good for divining with a vessel, that is to say a water pot, for whatever reason.</v>
      </c>
      <c r="G26" s="73" t="str">
        <f>VLOOKUP(E26,Table1[],3,FALSE)</f>
        <v>Magic</v>
      </c>
      <c r="H26" s="56" t="s">
        <v>60</v>
      </c>
      <c r="I26" s="79" t="s">
        <v>614</v>
      </c>
      <c r="J26" s="56" t="str">
        <f>INDEX('Data Ranges'!$A$2:$B$8,MATCH(B26,'Data Ranges'!$A$2:$A$8,0),2)</f>
        <v>Mars</v>
      </c>
      <c r="K26" s="61" t="str">
        <f>IF(INDEX(Signs!$E$5:$E$16,MATCH(C26,Signs!$D$5:$D$16,0))=J26,"X","-")</f>
        <v>-</v>
      </c>
      <c r="L26" s="61" t="str">
        <f>IF(INDEX(Signs!$E$5:$E$16,MATCH(H26,Signs!$D$5:$D$16,0))=J26,"X","-")</f>
        <v>-</v>
      </c>
      <c r="M26" s="61" t="str">
        <f t="shared" si="1"/>
        <v>-</v>
      </c>
      <c r="N26" s="61" t="str">
        <f>IFERROR(IF(INDEX(Personal!$E$5:$E$9,MATCH(C26,Personal!$D$5:$D$9,0))=J26,"X","-"),"-")</f>
        <v>-</v>
      </c>
      <c r="O26" s="61" t="str">
        <f>IFERROR(IF(INDEX(Personal!$E$5:$E$9,MATCH(H26,Personal!$D$5:$D$9,0))=J26,"X","-"),"-")</f>
        <v>-</v>
      </c>
      <c r="P26" s="74"/>
      <c r="Q26" s="45"/>
      <c r="R26" s="45"/>
      <c r="S26" s="45"/>
      <c r="T26" s="45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ht="21.95" customHeight="1" x14ac:dyDescent="0.2">
      <c r="A27" s="54">
        <f t="shared" si="2"/>
        <v>44216</v>
      </c>
      <c r="B27" s="54" t="str">
        <f t="shared" si="0"/>
        <v>Wednesday</v>
      </c>
      <c r="C27" s="71" t="s">
        <v>60</v>
      </c>
      <c r="D27" s="100" t="str">
        <f>IFERROR(INDEX('Data Ranges'!$B$10:$C$21,MATCH(A27,'Data Ranges'!$B$10:$B$21,0),2),"")</f>
        <v/>
      </c>
      <c r="E27" s="72">
        <f t="shared" si="4"/>
        <v>8</v>
      </c>
      <c r="F27" s="73" t="str">
        <f>VLOOKUP(E27,Table1[],2,FALSE)</f>
        <v>It is good for finding treasures in the earth.</v>
      </c>
      <c r="G27" s="73" t="str">
        <f>VLOOKUP(E27,Table1[],3,FALSE)</f>
        <v>Prosperity</v>
      </c>
      <c r="H27" s="73" t="s">
        <v>63</v>
      </c>
      <c r="I27" s="78"/>
      <c r="J27" s="56" t="str">
        <f>INDEX('Data Ranges'!$A$2:$B$8,MATCH(B27,'Data Ranges'!$A$2:$A$8,0),2)</f>
        <v>Mercury</v>
      </c>
      <c r="K27" s="61" t="str">
        <f>IF(INDEX(Signs!$E$5:$E$16,MATCH(C27,Signs!$D$5:$D$16,0))=J27,"X","-")</f>
        <v>-</v>
      </c>
      <c r="L27" s="61" t="str">
        <f>IF(INDEX(Signs!$E$5:$E$16,MATCH(H27,Signs!$D$5:$D$16,0))=J27,"X","-")</f>
        <v>-</v>
      </c>
      <c r="M27" s="61" t="str">
        <f t="shared" si="1"/>
        <v>-</v>
      </c>
      <c r="N27" s="61" t="str">
        <f>IFERROR(IF(INDEX(Personal!$E$5:$E$9,MATCH(C27,Personal!$D$5:$D$9,0))=J27,"X","-"),"-")</f>
        <v>-</v>
      </c>
      <c r="O27" s="61" t="str">
        <f>IFERROR(IF(INDEX(Personal!$E$5:$E$9,MATCH(H27,Personal!$D$5:$D$9,0))=J27,"X","-"),"-")</f>
        <v>-</v>
      </c>
      <c r="P27" s="74"/>
      <c r="Q27" s="45"/>
      <c r="R27" s="45"/>
      <c r="S27" s="45"/>
      <c r="T27" s="45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 ht="21.95" customHeight="1" x14ac:dyDescent="0.2">
      <c r="A28" s="54">
        <f t="shared" si="2"/>
        <v>44217</v>
      </c>
      <c r="B28" s="54" t="str">
        <f t="shared" si="0"/>
        <v>Thursday</v>
      </c>
      <c r="C28" s="71" t="s">
        <v>60</v>
      </c>
      <c r="D28" s="100" t="str">
        <f>IFERROR(INDEX('Data Ranges'!$B$10:$C$21,MATCH(A28,'Data Ranges'!$B$10:$B$21,0),2),"")</f>
        <v/>
      </c>
      <c r="E28" s="72">
        <f t="shared" si="4"/>
        <v>9</v>
      </c>
      <c r="F28" s="73" t="str">
        <f>VLOOKUP(E28,Table1[],2,FALSE)</f>
        <v>It is good for happiness within the family, and for taking care of the house.</v>
      </c>
      <c r="G28" s="73" t="str">
        <f>VLOOKUP(E28,Table1[],3,FALSE)</f>
        <v>Love</v>
      </c>
      <c r="H28" s="56" t="s">
        <v>63</v>
      </c>
      <c r="I28" s="78"/>
      <c r="J28" s="56" t="str">
        <f>INDEX('Data Ranges'!$A$2:$B$8,MATCH(B28,'Data Ranges'!$A$2:$A$8,0),2)</f>
        <v>Jupiter</v>
      </c>
      <c r="K28" s="61" t="str">
        <f>IF(INDEX(Signs!$E$5:$E$16,MATCH(C28,Signs!$D$5:$D$16,0))=J28,"X","-")</f>
        <v>-</v>
      </c>
      <c r="L28" s="61" t="str">
        <f>IF(INDEX(Signs!$E$5:$E$16,MATCH(H28,Signs!$D$5:$D$16,0))=J28,"X","-")</f>
        <v>X</v>
      </c>
      <c r="M28" s="61" t="str">
        <f t="shared" si="1"/>
        <v>-</v>
      </c>
      <c r="N28" s="61" t="str">
        <f>IFERROR(IF(INDEX(Personal!$E$5:$E$9,MATCH(C28,Personal!$D$5:$D$9,0))=J28,"X","-"),"-")</f>
        <v>-</v>
      </c>
      <c r="O28" s="61" t="str">
        <f>IFERROR(IF(INDEX(Personal!$E$5:$E$9,MATCH(H28,Personal!$D$5:$D$9,0))=J28,"X","-"),"-")</f>
        <v>-</v>
      </c>
      <c r="P28" s="74"/>
      <c r="Q28" s="45"/>
      <c r="R28" s="45"/>
      <c r="S28" s="45"/>
      <c r="T28" s="45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21.95" customHeight="1" x14ac:dyDescent="0.2">
      <c r="A29" s="54">
        <f t="shared" si="2"/>
        <v>44218</v>
      </c>
      <c r="B29" s="54" t="str">
        <f t="shared" si="0"/>
        <v>Friday</v>
      </c>
      <c r="C29" s="71" t="s">
        <v>60</v>
      </c>
      <c r="D29" s="100" t="str">
        <f>IFERROR(INDEX('Data Ranges'!$B$10:$C$21,MATCH(A29,'Data Ranges'!$B$10:$B$21,0),2),"")</f>
        <v/>
      </c>
      <c r="E29" s="72">
        <f t="shared" si="4"/>
        <v>10</v>
      </c>
      <c r="F29" s="73" t="str">
        <f>VLOOKUP(E29,Table1[],2,FALSE)</f>
        <v>For curing the epileptic.</v>
      </c>
      <c r="G29" s="73" t="str">
        <f>VLOOKUP(E29,Table1[],3,FALSE)</f>
        <v>Healing</v>
      </c>
      <c r="H29" s="73" t="s">
        <v>13</v>
      </c>
      <c r="I29" s="78"/>
      <c r="J29" s="56" t="str">
        <f>INDEX('Data Ranges'!$A$2:$B$8,MATCH(B29,'Data Ranges'!$A$2:$A$8,0),2)</f>
        <v>Venus</v>
      </c>
      <c r="K29" s="61" t="str">
        <f>IF(INDEX(Signs!$E$5:$E$16,MATCH(C29,Signs!$D$5:$D$16,0))=J29,"X","-")</f>
        <v>-</v>
      </c>
      <c r="L29" s="61" t="str">
        <f>IF(INDEX(Signs!$E$5:$E$16,MATCH(H29,Signs!$D$5:$D$16,0))=J29,"X","-")</f>
        <v>-</v>
      </c>
      <c r="M29" s="61" t="str">
        <f t="shared" si="1"/>
        <v>-</v>
      </c>
      <c r="N29" s="61" t="str">
        <f>IFERROR(IF(INDEX(Personal!$E$5:$E$9,MATCH(C29,Personal!$D$5:$D$9,0))=J29,"X","-"),"-")</f>
        <v>-</v>
      </c>
      <c r="O29" s="61" t="str">
        <f>IFERROR(IF(INDEX(Personal!$E$5:$E$9,MATCH(H29,Personal!$D$5:$D$9,0))=J29,"X","-"),"-")</f>
        <v>-</v>
      </c>
      <c r="P29" s="74"/>
      <c r="Q29" s="45"/>
      <c r="R29" s="45"/>
      <c r="S29" s="45"/>
      <c r="T29" s="45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 ht="21.95" customHeight="1" x14ac:dyDescent="0.2">
      <c r="A30" s="54">
        <f t="shared" si="2"/>
        <v>44219</v>
      </c>
      <c r="B30" s="54" t="str">
        <f t="shared" si="0"/>
        <v>Saturday</v>
      </c>
      <c r="C30" s="71" t="s">
        <v>60</v>
      </c>
      <c r="D30" s="100" t="str">
        <f>IFERROR(INDEX('Data Ranges'!$B$10:$C$21,MATCH(A30,'Data Ranges'!$B$10:$B$21,0),2),"")</f>
        <v/>
      </c>
      <c r="E30" s="72">
        <f t="shared" si="4"/>
        <v>11</v>
      </c>
      <c r="F30" s="73" t="str">
        <f>VLOOKUP(E30,Table1[],2,FALSE)</f>
        <v>For making children obey their father.</v>
      </c>
      <c r="G30" s="73" t="str">
        <f>VLOOKUP(E30,Table1[],3,FALSE)</f>
        <v>Love</v>
      </c>
      <c r="H30" s="73" t="s">
        <v>13</v>
      </c>
      <c r="I30" s="78"/>
      <c r="J30" s="56" t="str">
        <f>INDEX('Data Ranges'!$A$2:$B$8,MATCH(B30,'Data Ranges'!$A$2:$A$8,0),2)</f>
        <v>Saturn</v>
      </c>
      <c r="K30" s="61" t="str">
        <f>IF(INDEX(Signs!$E$5:$E$16,MATCH(C30,Signs!$D$5:$D$16,0))=J30,"X","-")</f>
        <v>X</v>
      </c>
      <c r="L30" s="61" t="str">
        <f>IF(INDEX(Signs!$E$5:$E$16,MATCH(H30,Signs!$D$5:$D$16,0))=J30,"X","-")</f>
        <v>-</v>
      </c>
      <c r="M30" s="61" t="str">
        <f t="shared" si="1"/>
        <v>-</v>
      </c>
      <c r="N30" s="61" t="str">
        <f>IFERROR(IF(INDEX(Personal!$E$5:$E$9,MATCH(C30,Personal!$D$5:$D$9,0))=J30,"X","-"),"-")</f>
        <v>-</v>
      </c>
      <c r="O30" s="61" t="str">
        <f>IFERROR(IF(INDEX(Personal!$E$5:$E$9,MATCH(H30,Personal!$D$5:$D$9,0))=J30,"X","-"),"-")</f>
        <v>-</v>
      </c>
      <c r="P30" s="74"/>
      <c r="Q30" s="45"/>
      <c r="R30" s="45"/>
      <c r="S30" s="45"/>
      <c r="T30" s="45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 ht="21.95" customHeight="1" x14ac:dyDescent="0.2">
      <c r="A31" s="54">
        <f t="shared" si="2"/>
        <v>44220</v>
      </c>
      <c r="B31" s="54" t="str">
        <f t="shared" si="0"/>
        <v>Sunday</v>
      </c>
      <c r="C31" s="71" t="s">
        <v>60</v>
      </c>
      <c r="D31" s="100" t="str">
        <f>IFERROR(INDEX('Data Ranges'!$B$10:$C$21,MATCH(A31,'Data Ranges'!$B$10:$B$21,0),2),"")</f>
        <v/>
      </c>
      <c r="E31" s="72">
        <f t="shared" si="4"/>
        <v>12</v>
      </c>
      <c r="F31" s="73" t="str">
        <f>VLOOKUP(E31,Table1[],2,FALSE)</f>
        <v>For making fathers love their children.</v>
      </c>
      <c r="G31" s="73" t="str">
        <f>VLOOKUP(E31,Table1[],3,FALSE)</f>
        <v>Love</v>
      </c>
      <c r="H31" s="56" t="s">
        <v>22</v>
      </c>
      <c r="I31" s="79"/>
      <c r="J31" s="56" t="str">
        <f>INDEX('Data Ranges'!$A$2:$B$8,MATCH(B31,'Data Ranges'!$A$2:$A$8,0),2)</f>
        <v>Sun</v>
      </c>
      <c r="K31" s="61" t="str">
        <f>IF(INDEX(Signs!$E$5:$E$16,MATCH(C31,Signs!$D$5:$D$16,0))=J31,"X","-")</f>
        <v>-</v>
      </c>
      <c r="L31" s="61" t="str">
        <f>IF(INDEX(Signs!$E$5:$E$16,MATCH(H31,Signs!$D$5:$D$16,0))=J31,"X","-")</f>
        <v>-</v>
      </c>
      <c r="M31" s="61" t="str">
        <f t="shared" si="1"/>
        <v>-</v>
      </c>
      <c r="N31" s="61" t="str">
        <f>IFERROR(IF(INDEX(Personal!$E$5:$E$9,MATCH(C31,Personal!$D$5:$D$9,0))=J31,"X","-"),"-")</f>
        <v>-</v>
      </c>
      <c r="O31" s="61" t="str">
        <f>IFERROR(IF(INDEX(Personal!$E$5:$E$9,MATCH(H31,Personal!$D$5:$D$9,0))=J31,"X","-"),"-")</f>
        <v>-</v>
      </c>
      <c r="P31" s="74"/>
      <c r="Q31" s="45"/>
      <c r="R31" s="45"/>
      <c r="S31" s="45"/>
      <c r="T31" s="45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 ht="21.95" customHeight="1" x14ac:dyDescent="0.2">
      <c r="A32" s="54">
        <f t="shared" si="2"/>
        <v>44221</v>
      </c>
      <c r="B32" s="54" t="str">
        <f t="shared" si="0"/>
        <v>Monday</v>
      </c>
      <c r="C32" s="71" t="s">
        <v>60</v>
      </c>
      <c r="D32" s="100" t="str">
        <f>IFERROR(INDEX('Data Ranges'!$B$10:$C$21,MATCH(A32,'Data Ranges'!$B$10:$B$21,0),2),"")</f>
        <v/>
      </c>
      <c r="E32" s="72">
        <f t="shared" si="4"/>
        <v>13</v>
      </c>
      <c r="F32" s="73" t="str">
        <f>VLOOKUP(E32,Table1[],2,FALSE)</f>
        <v>For the increase of one's property.</v>
      </c>
      <c r="G32" s="73" t="str">
        <f>VLOOKUP(E32,Table1[],3,FALSE)</f>
        <v>Prosperity</v>
      </c>
      <c r="H32" s="73" t="s">
        <v>22</v>
      </c>
      <c r="I32" s="78"/>
      <c r="J32" s="56" t="str">
        <f>INDEX('Data Ranges'!$A$2:$B$8,MATCH(B32,'Data Ranges'!$A$2:$A$8,0),2)</f>
        <v>Moon</v>
      </c>
      <c r="K32" s="61" t="str">
        <f>IF(INDEX(Signs!$E$5:$E$16,MATCH(C32,Signs!$D$5:$D$16,0))=J32,"X","-")</f>
        <v>-</v>
      </c>
      <c r="L32" s="61" t="str">
        <f>IF(INDEX(Signs!$E$5:$E$16,MATCH(H32,Signs!$D$5:$D$16,0))=J32,"X","-")</f>
        <v>-</v>
      </c>
      <c r="M32" s="61" t="str">
        <f t="shared" si="1"/>
        <v>-</v>
      </c>
      <c r="N32" s="61" t="str">
        <f>IFERROR(IF(INDEX(Personal!$E$5:$E$9,MATCH(C32,Personal!$D$5:$D$9,0))=J32,"X","-"),"-")</f>
        <v>-</v>
      </c>
      <c r="O32" s="61" t="str">
        <f>IFERROR(IF(INDEX(Personal!$E$5:$E$9,MATCH(H32,Personal!$D$5:$D$9,0))=J32,"X","-"),"-")</f>
        <v>-</v>
      </c>
      <c r="P32" s="74"/>
      <c r="Q32" s="45"/>
      <c r="R32" s="45"/>
      <c r="S32" s="45"/>
      <c r="T32" s="45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 ht="21.95" customHeight="1" x14ac:dyDescent="0.2">
      <c r="A33" s="54">
        <f t="shared" si="2"/>
        <v>44222</v>
      </c>
      <c r="B33" s="54" t="str">
        <f t="shared" si="0"/>
        <v>Tuesday</v>
      </c>
      <c r="C33" s="71" t="s">
        <v>60</v>
      </c>
      <c r="D33" s="100" t="str">
        <f>IFERROR(INDEX('Data Ranges'!$B$10:$C$21,MATCH(A33,'Data Ranges'!$B$10:$B$21,0),2),"")</f>
        <v/>
      </c>
      <c r="E33" s="72">
        <f t="shared" si="4"/>
        <v>14</v>
      </c>
      <c r="F33" s="73" t="str">
        <f>VLOOKUP(E33,Table1[],2,FALSE)</f>
        <v>For seeing the spirits and for subjugating them.</v>
      </c>
      <c r="G33" s="73" t="str">
        <f>VLOOKUP(E33,Table1[],3,FALSE)</f>
        <v>Magic</v>
      </c>
      <c r="H33" s="56" t="s">
        <v>22</v>
      </c>
      <c r="I33" s="80" t="s">
        <v>615</v>
      </c>
      <c r="J33" s="56" t="str">
        <f>INDEX('Data Ranges'!$A$2:$B$8,MATCH(B33,'Data Ranges'!$A$2:$A$8,0),2)</f>
        <v>Mars</v>
      </c>
      <c r="K33" s="61" t="str">
        <f>IF(INDEX(Signs!$E$5:$E$16,MATCH(C33,Signs!$D$5:$D$16,0))=J33,"X","-")</f>
        <v>-</v>
      </c>
      <c r="L33" s="61" t="str">
        <f>IF(INDEX(Signs!$E$5:$E$16,MATCH(H33,Signs!$D$5:$D$16,0))=J33,"X","-")</f>
        <v>-</v>
      </c>
      <c r="M33" s="61" t="str">
        <f t="shared" si="1"/>
        <v>-</v>
      </c>
      <c r="N33" s="61" t="str">
        <f>IFERROR(IF(INDEX(Personal!$E$5:$E$9,MATCH(C33,Personal!$D$5:$D$9,0))=J33,"X","-"),"-")</f>
        <v>-</v>
      </c>
      <c r="O33" s="61" t="str">
        <f>IFERROR(IF(INDEX(Personal!$E$5:$E$9,MATCH(H33,Personal!$D$5:$D$9,0))=J33,"X","-"),"-")</f>
        <v>-</v>
      </c>
      <c r="P33" s="74"/>
      <c r="Q33" s="45"/>
      <c r="R33" s="45"/>
      <c r="S33" s="45"/>
      <c r="T33" s="45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1:35" ht="21.95" customHeight="1" x14ac:dyDescent="0.2">
      <c r="A34" s="54">
        <f t="shared" si="2"/>
        <v>44223</v>
      </c>
      <c r="B34" s="54" t="str">
        <f t="shared" si="0"/>
        <v>Wednesday</v>
      </c>
      <c r="C34" s="71" t="s">
        <v>60</v>
      </c>
      <c r="D34" s="100" t="str">
        <f>IFERROR(INDEX('Data Ranges'!$B$10:$C$21,MATCH(A34,'Data Ranges'!$B$10:$B$21,0),2),"")</f>
        <v/>
      </c>
      <c r="E34" s="72">
        <f t="shared" si="4"/>
        <v>15</v>
      </c>
      <c r="F34" s="73" t="str">
        <f>VLOOKUP(E34,Table1[],2,FALSE)</f>
        <v>For speaking with demons.</v>
      </c>
      <c r="G34" s="73" t="str">
        <f>VLOOKUP(E34,Table1[],3,FALSE)</f>
        <v>Magic</v>
      </c>
      <c r="H34" s="73" t="s">
        <v>26</v>
      </c>
      <c r="I34" s="78"/>
      <c r="J34" s="56" t="str">
        <f>INDEX('Data Ranges'!$A$2:$B$8,MATCH(B34,'Data Ranges'!$A$2:$A$8,0),2)</f>
        <v>Mercury</v>
      </c>
      <c r="K34" s="61" t="str">
        <f>IF(INDEX(Signs!$E$5:$E$16,MATCH(C34,Signs!$D$5:$D$16,0))=J34,"X","-")</f>
        <v>-</v>
      </c>
      <c r="L34" s="61" t="str">
        <f>IF(INDEX(Signs!$E$5:$E$16,MATCH(H34,Signs!$D$5:$D$16,0))=J34,"X","-")</f>
        <v>X</v>
      </c>
      <c r="M34" s="61" t="str">
        <f t="shared" si="1"/>
        <v>-</v>
      </c>
      <c r="N34" s="61" t="str">
        <f>IFERROR(IF(INDEX(Personal!$E$5:$E$9,MATCH(C34,Personal!$D$5:$D$9,0))=J34,"X","-"),"-")</f>
        <v>-</v>
      </c>
      <c r="O34" s="61" t="str">
        <f>IFERROR(IF(INDEX(Personal!$E$5:$E$9,MATCH(H34,Personal!$D$5:$D$9,0))=J34,"X","-"),"-")</f>
        <v>-</v>
      </c>
      <c r="P34" s="74"/>
      <c r="Q34" s="45"/>
      <c r="R34" s="45"/>
      <c r="S34" s="45"/>
      <c r="T34" s="45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21.95" customHeight="1" x14ac:dyDescent="0.2">
      <c r="A35" s="54">
        <f t="shared" si="2"/>
        <v>44224</v>
      </c>
      <c r="B35" s="54" t="str">
        <f t="shared" si="0"/>
        <v>Thursday</v>
      </c>
      <c r="C35" s="71" t="s">
        <v>60</v>
      </c>
      <c r="D35" s="100" t="str">
        <f>IFERROR(INDEX('Data Ranges'!$B$10:$C$21,MATCH(A35,'Data Ranges'!$B$10:$B$21,0),2),"")</f>
        <v/>
      </c>
      <c r="E35" s="72">
        <f t="shared" si="4"/>
        <v>16</v>
      </c>
      <c r="F35" s="73" t="str">
        <f>VLOOKUP(E35,Table1[],2,FALSE)</f>
        <v>For making a man to love his wife.</v>
      </c>
      <c r="G35" s="73" t="str">
        <f>VLOOKUP(E35,Table1[],3,FALSE)</f>
        <v>Love</v>
      </c>
      <c r="H35" s="56" t="s">
        <v>26</v>
      </c>
      <c r="I35" s="79" t="s">
        <v>616</v>
      </c>
      <c r="J35" s="56" t="str">
        <f>INDEX('Data Ranges'!$A$2:$B$8,MATCH(B35,'Data Ranges'!$A$2:$A$8,0),2)</f>
        <v>Jupiter</v>
      </c>
      <c r="K35" s="61" t="str">
        <f>IF(INDEX(Signs!$E$5:$E$16,MATCH(C35,Signs!$D$5:$D$16,0))=J35,"X","-")</f>
        <v>-</v>
      </c>
      <c r="L35" s="61" t="str">
        <f>IF(INDEX(Signs!$E$5:$E$16,MATCH(H35,Signs!$D$5:$D$16,0))=J35,"X","-")</f>
        <v>-</v>
      </c>
      <c r="M35" s="61" t="str">
        <f t="shared" si="1"/>
        <v>-</v>
      </c>
      <c r="N35" s="61" t="str">
        <f>IFERROR(IF(INDEX(Personal!$E$5:$E$9,MATCH(C35,Personal!$D$5:$D$9,0))=J35,"X","-"),"-")</f>
        <v>-</v>
      </c>
      <c r="O35" s="61" t="str">
        <f>IFERROR(IF(INDEX(Personal!$E$5:$E$9,MATCH(H35,Personal!$D$5:$D$9,0))=J35,"X","-"),"-")</f>
        <v>-</v>
      </c>
      <c r="P35" s="74"/>
      <c r="Q35" s="45"/>
      <c r="R35" s="45"/>
      <c r="S35" s="45"/>
      <c r="T35" s="45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21.95" customHeight="1" x14ac:dyDescent="0.2">
      <c r="A36" s="54">
        <f t="shared" si="2"/>
        <v>44225</v>
      </c>
      <c r="B36" s="54" t="str">
        <f t="shared" si="0"/>
        <v>Friday</v>
      </c>
      <c r="C36" s="71" t="s">
        <v>60</v>
      </c>
      <c r="D36" s="100" t="str">
        <f>IFERROR(INDEX('Data Ranges'!$B$10:$C$21,MATCH(A36,'Data Ranges'!$B$10:$B$21,0),2),"")</f>
        <v/>
      </c>
      <c r="E36" s="72">
        <f t="shared" si="4"/>
        <v>17</v>
      </c>
      <c r="F36" s="73" t="str">
        <f>VLOOKUP(E36,Table1[],2,FALSE)</f>
        <v>For restraining a boat from sailing.</v>
      </c>
      <c r="G36" s="73" t="str">
        <f>VLOOKUP(E36,Table1[],3,FALSE)</f>
        <v>Meta</v>
      </c>
      <c r="H36" s="73" t="s">
        <v>30</v>
      </c>
      <c r="I36" s="78"/>
      <c r="J36" s="56" t="str">
        <f>INDEX('Data Ranges'!$A$2:$B$8,MATCH(B36,'Data Ranges'!$A$2:$A$8,0),2)</f>
        <v>Venus</v>
      </c>
      <c r="K36" s="61" t="str">
        <f>IF(INDEX(Signs!$E$5:$E$16,MATCH(C36,Signs!$D$5:$D$16,0))=J36,"X","-")</f>
        <v>-</v>
      </c>
      <c r="L36" s="61" t="str">
        <f>IF(INDEX(Signs!$E$5:$E$16,MATCH(H36,Signs!$D$5:$D$16,0))=J36,"X","-")</f>
        <v>-</v>
      </c>
      <c r="M36" s="61" t="str">
        <f t="shared" si="1"/>
        <v>-</v>
      </c>
      <c r="N36" s="61" t="str">
        <f>IFERROR(IF(INDEX(Personal!$E$5:$E$9,MATCH(C36,Personal!$D$5:$D$9,0))=J36,"X","-"),"-")</f>
        <v>-</v>
      </c>
      <c r="O36" s="61" t="str">
        <f>IFERROR(IF(INDEX(Personal!$E$5:$E$9,MATCH(H36,Personal!$D$5:$D$9,0))=J36,"X","-"),"-")</f>
        <v>-</v>
      </c>
      <c r="P36" s="74"/>
      <c r="Q36" s="45"/>
      <c r="R36" s="45"/>
      <c r="S36" s="45"/>
      <c r="T36" s="45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21.95" customHeight="1" x14ac:dyDescent="0.2">
      <c r="A37" s="54">
        <f t="shared" si="2"/>
        <v>44226</v>
      </c>
      <c r="B37" s="54" t="str">
        <f t="shared" si="0"/>
        <v>Saturday</v>
      </c>
      <c r="C37" s="71" t="s">
        <v>60</v>
      </c>
      <c r="D37" s="100" t="str">
        <f>IFERROR(INDEX('Data Ranges'!$B$10:$C$21,MATCH(A37,'Data Ranges'!$B$10:$B$21,0),2),"")</f>
        <v/>
      </c>
      <c r="E37" s="72">
        <f t="shared" si="4"/>
        <v>18</v>
      </c>
      <c r="F37" s="73" t="str">
        <f>VLOOKUP(E37,Table1[],2,FALSE)</f>
        <v>For a woman to confess whatever she did.</v>
      </c>
      <c r="G37" s="73" t="str">
        <f>VLOOKUP(E37,Table1[],3,FALSE)</f>
        <v>Negative</v>
      </c>
      <c r="H37" s="56" t="s">
        <v>30</v>
      </c>
      <c r="I37" s="79" t="s">
        <v>616</v>
      </c>
      <c r="J37" s="56" t="str">
        <f>INDEX('Data Ranges'!$A$2:$B$8,MATCH(B37,'Data Ranges'!$A$2:$A$8,0),2)</f>
        <v>Saturn</v>
      </c>
      <c r="K37" s="61" t="str">
        <f>IF(INDEX(Signs!$E$5:$E$16,MATCH(C37,Signs!$D$5:$D$16,0))=J37,"X","-")</f>
        <v>X</v>
      </c>
      <c r="L37" s="61" t="str">
        <f>IF(INDEX(Signs!$E$5:$E$16,MATCH(H37,Signs!$D$5:$D$16,0))=J37,"X","-")</f>
        <v>-</v>
      </c>
      <c r="M37" s="61" t="str">
        <f t="shared" si="1"/>
        <v>-</v>
      </c>
      <c r="N37" s="61" t="str">
        <f>IFERROR(IF(INDEX(Personal!$E$5:$E$9,MATCH(C37,Personal!$D$5:$D$9,0))=J37,"X","-"),"-")</f>
        <v>-</v>
      </c>
      <c r="O37" s="61" t="str">
        <f>IFERROR(IF(INDEX(Personal!$E$5:$E$9,MATCH(H37,Personal!$D$5:$D$9,0))=J37,"X","-"),"-")</f>
        <v>-</v>
      </c>
      <c r="P37" s="74"/>
      <c r="Q37" s="45"/>
      <c r="R37" s="45"/>
      <c r="S37" s="45"/>
      <c r="T37" s="45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21.95" customHeight="1" x14ac:dyDescent="0.2">
      <c r="A38" s="54">
        <f t="shared" si="2"/>
        <v>44227</v>
      </c>
      <c r="B38" s="54" t="str">
        <f t="shared" si="0"/>
        <v>Sunday</v>
      </c>
      <c r="C38" s="71" t="s">
        <v>60</v>
      </c>
      <c r="D38" s="100" t="str">
        <f>IFERROR(INDEX('Data Ranges'!$B$10:$C$21,MATCH(A38,'Data Ranges'!$B$10:$B$21,0),2),"")</f>
        <v/>
      </c>
      <c r="E38" s="72">
        <f t="shared" si="4"/>
        <v>19</v>
      </c>
      <c r="F38" s="73" t="str">
        <f>VLOOKUP(E38,Table1[],2,FALSE)</f>
        <v>It is for opening locks.</v>
      </c>
      <c r="G38" s="73" t="str">
        <f>VLOOKUP(E38,Table1[],3,FALSE)</f>
        <v>Meta</v>
      </c>
      <c r="H38" s="73" t="s">
        <v>34</v>
      </c>
      <c r="I38" s="78"/>
      <c r="J38" s="56" t="str">
        <f>INDEX('Data Ranges'!$A$2:$B$8,MATCH(B38,'Data Ranges'!$A$2:$A$8,0),2)</f>
        <v>Sun</v>
      </c>
      <c r="K38" s="61" t="str">
        <f>IF(INDEX(Signs!$E$5:$E$16,MATCH(C38,Signs!$D$5:$D$16,0))=J38,"X","-")</f>
        <v>-</v>
      </c>
      <c r="L38" s="61" t="str">
        <f>IF(INDEX(Signs!$E$5:$E$16,MATCH(H38,Signs!$D$5:$D$16,0))=J38,"X","-")</f>
        <v>X</v>
      </c>
      <c r="M38" s="61" t="str">
        <f t="shared" si="1"/>
        <v>-</v>
      </c>
      <c r="N38" s="61" t="str">
        <f>IFERROR(IF(INDEX(Personal!$E$5:$E$9,MATCH(C38,Personal!$D$5:$D$9,0))=J38,"X","-"),"-")</f>
        <v>-</v>
      </c>
      <c r="O38" s="61" t="str">
        <f>IFERROR(IF(INDEX(Personal!$E$5:$E$9,MATCH(H38,Personal!$D$5:$D$9,0))=J38,"X","-"),"-")</f>
        <v>X</v>
      </c>
      <c r="P38" s="74"/>
      <c r="Q38" s="45"/>
      <c r="R38" s="45"/>
      <c r="S38" s="45"/>
      <c r="T38" s="45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21.95" customHeight="1" x14ac:dyDescent="0.2">
      <c r="A39" s="54">
        <f t="shared" si="2"/>
        <v>44228</v>
      </c>
      <c r="B39" s="54" t="str">
        <f t="shared" si="0"/>
        <v>Monday</v>
      </c>
      <c r="C39" s="71" t="s">
        <v>60</v>
      </c>
      <c r="D39" s="100" t="str">
        <f>IFERROR(INDEX('Data Ranges'!$B$10:$C$21,MATCH(A39,'Data Ranges'!$B$10:$B$21,0),2),"")</f>
        <v/>
      </c>
      <c r="E39" s="72">
        <f t="shared" si="4"/>
        <v>20</v>
      </c>
      <c r="F39" s="73" t="str">
        <f>VLOOKUP(E39,Table1[],2,FALSE)</f>
        <v>It is for destroying one's enemies and opponents</v>
      </c>
      <c r="G39" s="73" t="str">
        <f>VLOOKUP(E39,Table1[],3,FALSE)</f>
        <v>Negative</v>
      </c>
      <c r="H39" s="56" t="s">
        <v>34</v>
      </c>
      <c r="I39" s="79" t="s">
        <v>613</v>
      </c>
      <c r="J39" s="56" t="str">
        <f>INDEX('Data Ranges'!$A$2:$B$8,MATCH(B39,'Data Ranges'!$A$2:$A$8,0),2)</f>
        <v>Moon</v>
      </c>
      <c r="K39" s="61" t="str">
        <f>IF(INDEX(Signs!$E$5:$E$16,MATCH(C39,Signs!$D$5:$D$16,0))=J39,"X","-")</f>
        <v>-</v>
      </c>
      <c r="L39" s="61" t="str">
        <f>IF(INDEX(Signs!$E$5:$E$16,MATCH(H39,Signs!$D$5:$D$16,0))=J39,"X","-")</f>
        <v>-</v>
      </c>
      <c r="M39" s="61" t="str">
        <f t="shared" si="1"/>
        <v>-</v>
      </c>
      <c r="N39" s="61" t="str">
        <f>IFERROR(IF(INDEX(Personal!$E$5:$E$9,MATCH(C39,Personal!$D$5:$D$9,0))=J39,"X","-"),"-")</f>
        <v>-</v>
      </c>
      <c r="O39" s="61" t="str">
        <f>IFERROR(IF(INDEX(Personal!$E$5:$E$9,MATCH(H39,Personal!$D$5:$D$9,0))=J39,"X","-"),"-")</f>
        <v>-</v>
      </c>
      <c r="P39" s="74"/>
      <c r="Q39" s="45"/>
      <c r="R39" s="45"/>
      <c r="S39" s="45"/>
      <c r="T39" s="45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21.95" customHeight="1" x14ac:dyDescent="0.2">
      <c r="A40" s="54">
        <f t="shared" si="2"/>
        <v>44229</v>
      </c>
      <c r="B40" s="54" t="str">
        <f t="shared" si="0"/>
        <v>Tuesday</v>
      </c>
      <c r="C40" s="71" t="s">
        <v>60</v>
      </c>
      <c r="D40" s="100" t="str">
        <f>IFERROR(INDEX('Data Ranges'!$B$10:$C$21,MATCH(A40,'Data Ranges'!$B$10:$B$21,0),2),"")</f>
        <v/>
      </c>
      <c r="E40" s="72">
        <f t="shared" si="4"/>
        <v>21</v>
      </c>
      <c r="F40" s="73" t="str">
        <f>VLOOKUP(E40,Table1[],2,FALSE)</f>
        <v>It is for binding the evil tongue.</v>
      </c>
      <c r="G40" s="73" t="str">
        <f>VLOOKUP(E40,Table1[],3,FALSE)</f>
        <v>Negative</v>
      </c>
      <c r="H40" s="73" t="s">
        <v>38</v>
      </c>
      <c r="I40" s="78"/>
      <c r="J40" s="56" t="str">
        <f>INDEX('Data Ranges'!$A$2:$B$8,MATCH(B40,'Data Ranges'!$A$2:$A$8,0),2)</f>
        <v>Mars</v>
      </c>
      <c r="K40" s="61" t="str">
        <f>IF(INDEX(Signs!$E$5:$E$16,MATCH(C40,Signs!$D$5:$D$16,0))=J40,"X","-")</f>
        <v>-</v>
      </c>
      <c r="L40" s="61" t="str">
        <f>IF(INDEX(Signs!$E$5:$E$16,MATCH(H40,Signs!$D$5:$D$16,0))=J40,"X","-")</f>
        <v>-</v>
      </c>
      <c r="M40" s="61" t="str">
        <f t="shared" si="1"/>
        <v>-</v>
      </c>
      <c r="N40" s="61" t="str">
        <f>IFERROR(IF(INDEX(Personal!$E$5:$E$9,MATCH(C40,Personal!$D$5:$D$9,0))=J40,"X","-"),"-")</f>
        <v>-</v>
      </c>
      <c r="O40" s="61" t="str">
        <f>IFERROR(IF(INDEX(Personal!$E$5:$E$9,MATCH(H40,Personal!$D$5:$D$9,0))=J40,"X","-"),"-")</f>
        <v>-</v>
      </c>
      <c r="P40" s="74"/>
      <c r="Q40" s="45"/>
      <c r="R40" s="45"/>
      <c r="S40" s="45"/>
      <c r="T40" s="45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21.95" customHeight="1" x14ac:dyDescent="0.2">
      <c r="A41" s="54">
        <f t="shared" si="2"/>
        <v>44230</v>
      </c>
      <c r="B41" s="54" t="str">
        <f t="shared" si="0"/>
        <v>Wednesday</v>
      </c>
      <c r="C41" s="71" t="s">
        <v>60</v>
      </c>
      <c r="D41" s="100" t="str">
        <f>IFERROR(INDEX('Data Ranges'!$B$10:$C$21,MATCH(A41,'Data Ranges'!$B$10:$B$21,0),2),"")</f>
        <v/>
      </c>
      <c r="E41" s="72">
        <f t="shared" si="4"/>
        <v>22</v>
      </c>
      <c r="F41" s="73" t="str">
        <f>VLOOKUP(E41,Table1[],2,FALSE)</f>
        <v>For unbinding sorceries.</v>
      </c>
      <c r="G41" s="73" t="str">
        <f>VLOOKUP(E41,Table1[],3,FALSE)</f>
        <v>Magic</v>
      </c>
      <c r="H41" s="56" t="s">
        <v>38</v>
      </c>
      <c r="I41" s="79" t="s">
        <v>617</v>
      </c>
      <c r="J41" s="56" t="str">
        <f>INDEX('Data Ranges'!$A$2:$B$8,MATCH(B41,'Data Ranges'!$A$2:$A$8,0),2)</f>
        <v>Mercury</v>
      </c>
      <c r="K41" s="61" t="str">
        <f>IF(INDEX(Signs!$E$5:$E$16,MATCH(C41,Signs!$D$5:$D$16,0))=J41,"X","-")</f>
        <v>-</v>
      </c>
      <c r="L41" s="61" t="str">
        <f>IF(INDEX(Signs!$E$5:$E$16,MATCH(H41,Signs!$D$5:$D$16,0))=J41,"X","-")</f>
        <v>X</v>
      </c>
      <c r="M41" s="61" t="str">
        <f t="shared" si="1"/>
        <v>-</v>
      </c>
      <c r="N41" s="61" t="str">
        <f>IFERROR(IF(INDEX(Personal!$E$5:$E$9,MATCH(C41,Personal!$D$5:$D$9,0))=J41,"X","-"),"-")</f>
        <v>-</v>
      </c>
      <c r="O41" s="61" t="str">
        <f>IFERROR(IF(INDEX(Personal!$E$5:$E$9,MATCH(H41,Personal!$D$5:$D$9,0))=J41,"X","-"),"-")</f>
        <v>-</v>
      </c>
      <c r="P41" s="74"/>
      <c r="Q41" s="45"/>
      <c r="R41" s="45"/>
      <c r="S41" s="45"/>
      <c r="T41" s="45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21.95" customHeight="1" x14ac:dyDescent="0.2">
      <c r="A42" s="54">
        <f t="shared" si="2"/>
        <v>44231</v>
      </c>
      <c r="B42" s="54" t="str">
        <f t="shared" si="0"/>
        <v>Thursday</v>
      </c>
      <c r="C42" s="71" t="s">
        <v>60</v>
      </c>
      <c r="D42" s="100" t="str">
        <f>IFERROR(INDEX('Data Ranges'!$B$10:$C$21,MATCH(A42,'Data Ranges'!$B$10:$B$21,0),2),"")</f>
        <v/>
      </c>
      <c r="E42" s="72">
        <f t="shared" si="4"/>
        <v>23</v>
      </c>
      <c r="F42" s="73" t="str">
        <f>VLOOKUP(E42,Table1[],2,FALSE)</f>
        <v>For fishing.</v>
      </c>
      <c r="G42" s="73" t="str">
        <f>VLOOKUP(E42,Table1[],3,FALSE)</f>
        <v>Meta</v>
      </c>
      <c r="H42" s="73" t="s">
        <v>41</v>
      </c>
      <c r="I42" s="78"/>
      <c r="J42" s="56" t="str">
        <f>INDEX('Data Ranges'!$A$2:$B$8,MATCH(B42,'Data Ranges'!$A$2:$A$8,0),2)</f>
        <v>Jupiter</v>
      </c>
      <c r="K42" s="61" t="str">
        <f>IF(INDEX(Signs!$E$5:$E$16,MATCH(C42,Signs!$D$5:$D$16,0))=J42,"X","-")</f>
        <v>-</v>
      </c>
      <c r="L42" s="61" t="str">
        <f>IF(INDEX(Signs!$E$5:$E$16,MATCH(H42,Signs!$D$5:$D$16,0))=J42,"X","-")</f>
        <v>-</v>
      </c>
      <c r="M42" s="61" t="str">
        <f t="shared" si="1"/>
        <v>-</v>
      </c>
      <c r="N42" s="61" t="str">
        <f>IFERROR(IF(INDEX(Personal!$E$5:$E$9,MATCH(C42,Personal!$D$5:$D$9,0))=J42,"X","-"),"-")</f>
        <v>-</v>
      </c>
      <c r="O42" s="61" t="str">
        <f>IFERROR(IF(INDEX(Personal!$E$5:$E$9,MATCH(H42,Personal!$D$5:$D$9,0))=J42,"X","-"),"-")</f>
        <v>-</v>
      </c>
      <c r="P42" s="74"/>
      <c r="Q42" s="45"/>
      <c r="R42" s="45"/>
      <c r="S42" s="45"/>
      <c r="T42" s="45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21.95" customHeight="1" x14ac:dyDescent="0.2">
      <c r="A43" s="54">
        <f t="shared" si="2"/>
        <v>44232</v>
      </c>
      <c r="B43" s="54" t="str">
        <f t="shared" si="0"/>
        <v>Friday</v>
      </c>
      <c r="C43" s="71" t="s">
        <v>60</v>
      </c>
      <c r="D43" s="100" t="str">
        <f>IFERROR(INDEX('Data Ranges'!$B$10:$C$21,MATCH(A43,'Data Ranges'!$B$10:$B$21,0),2),"")</f>
        <v/>
      </c>
      <c r="E43" s="72">
        <f t="shared" si="4"/>
        <v>24</v>
      </c>
      <c r="F43" s="73" t="str">
        <f>VLOOKUP(E43,Table1[],2,FALSE)</f>
        <v>For not being afraid of punishment.</v>
      </c>
      <c r="G43" s="73" t="str">
        <f>VLOOKUP(E43,Table1[],3,FALSE)</f>
        <v>Meta</v>
      </c>
      <c r="H43" s="56" t="s">
        <v>41</v>
      </c>
      <c r="I43" s="79" t="s">
        <v>618</v>
      </c>
      <c r="J43" s="56" t="str">
        <f>INDEX('Data Ranges'!$A$2:$B$8,MATCH(B43,'Data Ranges'!$A$2:$A$8,0),2)</f>
        <v>Venus</v>
      </c>
      <c r="K43" s="61" t="str">
        <f>IF(INDEX(Signs!$E$5:$E$16,MATCH(C43,Signs!$D$5:$D$16,0))=J43,"X","-")</f>
        <v>-</v>
      </c>
      <c r="L43" s="61" t="str">
        <f>IF(INDEX(Signs!$E$5:$E$16,MATCH(H43,Signs!$D$5:$D$16,0))=J43,"X","-")</f>
        <v>X</v>
      </c>
      <c r="M43" s="61" t="str">
        <f t="shared" si="1"/>
        <v>-</v>
      </c>
      <c r="N43" s="61" t="str">
        <f>IFERROR(IF(INDEX(Personal!$E$5:$E$9,MATCH(C43,Personal!$D$5:$D$9,0))=J43,"X","-"),"-")</f>
        <v>-</v>
      </c>
      <c r="O43" s="61" t="str">
        <f>IFERROR(IF(INDEX(Personal!$E$5:$E$9,MATCH(H43,Personal!$D$5:$D$9,0))=J43,"X","-"),"-")</f>
        <v>-</v>
      </c>
      <c r="P43" s="74"/>
      <c r="Q43" s="45"/>
      <c r="R43" s="45"/>
      <c r="S43" s="45"/>
      <c r="T43" s="45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21.95" customHeight="1" x14ac:dyDescent="0.2">
      <c r="A44" s="54">
        <f t="shared" si="2"/>
        <v>44233</v>
      </c>
      <c r="B44" s="54" t="str">
        <f t="shared" si="0"/>
        <v>Saturday</v>
      </c>
      <c r="C44" s="71" t="s">
        <v>60</v>
      </c>
      <c r="D44" s="100" t="str">
        <f>IFERROR(INDEX('Data Ranges'!$B$10:$C$21,MATCH(A44,'Data Ranges'!$B$10:$B$21,0),2),"")</f>
        <v/>
      </c>
      <c r="E44" s="72">
        <f t="shared" si="4"/>
        <v>25</v>
      </c>
      <c r="F44" s="73" t="str">
        <f>VLOOKUP(E44,Table1[],2,FALSE)</f>
        <v>For binding or unbinding a couple.</v>
      </c>
      <c r="G44" s="73" t="str">
        <f>VLOOKUP(E44,Table1[],3,FALSE)</f>
        <v>Love</v>
      </c>
      <c r="H44" s="73" t="s">
        <v>45</v>
      </c>
      <c r="I44" s="78"/>
      <c r="J44" s="56" t="str">
        <f>INDEX('Data Ranges'!$A$2:$B$8,MATCH(B44,'Data Ranges'!$A$2:$A$8,0),2)</f>
        <v>Saturn</v>
      </c>
      <c r="K44" s="61" t="str">
        <f>IF(INDEX(Signs!$E$5:$E$16,MATCH(C44,Signs!$D$5:$D$16,0))=J44,"X","-")</f>
        <v>X</v>
      </c>
      <c r="L44" s="61" t="str">
        <f>IF(INDEX(Signs!$E$5:$E$16,MATCH(H44,Signs!$D$5:$D$16,0))=J44,"X","-")</f>
        <v>-</v>
      </c>
      <c r="M44" s="61" t="str">
        <f t="shared" si="1"/>
        <v>-</v>
      </c>
      <c r="N44" s="61" t="str">
        <f>IFERROR(IF(INDEX(Personal!$E$5:$E$9,MATCH(C44,Personal!$D$5:$D$9,0))=J44,"X","-"),"-")</f>
        <v>-</v>
      </c>
      <c r="O44" s="61" t="str">
        <f>IFERROR(IF(INDEX(Personal!$E$5:$E$9,MATCH(H44,Personal!$D$5:$D$9,0))=J44,"X","-"),"-")</f>
        <v>-</v>
      </c>
      <c r="P44" s="74"/>
      <c r="Q44" s="45"/>
      <c r="R44" s="45"/>
      <c r="S44" s="45"/>
      <c r="T44" s="45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ht="21.95" customHeight="1" x14ac:dyDescent="0.2">
      <c r="A45" s="54">
        <f t="shared" si="2"/>
        <v>44234</v>
      </c>
      <c r="B45" s="54" t="str">
        <f t="shared" si="0"/>
        <v>Sunday</v>
      </c>
      <c r="C45" s="71" t="s">
        <v>60</v>
      </c>
      <c r="D45" s="100" t="str">
        <f>IFERROR(INDEX('Data Ranges'!$B$10:$C$21,MATCH(A45,'Data Ranges'!$B$10:$B$21,0),2),"")</f>
        <v/>
      </c>
      <c r="E45" s="72">
        <f t="shared" si="4"/>
        <v>26</v>
      </c>
      <c r="F45" s="73" t="str">
        <f>VLOOKUP(E45,Table1[],2,FALSE)</f>
        <v>For compelling enemies and masters.</v>
      </c>
      <c r="G45" s="73" t="str">
        <f>VLOOKUP(E45,Table1[],3,FALSE)</f>
        <v>Negative</v>
      </c>
      <c r="H45" s="73" t="s">
        <v>45</v>
      </c>
      <c r="I45" s="78"/>
      <c r="J45" s="56" t="str">
        <f>INDEX('Data Ranges'!$A$2:$B$8,MATCH(B45,'Data Ranges'!$A$2:$A$8,0),2)</f>
        <v>Sun</v>
      </c>
      <c r="K45" s="61" t="str">
        <f>IF(INDEX(Signs!$E$5:$E$16,MATCH(C45,Signs!$D$5:$D$16,0))=J45,"X","-")</f>
        <v>-</v>
      </c>
      <c r="L45" s="61" t="str">
        <f>IF(INDEX(Signs!$E$5:$E$16,MATCH(H45,Signs!$D$5:$D$16,0))=J45,"X","-")</f>
        <v>-</v>
      </c>
      <c r="M45" s="61" t="str">
        <f t="shared" si="1"/>
        <v>-</v>
      </c>
      <c r="N45" s="61" t="str">
        <f>IFERROR(IF(INDEX(Personal!$E$5:$E$9,MATCH(C45,Personal!$D$5:$D$9,0))=J45,"X","-"),"-")</f>
        <v>-</v>
      </c>
      <c r="O45" s="61" t="str">
        <f>IFERROR(IF(INDEX(Personal!$E$5:$E$9,MATCH(H45,Personal!$D$5:$D$9,0))=J45,"X","-"),"-")</f>
        <v>-</v>
      </c>
      <c r="P45" s="74"/>
      <c r="Q45" s="45"/>
      <c r="R45" s="45"/>
      <c r="S45" s="45"/>
      <c r="T45" s="45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ht="21.95" customHeight="1" x14ac:dyDescent="0.2">
      <c r="A46" s="54">
        <f t="shared" si="2"/>
        <v>44235</v>
      </c>
      <c r="B46" s="54" t="str">
        <f t="shared" si="0"/>
        <v>Monday</v>
      </c>
      <c r="C46" s="71" t="s">
        <v>60</v>
      </c>
      <c r="D46" s="100" t="str">
        <f>IFERROR(INDEX('Data Ranges'!$B$10:$C$21,MATCH(A46,'Data Ranges'!$B$10:$B$21,0),2),"")</f>
        <v/>
      </c>
      <c r="E46" s="72">
        <f t="shared" si="4"/>
        <v>27</v>
      </c>
      <c r="F46" s="73" t="str">
        <f>VLOOKUP(E46,Table1[],2,FALSE)</f>
        <v>For love and for bindings of love.</v>
      </c>
      <c r="G46" s="73" t="str">
        <f>VLOOKUP(E46,Table1[],3,FALSE)</f>
        <v>Love</v>
      </c>
      <c r="H46" s="73" t="s">
        <v>49</v>
      </c>
      <c r="I46" s="78"/>
      <c r="J46" s="56" t="str">
        <f>INDEX('Data Ranges'!$A$2:$B$8,MATCH(B46,'Data Ranges'!$A$2:$A$8,0),2)</f>
        <v>Moon</v>
      </c>
      <c r="K46" s="61" t="str">
        <f>IF(INDEX(Signs!$E$5:$E$16,MATCH(C46,Signs!$D$5:$D$16,0))=J46,"X","-")</f>
        <v>-</v>
      </c>
      <c r="L46" s="61" t="str">
        <f>IF(INDEX(Signs!$E$5:$E$16,MATCH(H46,Signs!$D$5:$D$16,0))=J46,"X","-")</f>
        <v>-</v>
      </c>
      <c r="M46" s="61" t="str">
        <f t="shared" si="1"/>
        <v>-</v>
      </c>
      <c r="N46" s="61" t="str">
        <f>IFERROR(IF(INDEX(Personal!$E$5:$E$9,MATCH(C46,Personal!$D$5:$D$9,0))=J46,"X","-"),"-")</f>
        <v>-</v>
      </c>
      <c r="O46" s="61" t="str">
        <f>IFERROR(IF(INDEX(Personal!$E$5:$E$9,MATCH(H46,Personal!$D$5:$D$9,0))=J46,"X","-"),"-")</f>
        <v>-</v>
      </c>
      <c r="P46" s="74"/>
      <c r="Q46" s="45"/>
      <c r="R46" s="45"/>
      <c r="S46" s="45"/>
      <c r="T46" s="45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ht="21.95" customHeight="1" x14ac:dyDescent="0.2">
      <c r="A47" s="54">
        <f t="shared" si="2"/>
        <v>44236</v>
      </c>
      <c r="B47" s="54" t="str">
        <f t="shared" si="0"/>
        <v>Tuesday</v>
      </c>
      <c r="C47" s="71" t="s">
        <v>60</v>
      </c>
      <c r="D47" s="100" t="str">
        <f>IFERROR(INDEX('Data Ranges'!$B$10:$C$21,MATCH(A47,'Data Ranges'!$B$10:$B$21,0),2),"")</f>
        <v/>
      </c>
      <c r="E47" s="72">
        <f t="shared" si="4"/>
        <v>28</v>
      </c>
      <c r="F47" s="73" t="str">
        <f>VLOOKUP(E47,Table1[],2,FALSE)</f>
        <v>Similarly, for love.</v>
      </c>
      <c r="G47" s="73" t="str">
        <f>VLOOKUP(E47,Table1[],3,FALSE)</f>
        <v>Love</v>
      </c>
      <c r="H47" s="73" t="s">
        <v>49</v>
      </c>
      <c r="I47" s="78"/>
      <c r="J47" s="56" t="str">
        <f>INDEX('Data Ranges'!$A$2:$B$8,MATCH(B47,'Data Ranges'!$A$2:$A$8,0),2)</f>
        <v>Mars</v>
      </c>
      <c r="K47" s="61" t="str">
        <f>IF(INDEX(Signs!$E$5:$E$16,MATCH(C47,Signs!$D$5:$D$16,0))=J47,"X","-")</f>
        <v>-</v>
      </c>
      <c r="L47" s="61" t="str">
        <f>IF(INDEX(Signs!$E$5:$E$16,MATCH(H47,Signs!$D$5:$D$16,0))=J47,"X","-")</f>
        <v>-</v>
      </c>
      <c r="M47" s="61" t="str">
        <f t="shared" si="1"/>
        <v>-</v>
      </c>
      <c r="N47" s="61" t="str">
        <f>IFERROR(IF(INDEX(Personal!$E$5:$E$9,MATCH(C47,Personal!$D$5:$D$9,0))=J47,"X","-"),"-")</f>
        <v>-</v>
      </c>
      <c r="O47" s="61" t="str">
        <f>IFERROR(IF(INDEX(Personal!$E$5:$E$9,MATCH(H47,Personal!$D$5:$D$9,0))=J47,"X","-"),"-")</f>
        <v>-</v>
      </c>
      <c r="P47" s="74"/>
      <c r="Q47" s="45"/>
      <c r="R47" s="45"/>
      <c r="S47" s="45"/>
      <c r="T47" s="45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s="60" customFormat="1" ht="21.95" customHeight="1" x14ac:dyDescent="0.2">
      <c r="A48" s="54">
        <f t="shared" si="2"/>
        <v>44237</v>
      </c>
      <c r="B48" s="54" t="str">
        <f t="shared" si="0"/>
        <v>Wednesday</v>
      </c>
      <c r="C48" s="82" t="s">
        <v>60</v>
      </c>
      <c r="D48" s="101" t="str">
        <f>IFERROR(INDEX('Data Ranges'!$B$10:$C$21,MATCH(A48,'Data Ranges'!$B$10:$B$21,0),2),"")</f>
        <v/>
      </c>
      <c r="E48" s="72">
        <f t="shared" si="4"/>
        <v>29</v>
      </c>
      <c r="F48" s="73" t="str">
        <f>VLOOKUP(E48,Table1[],2,FALSE)</f>
        <v>For destruction.</v>
      </c>
      <c r="G48" s="73" t="str">
        <f>VLOOKUP(E48,Table1[],3,FALSE)</f>
        <v>Negative</v>
      </c>
      <c r="H48" s="61" t="s">
        <v>49</v>
      </c>
      <c r="I48" s="81" t="s">
        <v>619</v>
      </c>
      <c r="J48" s="56" t="str">
        <f>INDEX('Data Ranges'!$A$2:$B$8,MATCH(B48,'Data Ranges'!$A$2:$A$8,0),2)</f>
        <v>Mercury</v>
      </c>
      <c r="K48" s="61" t="str">
        <f>IF(INDEX(Signs!$E$5:$E$16,MATCH(C48,Signs!$D$5:$D$16,0))=J48,"X","-")</f>
        <v>-</v>
      </c>
      <c r="L48" s="61" t="str">
        <f>IF(INDEX(Signs!$E$5:$E$16,MATCH(H48,Signs!$D$5:$D$16,0))=J48,"X","-")</f>
        <v>-</v>
      </c>
      <c r="M48" s="61" t="str">
        <f t="shared" si="1"/>
        <v>-</v>
      </c>
      <c r="N48" s="61" t="str">
        <f>IFERROR(IF(INDEX(Personal!$E$5:$E$9,MATCH(C48,Personal!$D$5:$D$9,0))=J48,"X","-"),"-")</f>
        <v>-</v>
      </c>
      <c r="O48" s="61" t="str">
        <f>IFERROR(IF(INDEX(Personal!$E$5:$E$9,MATCH(H48,Personal!$D$5:$D$9,0))=J48,"X","-"),"-")</f>
        <v>-</v>
      </c>
      <c r="P48" s="83"/>
      <c r="Q48" s="45"/>
      <c r="R48" s="45"/>
      <c r="S48" s="45"/>
      <c r="T48" s="45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21.95" customHeight="1" x14ac:dyDescent="0.2">
      <c r="A49" s="54">
        <f t="shared" si="2"/>
        <v>44238</v>
      </c>
      <c r="B49" s="54" t="str">
        <f t="shared" si="0"/>
        <v>Thursday</v>
      </c>
      <c r="C49" s="71" t="s">
        <v>60</v>
      </c>
      <c r="D49" s="100">
        <f>IFERROR(INDEX('Data Ranges'!$B$10:$C$21,MATCH(A49,'Data Ranges'!$B$10:$B$21,0),2),"")</f>
        <v>0.58680555555555558</v>
      </c>
      <c r="E49" s="72">
        <f>IF(D49="",E48+1,1)</f>
        <v>1</v>
      </c>
      <c r="F49" s="73" t="str">
        <f>VLOOKUP(E49,Table1[],2,FALSE)</f>
        <v>Is for winning in gambling, in chess and in other games. For luck.</v>
      </c>
      <c r="G49" s="73" t="str">
        <f>VLOOKUP(E49,Table1[],3,FALSE)</f>
        <v>Prosperity</v>
      </c>
      <c r="H49" s="73" t="s">
        <v>53</v>
      </c>
      <c r="I49" s="78"/>
      <c r="J49" s="56" t="str">
        <f>INDEX('Data Ranges'!$A$2:$B$8,MATCH(B49,'Data Ranges'!$A$2:$A$8,0),2)</f>
        <v>Jupiter</v>
      </c>
      <c r="K49" s="61" t="str">
        <f>IF(INDEX(Signs!$E$5:$E$16,MATCH(C49,Signs!$D$5:$D$16,0))=J49,"X","-")</f>
        <v>-</v>
      </c>
      <c r="L49" s="61" t="str">
        <f>IF(INDEX(Signs!$E$5:$E$16,MATCH(H49,Signs!$D$5:$D$16,0))=J49,"X","-")</f>
        <v>-</v>
      </c>
      <c r="M49" s="61" t="str">
        <f t="shared" si="1"/>
        <v>-</v>
      </c>
      <c r="N49" s="61" t="str">
        <f>IFERROR(IF(INDEX(Personal!$E$5:$E$9,MATCH(C49,Personal!$D$5:$D$9,0))=J49,"X","-"),"-")</f>
        <v>-</v>
      </c>
      <c r="O49" s="61" t="str">
        <f>IFERROR(IF(INDEX(Personal!$E$5:$E$9,MATCH(H49,Personal!$D$5:$D$9,0))=J49,"X","-"),"-")</f>
        <v>-</v>
      </c>
      <c r="P49" s="74"/>
      <c r="Q49" s="45"/>
      <c r="R49" s="45"/>
      <c r="S49" s="45"/>
      <c r="T49" s="45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ht="21.95" customHeight="1" x14ac:dyDescent="0.2">
      <c r="A50" s="54">
        <f t="shared" si="2"/>
        <v>44239</v>
      </c>
      <c r="B50" s="54" t="str">
        <f t="shared" si="0"/>
        <v>Friday</v>
      </c>
      <c r="C50" s="71" t="s">
        <v>60</v>
      </c>
      <c r="D50" s="100" t="str">
        <f>IFERROR(INDEX('Data Ranges'!$B$10:$C$21,MATCH(A50,'Data Ranges'!$B$10:$B$21,0),2),"")</f>
        <v/>
      </c>
      <c r="E50" s="72">
        <f t="shared" ref="E50:E113" si="5">IF(D50="",E49+1,1)</f>
        <v>2</v>
      </c>
      <c r="F50" s="73" t="str">
        <f>VLOOKUP(E50,Table1[],2,FALSE)</f>
        <v>It is for gain and winning at chess.</v>
      </c>
      <c r="G50" s="73" t="str">
        <f>VLOOKUP(E50,Table1[],3,FALSE)</f>
        <v>Prosperity</v>
      </c>
      <c r="H50" s="73" t="s">
        <v>53</v>
      </c>
      <c r="I50" s="78"/>
      <c r="J50" s="56" t="str">
        <f>INDEX('Data Ranges'!$A$2:$B$8,MATCH(B50,'Data Ranges'!$A$2:$A$8,0),2)</f>
        <v>Venus</v>
      </c>
      <c r="K50" s="61" t="str">
        <f>IF(INDEX(Signs!$E$5:$E$16,MATCH(C50,Signs!$D$5:$D$16,0))=J50,"X","-")</f>
        <v>-</v>
      </c>
      <c r="L50" s="61" t="str">
        <f>IF(INDEX(Signs!$E$5:$E$16,MATCH(H50,Signs!$D$5:$D$16,0))=J50,"X","-")</f>
        <v>-</v>
      </c>
      <c r="M50" s="61" t="str">
        <f t="shared" si="1"/>
        <v>-</v>
      </c>
      <c r="N50" s="61" t="str">
        <f>IFERROR(IF(INDEX(Personal!$E$5:$E$9,MATCH(C50,Personal!$D$5:$D$9,0))=J50,"X","-"),"-")</f>
        <v>-</v>
      </c>
      <c r="O50" s="61" t="str">
        <f>IFERROR(IF(INDEX(Personal!$E$5:$E$9,MATCH(H50,Personal!$D$5:$D$9,0))=J50,"X","-"),"-")</f>
        <v>-</v>
      </c>
      <c r="P50" s="74"/>
      <c r="Q50" s="45"/>
      <c r="R50" s="45"/>
      <c r="S50" s="45"/>
      <c r="T50" s="45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21.95" customHeight="1" x14ac:dyDescent="0.2">
      <c r="A51" s="54">
        <f t="shared" si="2"/>
        <v>44240</v>
      </c>
      <c r="B51" s="54" t="str">
        <f t="shared" si="0"/>
        <v>Saturday</v>
      </c>
      <c r="C51" s="71" t="s">
        <v>60</v>
      </c>
      <c r="D51" s="100" t="str">
        <f>IFERROR(INDEX('Data Ranges'!$B$10:$C$21,MATCH(A51,'Data Ranges'!$B$10:$B$21,0),2),"")</f>
        <v/>
      </c>
      <c r="E51" s="72">
        <f t="shared" si="5"/>
        <v>3</v>
      </c>
      <c r="F51" s="73" t="str">
        <f>VLOOKUP(E51,Table1[],2,FALSE)</f>
        <v>For making a talisman for war and similar.</v>
      </c>
      <c r="G51" s="73" t="str">
        <f>VLOOKUP(E51,Table1[],3,FALSE)</f>
        <v>Negative</v>
      </c>
      <c r="H51" s="73" t="s">
        <v>60</v>
      </c>
      <c r="I51" s="78"/>
      <c r="J51" s="56" t="str">
        <f>INDEX('Data Ranges'!$A$2:$B$8,MATCH(B51,'Data Ranges'!$A$2:$A$8,0),2)</f>
        <v>Saturn</v>
      </c>
      <c r="K51" s="61" t="str">
        <f>IF(INDEX(Signs!$E$5:$E$16,MATCH(C51,Signs!$D$5:$D$16,0))=J51,"X","-")</f>
        <v>X</v>
      </c>
      <c r="L51" s="61" t="str">
        <f>IF(INDEX(Signs!$E$5:$E$16,MATCH(H51,Signs!$D$5:$D$16,0))=J51,"X","-")</f>
        <v>X</v>
      </c>
      <c r="M51" s="61" t="str">
        <f t="shared" si="1"/>
        <v>X</v>
      </c>
      <c r="N51" s="61" t="str">
        <f>IFERROR(IF(INDEX(Personal!$E$5:$E$9,MATCH(C51,Personal!$D$5:$D$9,0))=J51,"X","-"),"-")</f>
        <v>-</v>
      </c>
      <c r="O51" s="61" t="str">
        <f>IFERROR(IF(INDEX(Personal!$E$5:$E$9,MATCH(H51,Personal!$D$5:$D$9,0))=J51,"X","-"),"-")</f>
        <v>-</v>
      </c>
      <c r="P51" s="74"/>
      <c r="Q51" s="45"/>
      <c r="R51" s="45"/>
      <c r="S51" s="45"/>
      <c r="T51" s="45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ht="21.95" customHeight="1" x14ac:dyDescent="0.2">
      <c r="A52" s="54">
        <f t="shared" si="2"/>
        <v>44241</v>
      </c>
      <c r="B52" s="54" t="str">
        <f t="shared" si="0"/>
        <v>Sunday</v>
      </c>
      <c r="C52" s="71" t="s">
        <v>60</v>
      </c>
      <c r="D52" s="100" t="str">
        <f>IFERROR(INDEX('Data Ranges'!$B$10:$C$21,MATCH(A52,'Data Ranges'!$B$10:$B$21,0),2),"")</f>
        <v/>
      </c>
      <c r="E52" s="72">
        <f t="shared" si="5"/>
        <v>4</v>
      </c>
      <c r="F52" s="73" t="str">
        <f>VLOOKUP(E52,Table1[],2,FALSE)</f>
        <v>For causing love in a couple.</v>
      </c>
      <c r="G52" s="73" t="str">
        <f>VLOOKUP(E52,Table1[],3,FALSE)</f>
        <v>Love</v>
      </c>
      <c r="H52" s="73" t="s">
        <v>60</v>
      </c>
      <c r="I52" s="78"/>
      <c r="J52" s="56" t="str">
        <f>INDEX('Data Ranges'!$A$2:$B$8,MATCH(B52,'Data Ranges'!$A$2:$A$8,0),2)</f>
        <v>Sun</v>
      </c>
      <c r="K52" s="61" t="str">
        <f>IF(INDEX(Signs!$E$5:$E$16,MATCH(C52,Signs!$D$5:$D$16,0))=J52,"X","-")</f>
        <v>-</v>
      </c>
      <c r="L52" s="61" t="str">
        <f>IF(INDEX(Signs!$E$5:$E$16,MATCH(H52,Signs!$D$5:$D$16,0))=J52,"X","-")</f>
        <v>-</v>
      </c>
      <c r="M52" s="61" t="str">
        <f t="shared" si="1"/>
        <v>X</v>
      </c>
      <c r="N52" s="61" t="str">
        <f>IFERROR(IF(INDEX(Personal!$E$5:$E$9,MATCH(C52,Personal!$D$5:$D$9,0))=J52,"X","-"),"-")</f>
        <v>-</v>
      </c>
      <c r="O52" s="61" t="str">
        <f>IFERROR(IF(INDEX(Personal!$E$5:$E$9,MATCH(H52,Personal!$D$5:$D$9,0))=J52,"X","-"),"-")</f>
        <v>-</v>
      </c>
      <c r="P52" s="74"/>
      <c r="Q52" s="45"/>
      <c r="R52" s="45"/>
      <c r="S52" s="45"/>
      <c r="T52" s="45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ht="21.95" customHeight="1" x14ac:dyDescent="0.2">
      <c r="A53" s="54">
        <f t="shared" si="2"/>
        <v>44242</v>
      </c>
      <c r="B53" s="54" t="str">
        <f t="shared" si="0"/>
        <v>Monday</v>
      </c>
      <c r="C53" s="71" t="s">
        <v>60</v>
      </c>
      <c r="D53" s="100" t="str">
        <f>IFERROR(INDEX('Data Ranges'!$B$10:$C$21,MATCH(A53,'Data Ranges'!$B$10:$B$21,0),2),"")</f>
        <v/>
      </c>
      <c r="E53" s="72">
        <f t="shared" si="5"/>
        <v>5</v>
      </c>
      <c r="F53" s="73" t="str">
        <f>VLOOKUP(E53,Table1[],2,FALSE)</f>
        <v>For causing the love of kings and lords.</v>
      </c>
      <c r="G53" s="73" t="str">
        <f>VLOOKUP(E53,Table1[],3,FALSE)</f>
        <v>Love</v>
      </c>
      <c r="H53" s="56" t="s">
        <v>60</v>
      </c>
      <c r="I53" s="79" t="s">
        <v>619</v>
      </c>
      <c r="J53" s="56" t="str">
        <f>INDEX('Data Ranges'!$A$2:$B$8,MATCH(B53,'Data Ranges'!$A$2:$A$8,0),2)</f>
        <v>Moon</v>
      </c>
      <c r="K53" s="61" t="str">
        <f>IF(INDEX(Signs!$E$5:$E$16,MATCH(C53,Signs!$D$5:$D$16,0))=J53,"X","-")</f>
        <v>-</v>
      </c>
      <c r="L53" s="61" t="str">
        <f>IF(INDEX(Signs!$E$5:$E$16,MATCH(H53,Signs!$D$5:$D$16,0))=J53,"X","-")</f>
        <v>-</v>
      </c>
      <c r="M53" s="61" t="str">
        <f t="shared" si="1"/>
        <v>X</v>
      </c>
      <c r="N53" s="61" t="str">
        <f>IFERROR(IF(INDEX(Personal!$E$5:$E$9,MATCH(C53,Personal!$D$5:$D$9,0))=J53,"X","-"),"-")</f>
        <v>-</v>
      </c>
      <c r="O53" s="61" t="str">
        <f>IFERROR(IF(INDEX(Personal!$E$5:$E$9,MATCH(H53,Personal!$D$5:$D$9,0))=J53,"X","-"),"-")</f>
        <v>-</v>
      </c>
      <c r="P53" s="74"/>
      <c r="Q53" s="45"/>
      <c r="R53" s="45"/>
      <c r="S53" s="45"/>
      <c r="T53" s="45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ht="21.95" customHeight="1" x14ac:dyDescent="0.2">
      <c r="A54" s="54">
        <f t="shared" si="2"/>
        <v>44243</v>
      </c>
      <c r="B54" s="54" t="str">
        <f t="shared" si="0"/>
        <v>Tuesday</v>
      </c>
      <c r="C54" s="71" t="s">
        <v>60</v>
      </c>
      <c r="D54" s="100" t="str">
        <f>IFERROR(INDEX('Data Ranges'!$B$10:$C$21,MATCH(A54,'Data Ranges'!$B$10:$B$21,0),2),"")</f>
        <v/>
      </c>
      <c r="E54" s="72">
        <f t="shared" si="5"/>
        <v>6</v>
      </c>
      <c r="F54" s="73" t="str">
        <f>VLOOKUP(E54,Table1[],2,FALSE)</f>
        <v>It is good for beneficial judgements.</v>
      </c>
      <c r="G54" s="73" t="str">
        <f>VLOOKUP(E54,Table1[],3,FALSE)</f>
        <v>Prosperity</v>
      </c>
      <c r="H54" s="73" t="s">
        <v>63</v>
      </c>
      <c r="I54" s="78"/>
      <c r="J54" s="56" t="str">
        <f>INDEX('Data Ranges'!$A$2:$B$8,MATCH(B54,'Data Ranges'!$A$2:$A$8,0),2)</f>
        <v>Mars</v>
      </c>
      <c r="K54" s="61" t="str">
        <f>IF(INDEX(Signs!$E$5:$E$16,MATCH(C54,Signs!$D$5:$D$16,0))=J54,"X","-")</f>
        <v>-</v>
      </c>
      <c r="L54" s="61" t="str">
        <f>IF(INDEX(Signs!$E$5:$E$16,MATCH(H54,Signs!$D$5:$D$16,0))=J54,"X","-")</f>
        <v>-</v>
      </c>
      <c r="M54" s="61" t="str">
        <f t="shared" si="1"/>
        <v>-</v>
      </c>
      <c r="N54" s="61" t="str">
        <f>IFERROR(IF(INDEX(Personal!$E$5:$E$9,MATCH(C54,Personal!$D$5:$D$9,0))=J54,"X","-"),"-")</f>
        <v>-</v>
      </c>
      <c r="O54" s="61" t="str">
        <f>IFERROR(IF(INDEX(Personal!$E$5:$E$9,MATCH(H54,Personal!$D$5:$D$9,0))=J54,"X","-"),"-")</f>
        <v>-</v>
      </c>
      <c r="P54" s="74"/>
      <c r="Q54" s="45"/>
      <c r="R54" s="45"/>
      <c r="S54" s="45"/>
      <c r="T54" s="45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ht="21.95" customHeight="1" x14ac:dyDescent="0.2">
      <c r="A55" s="54">
        <f t="shared" si="2"/>
        <v>44244</v>
      </c>
      <c r="B55" s="54" t="str">
        <f t="shared" si="0"/>
        <v>Wednesday</v>
      </c>
      <c r="C55" s="71" t="s">
        <v>60</v>
      </c>
      <c r="D55" s="100" t="str">
        <f>IFERROR(INDEX('Data Ranges'!$B$10:$C$21,MATCH(A55,'Data Ranges'!$B$10:$B$21,0),2),"")</f>
        <v/>
      </c>
      <c r="E55" s="72">
        <f t="shared" si="5"/>
        <v>7</v>
      </c>
      <c r="F55" s="73" t="str">
        <f>VLOOKUP(E55,Table1[],2,FALSE)</f>
        <v>It is good for divining with a vessel, that is to say a water pot, for whatever reason.</v>
      </c>
      <c r="G55" s="73" t="str">
        <f>VLOOKUP(E55,Table1[],3,FALSE)</f>
        <v>Magic</v>
      </c>
      <c r="H55" s="73" t="s">
        <v>63</v>
      </c>
      <c r="I55" s="78"/>
      <c r="J55" s="56" t="str">
        <f>INDEX('Data Ranges'!$A$2:$B$8,MATCH(B55,'Data Ranges'!$A$2:$A$8,0),2)</f>
        <v>Mercury</v>
      </c>
      <c r="K55" s="61" t="str">
        <f>IF(INDEX(Signs!$E$5:$E$16,MATCH(C55,Signs!$D$5:$D$16,0))=J55,"X","-")</f>
        <v>-</v>
      </c>
      <c r="L55" s="61" t="str">
        <f>IF(INDEX(Signs!$E$5:$E$16,MATCH(H55,Signs!$D$5:$D$16,0))=J55,"X","-")</f>
        <v>-</v>
      </c>
      <c r="M55" s="61" t="str">
        <f t="shared" si="1"/>
        <v>-</v>
      </c>
      <c r="N55" s="61" t="str">
        <f>IFERROR(IF(INDEX(Personal!$E$5:$E$9,MATCH(C55,Personal!$D$5:$D$9,0))=J55,"X","-"),"-")</f>
        <v>-</v>
      </c>
      <c r="O55" s="61" t="str">
        <f>IFERROR(IF(INDEX(Personal!$E$5:$E$9,MATCH(H55,Personal!$D$5:$D$9,0))=J55,"X","-"),"-")</f>
        <v>-</v>
      </c>
      <c r="P55" s="74"/>
      <c r="Q55" s="45"/>
      <c r="R55" s="45"/>
      <c r="S55" s="45"/>
      <c r="T55" s="45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ht="21.95" customHeight="1" x14ac:dyDescent="0.2">
      <c r="A56" s="54">
        <f t="shared" si="2"/>
        <v>44245</v>
      </c>
      <c r="B56" s="54" t="str">
        <f t="shared" si="0"/>
        <v>Thursday</v>
      </c>
      <c r="C56" s="71" t="s">
        <v>63</v>
      </c>
      <c r="D56" s="100" t="str">
        <f>IFERROR(INDEX('Data Ranges'!$B$10:$C$21,MATCH(A56,'Data Ranges'!$B$10:$B$21,0),2),"")</f>
        <v/>
      </c>
      <c r="E56" s="72">
        <f t="shared" si="5"/>
        <v>8</v>
      </c>
      <c r="F56" s="73" t="str">
        <f>VLOOKUP(E56,Table1[],2,FALSE)</f>
        <v>It is good for finding treasures in the earth.</v>
      </c>
      <c r="G56" s="73" t="str">
        <f>VLOOKUP(E56,Table1[],3,FALSE)</f>
        <v>Prosperity</v>
      </c>
      <c r="H56" s="73" t="s">
        <v>13</v>
      </c>
      <c r="I56" s="78"/>
      <c r="J56" s="56" t="str">
        <f>INDEX('Data Ranges'!$A$2:$B$8,MATCH(B56,'Data Ranges'!$A$2:$A$8,0),2)</f>
        <v>Jupiter</v>
      </c>
      <c r="K56" s="61" t="str">
        <f>IF(INDEX(Signs!$E$5:$E$16,MATCH(C56,Signs!$D$5:$D$16,0))=J56,"X","-")</f>
        <v>X</v>
      </c>
      <c r="L56" s="61" t="str">
        <f>IF(INDEX(Signs!$E$5:$E$16,MATCH(H56,Signs!$D$5:$D$16,0))=J56,"X","-")</f>
        <v>-</v>
      </c>
      <c r="M56" s="61" t="str">
        <f t="shared" si="1"/>
        <v>-</v>
      </c>
      <c r="N56" s="61" t="str">
        <f>IFERROR(IF(INDEX(Personal!$E$5:$E$9,MATCH(C56,Personal!$D$5:$D$9,0))=J56,"X","-"),"-")</f>
        <v>-</v>
      </c>
      <c r="O56" s="61" t="str">
        <f>IFERROR(IF(INDEX(Personal!$E$5:$E$9,MATCH(H56,Personal!$D$5:$D$9,0))=J56,"X","-"),"-")</f>
        <v>-</v>
      </c>
      <c r="P56" s="74"/>
      <c r="Q56" s="45"/>
      <c r="R56" s="45"/>
      <c r="S56" s="45"/>
      <c r="T56" s="45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ht="21.95" customHeight="1" x14ac:dyDescent="0.2">
      <c r="A57" s="54">
        <f t="shared" si="2"/>
        <v>44246</v>
      </c>
      <c r="B57" s="54" t="str">
        <f t="shared" si="0"/>
        <v>Friday</v>
      </c>
      <c r="C57" s="71" t="s">
        <v>63</v>
      </c>
      <c r="D57" s="100" t="str">
        <f>IFERROR(INDEX('Data Ranges'!$B$10:$C$21,MATCH(A57,'Data Ranges'!$B$10:$B$21,0),2),"")</f>
        <v/>
      </c>
      <c r="E57" s="72">
        <f t="shared" si="5"/>
        <v>9</v>
      </c>
      <c r="F57" s="73" t="str">
        <f>VLOOKUP(E57,Table1[],2,FALSE)</f>
        <v>It is good for happiness within the family, and for taking care of the house.</v>
      </c>
      <c r="G57" s="73" t="str">
        <f>VLOOKUP(E57,Table1[],3,FALSE)</f>
        <v>Love</v>
      </c>
      <c r="H57" s="73" t="s">
        <v>13</v>
      </c>
      <c r="I57" s="78"/>
      <c r="J57" s="56" t="str">
        <f>INDEX('Data Ranges'!$A$2:$B$8,MATCH(B57,'Data Ranges'!$A$2:$A$8,0),2)</f>
        <v>Venus</v>
      </c>
      <c r="K57" s="61" t="str">
        <f>IF(INDEX(Signs!$E$5:$E$16,MATCH(C57,Signs!$D$5:$D$16,0))=J57,"X","-")</f>
        <v>-</v>
      </c>
      <c r="L57" s="61" t="str">
        <f>IF(INDEX(Signs!$E$5:$E$16,MATCH(H57,Signs!$D$5:$D$16,0))=J57,"X","-")</f>
        <v>-</v>
      </c>
      <c r="M57" s="61" t="str">
        <f t="shared" si="1"/>
        <v>-</v>
      </c>
      <c r="N57" s="61" t="str">
        <f>IFERROR(IF(INDEX(Personal!$E$5:$E$9,MATCH(C57,Personal!$D$5:$D$9,0))=J57,"X","-"),"-")</f>
        <v>-</v>
      </c>
      <c r="O57" s="61" t="str">
        <f>IFERROR(IF(INDEX(Personal!$E$5:$E$9,MATCH(H57,Personal!$D$5:$D$9,0))=J57,"X","-"),"-")</f>
        <v>-</v>
      </c>
      <c r="P57" s="74"/>
      <c r="Q57" s="45"/>
      <c r="R57" s="45"/>
      <c r="S57" s="45"/>
      <c r="T57" s="45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ht="21.95" customHeight="1" x14ac:dyDescent="0.2">
      <c r="A58" s="54">
        <f t="shared" si="2"/>
        <v>44247</v>
      </c>
      <c r="B58" s="54" t="str">
        <f t="shared" si="0"/>
        <v>Saturday</v>
      </c>
      <c r="C58" s="71" t="s">
        <v>63</v>
      </c>
      <c r="D58" s="100" t="str">
        <f>IFERROR(INDEX('Data Ranges'!$B$10:$C$21,MATCH(A58,'Data Ranges'!$B$10:$B$21,0),2),"")</f>
        <v/>
      </c>
      <c r="E58" s="72">
        <f t="shared" si="5"/>
        <v>10</v>
      </c>
      <c r="F58" s="73" t="str">
        <f>VLOOKUP(E58,Table1[],2,FALSE)</f>
        <v>For curing the epileptic.</v>
      </c>
      <c r="G58" s="73" t="str">
        <f>VLOOKUP(E58,Table1[],3,FALSE)</f>
        <v>Healing</v>
      </c>
      <c r="H58" s="56" t="s">
        <v>13</v>
      </c>
      <c r="I58" s="79" t="s">
        <v>613</v>
      </c>
      <c r="J58" s="56" t="str">
        <f>INDEX('Data Ranges'!$A$2:$B$8,MATCH(B58,'Data Ranges'!$A$2:$A$8,0),2)</f>
        <v>Saturn</v>
      </c>
      <c r="K58" s="61" t="str">
        <f>IF(INDEX(Signs!$E$5:$E$16,MATCH(C58,Signs!$D$5:$D$16,0))=J58,"X","-")</f>
        <v>-</v>
      </c>
      <c r="L58" s="61" t="str">
        <f>IF(INDEX(Signs!$E$5:$E$16,MATCH(H58,Signs!$D$5:$D$16,0))=J58,"X","-")</f>
        <v>-</v>
      </c>
      <c r="M58" s="61" t="str">
        <f t="shared" si="1"/>
        <v>-</v>
      </c>
      <c r="N58" s="61" t="str">
        <f>IFERROR(IF(INDEX(Personal!$E$5:$E$9,MATCH(C58,Personal!$D$5:$D$9,0))=J58,"X","-"),"-")</f>
        <v>-</v>
      </c>
      <c r="O58" s="61" t="str">
        <f>IFERROR(IF(INDEX(Personal!$E$5:$E$9,MATCH(H58,Personal!$D$5:$D$9,0))=J58,"X","-"),"-")</f>
        <v>-</v>
      </c>
      <c r="P58" s="74"/>
      <c r="Q58" s="45"/>
      <c r="R58" s="45"/>
      <c r="S58" s="45"/>
      <c r="T58" s="45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ht="21.95" customHeight="1" x14ac:dyDescent="0.2">
      <c r="A59" s="54">
        <f t="shared" si="2"/>
        <v>44248</v>
      </c>
      <c r="B59" s="54" t="str">
        <f t="shared" si="0"/>
        <v>Sunday</v>
      </c>
      <c r="C59" s="71" t="s">
        <v>63</v>
      </c>
      <c r="D59" s="100" t="str">
        <f>IFERROR(INDEX('Data Ranges'!$B$10:$C$21,MATCH(A59,'Data Ranges'!$B$10:$B$21,0),2),"")</f>
        <v/>
      </c>
      <c r="E59" s="72">
        <f t="shared" si="5"/>
        <v>11</v>
      </c>
      <c r="F59" s="73" t="str">
        <f>VLOOKUP(E59,Table1[],2,FALSE)</f>
        <v>For making children obey their father.</v>
      </c>
      <c r="G59" s="73" t="str">
        <f>VLOOKUP(E59,Table1[],3,FALSE)</f>
        <v>Love</v>
      </c>
      <c r="H59" s="56" t="s">
        <v>22</v>
      </c>
      <c r="I59" s="79"/>
      <c r="J59" s="56" t="str">
        <f>INDEX('Data Ranges'!$A$2:$B$8,MATCH(B59,'Data Ranges'!$A$2:$A$8,0),2)</f>
        <v>Sun</v>
      </c>
      <c r="K59" s="61" t="str">
        <f>IF(INDEX(Signs!$E$5:$E$16,MATCH(C59,Signs!$D$5:$D$16,0))=J59,"X","-")</f>
        <v>-</v>
      </c>
      <c r="L59" s="61" t="str">
        <f>IF(INDEX(Signs!$E$5:$E$16,MATCH(H59,Signs!$D$5:$D$16,0))=J59,"X","-")</f>
        <v>-</v>
      </c>
      <c r="M59" s="61" t="str">
        <f t="shared" si="1"/>
        <v>-</v>
      </c>
      <c r="N59" s="61" t="str">
        <f>IFERROR(IF(INDEX(Personal!$E$5:$E$9,MATCH(C59,Personal!$D$5:$D$9,0))=J59,"X","-"),"-")</f>
        <v>-</v>
      </c>
      <c r="O59" s="61" t="str">
        <f>IFERROR(IF(INDEX(Personal!$E$5:$E$9,MATCH(H59,Personal!$D$5:$D$9,0))=J59,"X","-"),"-")</f>
        <v>-</v>
      </c>
      <c r="P59" s="74"/>
      <c r="Q59" s="45"/>
      <c r="R59" s="45"/>
      <c r="S59" s="45"/>
      <c r="T59" s="45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21.95" customHeight="1" x14ac:dyDescent="0.2">
      <c r="A60" s="54">
        <f t="shared" si="2"/>
        <v>44249</v>
      </c>
      <c r="B60" s="54" t="str">
        <f t="shared" si="0"/>
        <v>Monday</v>
      </c>
      <c r="C60" s="71" t="s">
        <v>63</v>
      </c>
      <c r="D60" s="100" t="str">
        <f>IFERROR(INDEX('Data Ranges'!$B$10:$C$21,MATCH(A60,'Data Ranges'!$B$10:$B$21,0),2),"")</f>
        <v/>
      </c>
      <c r="E60" s="72">
        <f t="shared" si="5"/>
        <v>12</v>
      </c>
      <c r="F60" s="73" t="str">
        <f>VLOOKUP(E60,Table1[],2,FALSE)</f>
        <v>For making fathers love their children.</v>
      </c>
      <c r="G60" s="73" t="str">
        <f>VLOOKUP(E60,Table1[],3,FALSE)</f>
        <v>Love</v>
      </c>
      <c r="H60" s="56" t="s">
        <v>22</v>
      </c>
      <c r="I60" s="79" t="s">
        <v>620</v>
      </c>
      <c r="J60" s="56" t="str">
        <f>INDEX('Data Ranges'!$A$2:$B$8,MATCH(B60,'Data Ranges'!$A$2:$A$8,0),2)</f>
        <v>Moon</v>
      </c>
      <c r="K60" s="61" t="str">
        <f>IF(INDEX(Signs!$E$5:$E$16,MATCH(C60,Signs!$D$5:$D$16,0))=J60,"X","-")</f>
        <v>-</v>
      </c>
      <c r="L60" s="61" t="str">
        <f>IF(INDEX(Signs!$E$5:$E$16,MATCH(H60,Signs!$D$5:$D$16,0))=J60,"X","-")</f>
        <v>-</v>
      </c>
      <c r="M60" s="61" t="str">
        <f t="shared" si="1"/>
        <v>-</v>
      </c>
      <c r="N60" s="61" t="str">
        <f>IFERROR(IF(INDEX(Personal!$E$5:$E$9,MATCH(C60,Personal!$D$5:$D$9,0))=J60,"X","-"),"-")</f>
        <v>-</v>
      </c>
      <c r="O60" s="61" t="str">
        <f>IFERROR(IF(INDEX(Personal!$E$5:$E$9,MATCH(H60,Personal!$D$5:$D$9,0))=J60,"X","-"),"-")</f>
        <v>-</v>
      </c>
      <c r="P60" s="74"/>
      <c r="Q60" s="45"/>
      <c r="R60" s="45"/>
      <c r="S60" s="45"/>
      <c r="T60" s="45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ht="21.95" customHeight="1" x14ac:dyDescent="0.2">
      <c r="A61" s="54">
        <f t="shared" si="2"/>
        <v>44250</v>
      </c>
      <c r="B61" s="54" t="str">
        <f t="shared" si="0"/>
        <v>Tuesday</v>
      </c>
      <c r="C61" s="71" t="s">
        <v>63</v>
      </c>
      <c r="D61" s="100" t="str">
        <f>IFERROR(INDEX('Data Ranges'!$B$10:$C$21,MATCH(A61,'Data Ranges'!$B$10:$B$21,0),2),"")</f>
        <v/>
      </c>
      <c r="E61" s="72">
        <f t="shared" si="5"/>
        <v>13</v>
      </c>
      <c r="F61" s="73" t="str">
        <f>VLOOKUP(E61,Table1[],2,FALSE)</f>
        <v>For the increase of one's property.</v>
      </c>
      <c r="G61" s="73" t="str">
        <f>VLOOKUP(E61,Table1[],3,FALSE)</f>
        <v>Prosperity</v>
      </c>
      <c r="H61" s="56" t="s">
        <v>26</v>
      </c>
      <c r="I61" s="79"/>
      <c r="J61" s="56" t="str">
        <f>INDEX('Data Ranges'!$A$2:$B$8,MATCH(B61,'Data Ranges'!$A$2:$A$8,0),2)</f>
        <v>Mars</v>
      </c>
      <c r="K61" s="61" t="str">
        <f>IF(INDEX(Signs!$E$5:$E$16,MATCH(C61,Signs!$D$5:$D$16,0))=J61,"X","-")</f>
        <v>-</v>
      </c>
      <c r="L61" s="61" t="str">
        <f>IF(INDEX(Signs!$E$5:$E$16,MATCH(H61,Signs!$D$5:$D$16,0))=J61,"X","-")</f>
        <v>-</v>
      </c>
      <c r="M61" s="61" t="str">
        <f t="shared" si="1"/>
        <v>-</v>
      </c>
      <c r="N61" s="61" t="str">
        <f>IFERROR(IF(INDEX(Personal!$E$5:$E$9,MATCH(C61,Personal!$D$5:$D$9,0))=J61,"X","-"),"-")</f>
        <v>-</v>
      </c>
      <c r="O61" s="61" t="str">
        <f>IFERROR(IF(INDEX(Personal!$E$5:$E$9,MATCH(H61,Personal!$D$5:$D$9,0))=J61,"X","-"),"-")</f>
        <v>-</v>
      </c>
      <c r="P61" s="74"/>
      <c r="Q61" s="45"/>
      <c r="R61" s="45"/>
      <c r="S61" s="45"/>
      <c r="T61" s="45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21.95" customHeight="1" x14ac:dyDescent="0.2">
      <c r="A62" s="54">
        <f t="shared" si="2"/>
        <v>44251</v>
      </c>
      <c r="B62" s="54" t="str">
        <f t="shared" si="0"/>
        <v>Wednesday</v>
      </c>
      <c r="C62" s="71" t="s">
        <v>63</v>
      </c>
      <c r="D62" s="100" t="str">
        <f>IFERROR(INDEX('Data Ranges'!$B$10:$C$21,MATCH(A62,'Data Ranges'!$B$10:$B$21,0),2),"")</f>
        <v/>
      </c>
      <c r="E62" s="72">
        <f t="shared" si="5"/>
        <v>14</v>
      </c>
      <c r="F62" s="73" t="str">
        <f>VLOOKUP(E62,Table1[],2,FALSE)</f>
        <v>For seeing the spirits and for subjugating them.</v>
      </c>
      <c r="G62" s="73" t="str">
        <f>VLOOKUP(E62,Table1[],3,FALSE)</f>
        <v>Magic</v>
      </c>
      <c r="H62" s="56" t="s">
        <v>26</v>
      </c>
      <c r="I62" s="79" t="s">
        <v>618</v>
      </c>
      <c r="J62" s="56" t="str">
        <f>INDEX('Data Ranges'!$A$2:$B$8,MATCH(B62,'Data Ranges'!$A$2:$A$8,0),2)</f>
        <v>Mercury</v>
      </c>
      <c r="K62" s="61" t="str">
        <f>IF(INDEX(Signs!$E$5:$E$16,MATCH(C62,Signs!$D$5:$D$16,0))=J62,"X","-")</f>
        <v>-</v>
      </c>
      <c r="L62" s="61" t="str">
        <f>IF(INDEX(Signs!$E$5:$E$16,MATCH(H62,Signs!$D$5:$D$16,0))=J62,"X","-")</f>
        <v>X</v>
      </c>
      <c r="M62" s="61" t="str">
        <f t="shared" si="1"/>
        <v>-</v>
      </c>
      <c r="N62" s="61" t="str">
        <f>IFERROR(IF(INDEX(Personal!$E$5:$E$9,MATCH(C62,Personal!$D$5:$D$9,0))=J62,"X","-"),"-")</f>
        <v>-</v>
      </c>
      <c r="O62" s="61" t="str">
        <f>IFERROR(IF(INDEX(Personal!$E$5:$E$9,MATCH(H62,Personal!$D$5:$D$9,0))=J62,"X","-"),"-")</f>
        <v>-</v>
      </c>
      <c r="P62" s="74"/>
      <c r="Q62" s="45"/>
      <c r="R62" s="45"/>
      <c r="S62" s="45"/>
      <c r="T62" s="45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21.95" customHeight="1" x14ac:dyDescent="0.2">
      <c r="A63" s="54">
        <f t="shared" si="2"/>
        <v>44252</v>
      </c>
      <c r="B63" s="54" t="str">
        <f t="shared" si="0"/>
        <v>Thursday</v>
      </c>
      <c r="C63" s="71" t="s">
        <v>63</v>
      </c>
      <c r="D63" s="100" t="str">
        <f>IFERROR(INDEX('Data Ranges'!$B$10:$C$21,MATCH(A63,'Data Ranges'!$B$10:$B$21,0),2),"")</f>
        <v/>
      </c>
      <c r="E63" s="72">
        <f t="shared" si="5"/>
        <v>15</v>
      </c>
      <c r="F63" s="73" t="str">
        <f>VLOOKUP(E63,Table1[],2,FALSE)</f>
        <v>For speaking with demons.</v>
      </c>
      <c r="G63" s="73" t="str">
        <f>VLOOKUP(E63,Table1[],3,FALSE)</f>
        <v>Magic</v>
      </c>
      <c r="H63" s="56" t="s">
        <v>30</v>
      </c>
      <c r="I63" s="79"/>
      <c r="J63" s="56" t="str">
        <f>INDEX('Data Ranges'!$A$2:$B$8,MATCH(B63,'Data Ranges'!$A$2:$A$8,0),2)</f>
        <v>Jupiter</v>
      </c>
      <c r="K63" s="61" t="str">
        <f>IF(INDEX(Signs!$E$5:$E$16,MATCH(C63,Signs!$D$5:$D$16,0))=J63,"X","-")</f>
        <v>X</v>
      </c>
      <c r="L63" s="61" t="str">
        <f>IF(INDEX(Signs!$E$5:$E$16,MATCH(H63,Signs!$D$5:$D$16,0))=J63,"X","-")</f>
        <v>-</v>
      </c>
      <c r="M63" s="61" t="str">
        <f t="shared" si="1"/>
        <v>-</v>
      </c>
      <c r="N63" s="61" t="str">
        <f>IFERROR(IF(INDEX(Personal!$E$5:$E$9,MATCH(C63,Personal!$D$5:$D$9,0))=J63,"X","-"),"-")</f>
        <v>-</v>
      </c>
      <c r="O63" s="61" t="str">
        <f>IFERROR(IF(INDEX(Personal!$E$5:$E$9,MATCH(H63,Personal!$D$5:$D$9,0))=J63,"X","-"),"-")</f>
        <v>-</v>
      </c>
      <c r="P63" s="74"/>
      <c r="Q63" s="45"/>
      <c r="R63" s="45"/>
      <c r="S63" s="45"/>
      <c r="T63" s="45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 ht="21.95" customHeight="1" x14ac:dyDescent="0.2">
      <c r="A64" s="54">
        <f t="shared" si="2"/>
        <v>44253</v>
      </c>
      <c r="B64" s="54" t="str">
        <f t="shared" si="0"/>
        <v>Friday</v>
      </c>
      <c r="C64" s="50" t="s">
        <v>63</v>
      </c>
      <c r="D64" s="99" t="str">
        <f>IFERROR(INDEX('Data Ranges'!$B$10:$C$21,MATCH(A64,'Data Ranges'!$B$10:$B$21,0),2),"")</f>
        <v/>
      </c>
      <c r="E64" s="72">
        <f t="shared" si="5"/>
        <v>16</v>
      </c>
      <c r="F64" s="73" t="str">
        <f>VLOOKUP(E64,Table1[],2,FALSE)</f>
        <v>For making a man to love his wife.</v>
      </c>
      <c r="G64" s="73" t="str">
        <f>VLOOKUP(E64,Table1[],3,FALSE)</f>
        <v>Love</v>
      </c>
      <c r="H64" s="56" t="s">
        <v>30</v>
      </c>
      <c r="I64" s="79" t="s">
        <v>624</v>
      </c>
      <c r="J64" s="56" t="str">
        <f>INDEX('Data Ranges'!$A$2:$B$8,MATCH(B64,'Data Ranges'!$A$2:$A$8,0),2)</f>
        <v>Venus</v>
      </c>
      <c r="K64" s="61" t="str">
        <f>IF(INDEX(Signs!$E$5:$E$16,MATCH(C64,Signs!$D$5:$D$16,0))=J64,"X","-")</f>
        <v>-</v>
      </c>
      <c r="L64" s="61" t="str">
        <f>IF(INDEX(Signs!$E$5:$E$16,MATCH(H64,Signs!$D$5:$D$16,0))=J64,"X","-")</f>
        <v>-</v>
      </c>
      <c r="M64" s="61" t="str">
        <f t="shared" si="1"/>
        <v>-</v>
      </c>
      <c r="N64" s="61" t="str">
        <f>IFERROR(IF(INDEX(Personal!$E$5:$E$9,MATCH(C64,Personal!$D$5:$D$9,0))=J64,"X","-"),"-")</f>
        <v>-</v>
      </c>
      <c r="O64" s="61" t="str">
        <f>IFERROR(IF(INDEX(Personal!$E$5:$E$9,MATCH(H64,Personal!$D$5:$D$9,0))=J64,"X","-"),"-")</f>
        <v>-</v>
      </c>
      <c r="P64" s="59"/>
      <c r="Q64" s="37"/>
      <c r="R64" s="37"/>
      <c r="S64" s="37"/>
      <c r="T64" s="37"/>
    </row>
    <row r="65" spans="1:20" ht="21.95" customHeight="1" x14ac:dyDescent="0.2">
      <c r="A65" s="54">
        <f t="shared" si="2"/>
        <v>44254</v>
      </c>
      <c r="B65" s="54" t="str">
        <f t="shared" si="0"/>
        <v>Saturday</v>
      </c>
      <c r="C65" s="50" t="s">
        <v>63</v>
      </c>
      <c r="D65" s="99" t="str">
        <f>IFERROR(INDEX('Data Ranges'!$B$10:$C$21,MATCH(A65,'Data Ranges'!$B$10:$B$21,0),2),"")</f>
        <v/>
      </c>
      <c r="E65" s="72">
        <f t="shared" si="5"/>
        <v>17</v>
      </c>
      <c r="F65" s="73" t="str">
        <f>VLOOKUP(E65,Table1[],2,FALSE)</f>
        <v>For restraining a boat from sailing.</v>
      </c>
      <c r="G65" s="73" t="str">
        <f>VLOOKUP(E65,Table1[],3,FALSE)</f>
        <v>Meta</v>
      </c>
      <c r="H65" s="56" t="s">
        <v>34</v>
      </c>
      <c r="I65" s="79"/>
      <c r="J65" s="56" t="str">
        <f>INDEX('Data Ranges'!$A$2:$B$8,MATCH(B65,'Data Ranges'!$A$2:$A$8,0),2)</f>
        <v>Saturn</v>
      </c>
      <c r="K65" s="61" t="str">
        <f>IF(INDEX(Signs!$E$5:$E$16,MATCH(C65,Signs!$D$5:$D$16,0))=J65,"X","-")</f>
        <v>-</v>
      </c>
      <c r="L65" s="61" t="str">
        <f>IF(INDEX(Signs!$E$5:$E$16,MATCH(H65,Signs!$D$5:$D$16,0))=J65,"X","-")</f>
        <v>-</v>
      </c>
      <c r="M65" s="61" t="str">
        <f t="shared" si="1"/>
        <v>-</v>
      </c>
      <c r="N65" s="61" t="str">
        <f>IFERROR(IF(INDEX(Personal!$E$5:$E$9,MATCH(C65,Personal!$D$5:$D$9,0))=J65,"X","-"),"-")</f>
        <v>-</v>
      </c>
      <c r="O65" s="61" t="str">
        <f>IFERROR(IF(INDEX(Personal!$E$5:$E$9,MATCH(H65,Personal!$D$5:$D$9,0))=J65,"X","-"),"-")</f>
        <v>-</v>
      </c>
      <c r="P65" s="51"/>
      <c r="Q65" s="37"/>
      <c r="R65" s="37"/>
      <c r="S65" s="37"/>
      <c r="T65" s="37"/>
    </row>
    <row r="66" spans="1:20" ht="21.95" customHeight="1" x14ac:dyDescent="0.2">
      <c r="A66" s="54">
        <f t="shared" si="2"/>
        <v>44255</v>
      </c>
      <c r="B66" s="54" t="str">
        <f t="shared" si="0"/>
        <v>Sunday</v>
      </c>
      <c r="C66" s="50" t="s">
        <v>63</v>
      </c>
      <c r="D66" s="99" t="str">
        <f>IFERROR(INDEX('Data Ranges'!$B$10:$C$21,MATCH(A66,'Data Ranges'!$B$10:$B$21,0),2),"")</f>
        <v/>
      </c>
      <c r="E66" s="72">
        <f t="shared" si="5"/>
        <v>18</v>
      </c>
      <c r="F66" s="73" t="str">
        <f>VLOOKUP(E66,Table1[],2,FALSE)</f>
        <v>For a woman to confess whatever she did.</v>
      </c>
      <c r="G66" s="73" t="str">
        <f>VLOOKUP(E66,Table1[],3,FALSE)</f>
        <v>Negative</v>
      </c>
      <c r="H66" s="56" t="s">
        <v>34</v>
      </c>
      <c r="I66" s="79"/>
      <c r="J66" s="56" t="str">
        <f>INDEX('Data Ranges'!$A$2:$B$8,MATCH(B66,'Data Ranges'!$A$2:$A$8,0),2)</f>
        <v>Sun</v>
      </c>
      <c r="K66" s="61" t="str">
        <f>IF(INDEX(Signs!$E$5:$E$16,MATCH(C66,Signs!$D$5:$D$16,0))=J66,"X","-")</f>
        <v>-</v>
      </c>
      <c r="L66" s="61" t="str">
        <f>IF(INDEX(Signs!$E$5:$E$16,MATCH(H66,Signs!$D$5:$D$16,0))=J66,"X","-")</f>
        <v>X</v>
      </c>
      <c r="M66" s="61" t="str">
        <f t="shared" si="1"/>
        <v>-</v>
      </c>
      <c r="N66" s="61" t="str">
        <f>IFERROR(IF(INDEX(Personal!$E$5:$E$9,MATCH(C66,Personal!$D$5:$D$9,0))=J66,"X","-"),"-")</f>
        <v>-</v>
      </c>
      <c r="O66" s="61" t="str">
        <f>IFERROR(IF(INDEX(Personal!$E$5:$E$9,MATCH(H66,Personal!$D$5:$D$9,0))=J66,"X","-"),"-")</f>
        <v>X</v>
      </c>
      <c r="P66" s="51"/>
      <c r="Q66" s="37"/>
      <c r="R66" s="37"/>
      <c r="S66" s="37"/>
      <c r="T66" s="36"/>
    </row>
    <row r="67" spans="1:20" ht="21.95" customHeight="1" x14ac:dyDescent="0.2">
      <c r="A67" s="54">
        <f t="shared" si="2"/>
        <v>44256</v>
      </c>
      <c r="B67" s="54" t="str">
        <f t="shared" si="0"/>
        <v>Monday</v>
      </c>
      <c r="C67" s="50" t="s">
        <v>63</v>
      </c>
      <c r="D67" s="99" t="str">
        <f>IFERROR(INDEX('Data Ranges'!$B$10:$C$21,MATCH(A67,'Data Ranges'!$B$10:$B$21,0),2),"")</f>
        <v/>
      </c>
      <c r="E67" s="72">
        <f t="shared" si="5"/>
        <v>19</v>
      </c>
      <c r="F67" s="73" t="str">
        <f>VLOOKUP(E67,Table1[],2,FALSE)</f>
        <v>It is for opening locks.</v>
      </c>
      <c r="G67" s="73" t="str">
        <f>VLOOKUP(E67,Table1[],3,FALSE)</f>
        <v>Meta</v>
      </c>
      <c r="H67" s="56" t="s">
        <v>38</v>
      </c>
      <c r="I67" s="79"/>
      <c r="J67" s="56" t="str">
        <f>INDEX('Data Ranges'!$A$2:$B$8,MATCH(B67,'Data Ranges'!$A$2:$A$8,0),2)</f>
        <v>Moon</v>
      </c>
      <c r="K67" s="61" t="str">
        <f>IF(INDEX(Signs!$E$5:$E$16,MATCH(C67,Signs!$D$5:$D$16,0))=J67,"X","-")</f>
        <v>-</v>
      </c>
      <c r="L67" s="61" t="str">
        <f>IF(INDEX(Signs!$E$5:$E$16,MATCH(H67,Signs!$D$5:$D$16,0))=J67,"X","-")</f>
        <v>-</v>
      </c>
      <c r="M67" s="61" t="str">
        <f t="shared" si="1"/>
        <v>-</v>
      </c>
      <c r="N67" s="61" t="str">
        <f>IFERROR(IF(INDEX(Personal!$E$5:$E$9,MATCH(C67,Personal!$D$5:$D$9,0))=J67,"X","-"),"-")</f>
        <v>-</v>
      </c>
      <c r="O67" s="61" t="str">
        <f>IFERROR(IF(INDEX(Personal!$E$5:$E$9,MATCH(H67,Personal!$D$5:$D$9,0))=J67,"X","-"),"-")</f>
        <v>-</v>
      </c>
      <c r="P67" s="57"/>
      <c r="Q67" s="37"/>
      <c r="R67" s="37"/>
      <c r="S67" s="37"/>
      <c r="T67" s="36"/>
    </row>
    <row r="68" spans="1:20" ht="21.95" customHeight="1" x14ac:dyDescent="0.2">
      <c r="A68" s="54">
        <f t="shared" si="2"/>
        <v>44257</v>
      </c>
      <c r="B68" s="54" t="str">
        <f t="shared" si="0"/>
        <v>Tuesday</v>
      </c>
      <c r="C68" s="50" t="s">
        <v>63</v>
      </c>
      <c r="D68" s="99" t="str">
        <f>IFERROR(INDEX('Data Ranges'!$B$10:$C$21,MATCH(A68,'Data Ranges'!$B$10:$B$21,0),2),"")</f>
        <v/>
      </c>
      <c r="E68" s="72">
        <f t="shared" si="5"/>
        <v>20</v>
      </c>
      <c r="F68" s="73" t="str">
        <f>VLOOKUP(E68,Table1[],2,FALSE)</f>
        <v>It is for destroying one's enemies and opponents</v>
      </c>
      <c r="G68" s="73" t="str">
        <f>VLOOKUP(E68,Table1[],3,FALSE)</f>
        <v>Negative</v>
      </c>
      <c r="H68" s="56" t="s">
        <v>38</v>
      </c>
      <c r="I68" s="79"/>
      <c r="J68" s="56" t="str">
        <f>INDEX('Data Ranges'!$A$2:$B$8,MATCH(B68,'Data Ranges'!$A$2:$A$8,0),2)</f>
        <v>Mars</v>
      </c>
      <c r="K68" s="61" t="str">
        <f>IF(INDEX(Signs!$E$5:$E$16,MATCH(C68,Signs!$D$5:$D$16,0))=J68,"X","-")</f>
        <v>-</v>
      </c>
      <c r="L68" s="61" t="str">
        <f>IF(INDEX(Signs!$E$5:$E$16,MATCH(H68,Signs!$D$5:$D$16,0))=J68,"X","-")</f>
        <v>-</v>
      </c>
      <c r="M68" s="61" t="str">
        <f t="shared" si="1"/>
        <v>-</v>
      </c>
      <c r="N68" s="61" t="str">
        <f>IFERROR(IF(INDEX(Personal!$E$5:$E$9,MATCH(C68,Personal!$D$5:$D$9,0))=J68,"X","-"),"-")</f>
        <v>-</v>
      </c>
      <c r="O68" s="61" t="str">
        <f>IFERROR(IF(INDEX(Personal!$E$5:$E$9,MATCH(H68,Personal!$D$5:$D$9,0))=J68,"X","-"),"-")</f>
        <v>-</v>
      </c>
      <c r="P68" s="57"/>
      <c r="Q68" s="37"/>
      <c r="R68" s="37"/>
      <c r="S68" s="37"/>
      <c r="T68" s="36"/>
    </row>
    <row r="69" spans="1:20" ht="21.95" customHeight="1" x14ac:dyDescent="0.2">
      <c r="A69" s="54">
        <f t="shared" si="2"/>
        <v>44258</v>
      </c>
      <c r="B69" s="54" t="str">
        <f t="shared" si="0"/>
        <v>Wednesday</v>
      </c>
      <c r="C69" s="50" t="s">
        <v>63</v>
      </c>
      <c r="D69" s="99" t="str">
        <f>IFERROR(INDEX('Data Ranges'!$B$10:$C$21,MATCH(A69,'Data Ranges'!$B$10:$B$21,0),2),"")</f>
        <v/>
      </c>
      <c r="E69" s="72">
        <f t="shared" si="5"/>
        <v>21</v>
      </c>
      <c r="F69" s="73" t="str">
        <f>VLOOKUP(E69,Table1[],2,FALSE)</f>
        <v>It is for binding the evil tongue.</v>
      </c>
      <c r="G69" s="73" t="str">
        <f>VLOOKUP(E69,Table1[],3,FALSE)</f>
        <v>Negative</v>
      </c>
      <c r="H69" s="56" t="s">
        <v>41</v>
      </c>
      <c r="I69" s="79"/>
      <c r="J69" s="56" t="str">
        <f>INDEX('Data Ranges'!$A$2:$B$8,MATCH(B69,'Data Ranges'!$A$2:$A$8,0),2)</f>
        <v>Mercury</v>
      </c>
      <c r="K69" s="61" t="str">
        <f>IF(INDEX(Signs!$E$5:$E$16,MATCH(C69,Signs!$D$5:$D$16,0))=J69,"X","-")</f>
        <v>-</v>
      </c>
      <c r="L69" s="61" t="str">
        <f>IF(INDEX(Signs!$E$5:$E$16,MATCH(H69,Signs!$D$5:$D$16,0))=J69,"X","-")</f>
        <v>-</v>
      </c>
      <c r="M69" s="61" t="str">
        <f t="shared" si="1"/>
        <v>-</v>
      </c>
      <c r="N69" s="61" t="str">
        <f>IFERROR(IF(INDEX(Personal!$E$5:$E$9,MATCH(C69,Personal!$D$5:$D$9,0))=J69,"X","-"),"-")</f>
        <v>-</v>
      </c>
      <c r="O69" s="61" t="str">
        <f>IFERROR(IF(INDEX(Personal!$E$5:$E$9,MATCH(H69,Personal!$D$5:$D$9,0))=J69,"X","-"),"-")</f>
        <v>-</v>
      </c>
      <c r="P69" s="51"/>
      <c r="Q69" s="37"/>
      <c r="R69" s="37"/>
      <c r="S69" s="37"/>
      <c r="T69" s="36"/>
    </row>
    <row r="70" spans="1:20" ht="21.95" customHeight="1" x14ac:dyDescent="0.2">
      <c r="A70" s="54">
        <f t="shared" si="2"/>
        <v>44259</v>
      </c>
      <c r="B70" s="54" t="str">
        <f t="shared" si="0"/>
        <v>Thursday</v>
      </c>
      <c r="C70" s="50" t="s">
        <v>63</v>
      </c>
      <c r="D70" s="99" t="str">
        <f>IFERROR(INDEX('Data Ranges'!$B$10:$C$21,MATCH(A70,'Data Ranges'!$B$10:$B$21,0),2),"")</f>
        <v/>
      </c>
      <c r="E70" s="72">
        <f t="shared" si="5"/>
        <v>22</v>
      </c>
      <c r="F70" s="73" t="str">
        <f>VLOOKUP(E70,Table1[],2,FALSE)</f>
        <v>For unbinding sorceries.</v>
      </c>
      <c r="G70" s="73" t="str">
        <f>VLOOKUP(E70,Table1[],3,FALSE)</f>
        <v>Magic</v>
      </c>
      <c r="H70" s="56" t="s">
        <v>41</v>
      </c>
      <c r="I70" s="79"/>
      <c r="J70" s="56" t="str">
        <f>INDEX('Data Ranges'!$A$2:$B$8,MATCH(B70,'Data Ranges'!$A$2:$A$8,0),2)</f>
        <v>Jupiter</v>
      </c>
      <c r="K70" s="61" t="str">
        <f>IF(INDEX(Signs!$E$5:$E$16,MATCH(C70,Signs!$D$5:$D$16,0))=J70,"X","-")</f>
        <v>X</v>
      </c>
      <c r="L70" s="61" t="str">
        <f>IF(INDEX(Signs!$E$5:$E$16,MATCH(H70,Signs!$D$5:$D$16,0))=J70,"X","-")</f>
        <v>-</v>
      </c>
      <c r="M70" s="61" t="str">
        <f t="shared" si="1"/>
        <v>-</v>
      </c>
      <c r="N70" s="61" t="str">
        <f>IFERROR(IF(INDEX(Personal!$E$5:$E$9,MATCH(C70,Personal!$D$5:$D$9,0))=J70,"X","-"),"-")</f>
        <v>-</v>
      </c>
      <c r="O70" s="61" t="str">
        <f>IFERROR(IF(INDEX(Personal!$E$5:$E$9,MATCH(H70,Personal!$D$5:$D$9,0))=J70,"X","-"),"-")</f>
        <v>-</v>
      </c>
      <c r="P70" s="51"/>
      <c r="Q70" s="37"/>
      <c r="R70" s="37"/>
      <c r="S70" s="37"/>
      <c r="T70" s="36"/>
    </row>
    <row r="71" spans="1:20" ht="21.95" customHeight="1" x14ac:dyDescent="0.2">
      <c r="A71" s="54">
        <f t="shared" si="2"/>
        <v>44260</v>
      </c>
      <c r="B71" s="54" t="str">
        <f t="shared" si="0"/>
        <v>Friday</v>
      </c>
      <c r="C71" s="50" t="s">
        <v>63</v>
      </c>
      <c r="D71" s="99" t="str">
        <f>IFERROR(INDEX('Data Ranges'!$B$10:$C$21,MATCH(A71,'Data Ranges'!$B$10:$B$21,0),2),"")</f>
        <v/>
      </c>
      <c r="E71" s="72">
        <f t="shared" si="5"/>
        <v>23</v>
      </c>
      <c r="F71" s="73" t="str">
        <f>VLOOKUP(E71,Table1[],2,FALSE)</f>
        <v>For fishing.</v>
      </c>
      <c r="G71" s="73" t="str">
        <f>VLOOKUP(E71,Table1[],3,FALSE)</f>
        <v>Meta</v>
      </c>
      <c r="H71" s="56" t="s">
        <v>45</v>
      </c>
      <c r="I71" s="79"/>
      <c r="J71" s="56" t="str">
        <f>INDEX('Data Ranges'!$A$2:$B$8,MATCH(B71,'Data Ranges'!$A$2:$A$8,0),2)</f>
        <v>Venus</v>
      </c>
      <c r="K71" s="61" t="str">
        <f>IF(INDEX(Signs!$E$5:$E$16,MATCH(C71,Signs!$D$5:$D$16,0))=J71,"X","-")</f>
        <v>-</v>
      </c>
      <c r="L71" s="61" t="str">
        <f>IF(INDEX(Signs!$E$5:$E$16,MATCH(H71,Signs!$D$5:$D$16,0))=J71,"X","-")</f>
        <v>-</v>
      </c>
      <c r="M71" s="61" t="str">
        <f t="shared" si="1"/>
        <v>-</v>
      </c>
      <c r="N71" s="61" t="str">
        <f>IFERROR(IF(INDEX(Personal!$E$5:$E$9,MATCH(C71,Personal!$D$5:$D$9,0))=J71,"X","-"),"-")</f>
        <v>-</v>
      </c>
      <c r="O71" s="61" t="str">
        <f>IFERROR(IF(INDEX(Personal!$E$5:$E$9,MATCH(H71,Personal!$D$5:$D$9,0))=J71,"X","-"),"-")</f>
        <v>-</v>
      </c>
      <c r="P71" s="57"/>
      <c r="Q71" s="37"/>
      <c r="R71" s="37"/>
      <c r="S71" s="37"/>
      <c r="T71" s="37"/>
    </row>
    <row r="72" spans="1:20" ht="21.95" customHeight="1" x14ac:dyDescent="0.2">
      <c r="A72" s="54">
        <f t="shared" si="2"/>
        <v>44261</v>
      </c>
      <c r="B72" s="54" t="str">
        <f t="shared" ref="B72:B135" si="6">TEXT(A72,"DDDD")</f>
        <v>Saturday</v>
      </c>
      <c r="C72" s="50" t="s">
        <v>63</v>
      </c>
      <c r="D72" s="99" t="str">
        <f>IFERROR(INDEX('Data Ranges'!$B$10:$C$21,MATCH(A72,'Data Ranges'!$B$10:$B$21,0),2),"")</f>
        <v/>
      </c>
      <c r="E72" s="72">
        <f t="shared" si="5"/>
        <v>24</v>
      </c>
      <c r="F72" s="73" t="str">
        <f>VLOOKUP(E72,Table1[],2,FALSE)</f>
        <v>For not being afraid of punishment.</v>
      </c>
      <c r="G72" s="73" t="str">
        <f>VLOOKUP(E72,Table1[],3,FALSE)</f>
        <v>Meta</v>
      </c>
      <c r="H72" s="56" t="s">
        <v>45</v>
      </c>
      <c r="I72" s="79"/>
      <c r="J72" s="56" t="str">
        <f>INDEX('Data Ranges'!$A$2:$B$8,MATCH(B72,'Data Ranges'!$A$2:$A$8,0),2)</f>
        <v>Saturn</v>
      </c>
      <c r="K72" s="61" t="str">
        <f>IF(INDEX(Signs!$E$5:$E$16,MATCH(C72,Signs!$D$5:$D$16,0))=J72,"X","-")</f>
        <v>-</v>
      </c>
      <c r="L72" s="61" t="str">
        <f>IF(INDEX(Signs!$E$5:$E$16,MATCH(H72,Signs!$D$5:$D$16,0))=J72,"X","-")</f>
        <v>-</v>
      </c>
      <c r="M72" s="61" t="str">
        <f t="shared" ref="M72:M135" si="7">IF(H72=C72,"X","-")</f>
        <v>-</v>
      </c>
      <c r="N72" s="61" t="str">
        <f>IFERROR(IF(INDEX(Personal!$E$5:$E$9,MATCH(C72,Personal!$D$5:$D$9,0))=J72,"X","-"),"-")</f>
        <v>-</v>
      </c>
      <c r="O72" s="61" t="str">
        <f>IFERROR(IF(INDEX(Personal!$E$5:$E$9,MATCH(H72,Personal!$D$5:$D$9,0))=J72,"X","-"),"-")</f>
        <v>-</v>
      </c>
      <c r="Q72" s="37"/>
      <c r="R72" s="37"/>
      <c r="S72" s="37"/>
      <c r="T72" s="37"/>
    </row>
    <row r="73" spans="1:20" ht="21.95" customHeight="1" x14ac:dyDescent="0.2">
      <c r="A73" s="54">
        <f t="shared" si="2"/>
        <v>44262</v>
      </c>
      <c r="B73" s="54" t="str">
        <f t="shared" si="6"/>
        <v>Sunday</v>
      </c>
      <c r="C73" s="50" t="s">
        <v>63</v>
      </c>
      <c r="D73" s="99" t="str">
        <f>IFERROR(INDEX('Data Ranges'!$B$10:$C$21,MATCH(A73,'Data Ranges'!$B$10:$B$21,0),2),"")</f>
        <v/>
      </c>
      <c r="E73" s="72">
        <f t="shared" si="5"/>
        <v>25</v>
      </c>
      <c r="F73" s="73" t="str">
        <f>VLOOKUP(E73,Table1[],2,FALSE)</f>
        <v>For binding or unbinding a couple.</v>
      </c>
      <c r="G73" s="73" t="str">
        <f>VLOOKUP(E73,Table1[],3,FALSE)</f>
        <v>Love</v>
      </c>
      <c r="H73" s="56" t="s">
        <v>45</v>
      </c>
      <c r="I73" s="79" t="s">
        <v>621</v>
      </c>
      <c r="J73" s="56" t="str">
        <f>INDEX('Data Ranges'!$A$2:$B$8,MATCH(B73,'Data Ranges'!$A$2:$A$8,0),2)</f>
        <v>Sun</v>
      </c>
      <c r="K73" s="61" t="str">
        <f>IF(INDEX(Signs!$E$5:$E$16,MATCH(C73,Signs!$D$5:$D$16,0))=J73,"X","-")</f>
        <v>-</v>
      </c>
      <c r="L73" s="61" t="str">
        <f>IF(INDEX(Signs!$E$5:$E$16,MATCH(H73,Signs!$D$5:$D$16,0))=J73,"X","-")</f>
        <v>-</v>
      </c>
      <c r="M73" s="61" t="str">
        <f t="shared" si="7"/>
        <v>-</v>
      </c>
      <c r="N73" s="61" t="str">
        <f>IFERROR(IF(INDEX(Personal!$E$5:$E$9,MATCH(C73,Personal!$D$5:$D$9,0))=J73,"X","-"),"-")</f>
        <v>-</v>
      </c>
      <c r="O73" s="61" t="str">
        <f>IFERROR(IF(INDEX(Personal!$E$5:$E$9,MATCH(H73,Personal!$D$5:$D$9,0))=J73,"X","-"),"-")</f>
        <v>-</v>
      </c>
      <c r="P73" s="59"/>
      <c r="Q73" s="37"/>
      <c r="R73" s="37"/>
      <c r="S73" s="37"/>
      <c r="T73" s="37"/>
    </row>
    <row r="74" spans="1:20" ht="21.95" customHeight="1" x14ac:dyDescent="0.2">
      <c r="A74" s="54">
        <f t="shared" ref="A74:A137" si="8">A73+1</f>
        <v>44263</v>
      </c>
      <c r="B74" s="54" t="str">
        <f t="shared" si="6"/>
        <v>Monday</v>
      </c>
      <c r="C74" s="50" t="s">
        <v>63</v>
      </c>
      <c r="D74" s="99" t="str">
        <f>IFERROR(INDEX('Data Ranges'!$B$10:$C$21,MATCH(A74,'Data Ranges'!$B$10:$B$21,0),2),"")</f>
        <v/>
      </c>
      <c r="E74" s="72">
        <f t="shared" si="5"/>
        <v>26</v>
      </c>
      <c r="F74" s="73" t="str">
        <f>VLOOKUP(E74,Table1[],2,FALSE)</f>
        <v>For compelling enemies and masters.</v>
      </c>
      <c r="G74" s="73" t="str">
        <f>VLOOKUP(E74,Table1[],3,FALSE)</f>
        <v>Negative</v>
      </c>
      <c r="H74" s="56" t="s">
        <v>49</v>
      </c>
      <c r="I74" s="79"/>
      <c r="J74" s="56" t="str">
        <f>INDEX('Data Ranges'!$A$2:$B$8,MATCH(B74,'Data Ranges'!$A$2:$A$8,0),2)</f>
        <v>Moon</v>
      </c>
      <c r="K74" s="61" t="str">
        <f>IF(INDEX(Signs!$E$5:$E$16,MATCH(C74,Signs!$D$5:$D$16,0))=J74,"X","-")</f>
        <v>-</v>
      </c>
      <c r="L74" s="61" t="str">
        <f>IF(INDEX(Signs!$E$5:$E$16,MATCH(H74,Signs!$D$5:$D$16,0))=J74,"X","-")</f>
        <v>-</v>
      </c>
      <c r="M74" s="61" t="str">
        <f t="shared" si="7"/>
        <v>-</v>
      </c>
      <c r="N74" s="61" t="str">
        <f>IFERROR(IF(INDEX(Personal!$E$5:$E$9,MATCH(C74,Personal!$D$5:$D$9,0))=J74,"X","-"),"-")</f>
        <v>-</v>
      </c>
      <c r="O74" s="61" t="str">
        <f>IFERROR(IF(INDEX(Personal!$E$5:$E$9,MATCH(H74,Personal!$D$5:$D$9,0))=J74,"X","-"),"-")</f>
        <v>-</v>
      </c>
      <c r="P74" s="51"/>
      <c r="Q74" s="37"/>
      <c r="R74" s="37"/>
      <c r="S74" s="37"/>
      <c r="T74" s="37"/>
    </row>
    <row r="75" spans="1:20" ht="21.95" customHeight="1" x14ac:dyDescent="0.2">
      <c r="A75" s="54">
        <f t="shared" si="8"/>
        <v>44264</v>
      </c>
      <c r="B75" s="54" t="str">
        <f t="shared" si="6"/>
        <v>Tuesday</v>
      </c>
      <c r="C75" s="50" t="s">
        <v>63</v>
      </c>
      <c r="D75" s="99" t="str">
        <f>IFERROR(INDEX('Data Ranges'!$B$10:$C$21,MATCH(A75,'Data Ranges'!$B$10:$B$21,0),2),"")</f>
        <v/>
      </c>
      <c r="E75" s="72">
        <f t="shared" si="5"/>
        <v>27</v>
      </c>
      <c r="F75" s="73" t="str">
        <f>VLOOKUP(E75,Table1[],2,FALSE)</f>
        <v>For love and for bindings of love.</v>
      </c>
      <c r="G75" s="73" t="str">
        <f>VLOOKUP(E75,Table1[],3,FALSE)</f>
        <v>Love</v>
      </c>
      <c r="H75" s="56" t="s">
        <v>49</v>
      </c>
      <c r="I75" s="79"/>
      <c r="J75" s="56" t="str">
        <f>INDEX('Data Ranges'!$A$2:$B$8,MATCH(B75,'Data Ranges'!$A$2:$A$8,0),2)</f>
        <v>Mars</v>
      </c>
      <c r="K75" s="61" t="str">
        <f>IF(INDEX(Signs!$E$5:$E$16,MATCH(C75,Signs!$D$5:$D$16,0))=J75,"X","-")</f>
        <v>-</v>
      </c>
      <c r="L75" s="61" t="str">
        <f>IF(INDEX(Signs!$E$5:$E$16,MATCH(H75,Signs!$D$5:$D$16,0))=J75,"X","-")</f>
        <v>-</v>
      </c>
      <c r="M75" s="61" t="str">
        <f t="shared" si="7"/>
        <v>-</v>
      </c>
      <c r="N75" s="61" t="str">
        <f>IFERROR(IF(INDEX(Personal!$E$5:$E$9,MATCH(C75,Personal!$D$5:$D$9,0))=J75,"X","-"),"-")</f>
        <v>-</v>
      </c>
      <c r="O75" s="61" t="str">
        <f>IFERROR(IF(INDEX(Personal!$E$5:$E$9,MATCH(H75,Personal!$D$5:$D$9,0))=J75,"X","-"),"-")</f>
        <v>-</v>
      </c>
      <c r="P75" s="51"/>
      <c r="Q75" s="37"/>
      <c r="R75" s="37"/>
      <c r="S75" s="37"/>
      <c r="T75" s="37"/>
    </row>
    <row r="76" spans="1:20" s="60" customFormat="1" ht="21.95" customHeight="1" x14ac:dyDescent="0.2">
      <c r="A76" s="54">
        <f t="shared" si="8"/>
        <v>44265</v>
      </c>
      <c r="B76" s="54" t="str">
        <f t="shared" si="6"/>
        <v>Wednesday</v>
      </c>
      <c r="C76" s="82" t="s">
        <v>63</v>
      </c>
      <c r="D76" s="101" t="str">
        <f>IFERROR(INDEX('Data Ranges'!$B$10:$C$21,MATCH(A76,'Data Ranges'!$B$10:$B$21,0),2),"")</f>
        <v/>
      </c>
      <c r="E76" s="72">
        <f t="shared" si="5"/>
        <v>28</v>
      </c>
      <c r="F76" s="73" t="str">
        <f>VLOOKUP(E76,Table1[],2,FALSE)</f>
        <v>Similarly, for love.</v>
      </c>
      <c r="G76" s="73" t="str">
        <f>VLOOKUP(E76,Table1[],3,FALSE)</f>
        <v>Love</v>
      </c>
      <c r="H76" s="61" t="s">
        <v>53</v>
      </c>
      <c r="I76" s="81"/>
      <c r="J76" s="56" t="str">
        <f>INDEX('Data Ranges'!$A$2:$B$8,MATCH(B76,'Data Ranges'!$A$2:$A$8,0),2)</f>
        <v>Mercury</v>
      </c>
      <c r="K76" s="61" t="str">
        <f>IF(INDEX(Signs!$E$5:$E$16,MATCH(C76,Signs!$D$5:$D$16,0))=J76,"X","-")</f>
        <v>-</v>
      </c>
      <c r="L76" s="61" t="str">
        <f>IF(INDEX(Signs!$E$5:$E$16,MATCH(H76,Signs!$D$5:$D$16,0))=J76,"X","-")</f>
        <v>-</v>
      </c>
      <c r="M76" s="61" t="str">
        <f t="shared" si="7"/>
        <v>-</v>
      </c>
      <c r="N76" s="61" t="str">
        <f>IFERROR(IF(INDEX(Personal!$E$5:$E$9,MATCH(C76,Personal!$D$5:$D$9,0))=J76,"X","-"),"-")</f>
        <v>-</v>
      </c>
      <c r="O76" s="61" t="str">
        <f>IFERROR(IF(INDEX(Personal!$E$5:$E$9,MATCH(H76,Personal!$D$5:$D$9,0))=J76,"X","-"),"-")</f>
        <v>-</v>
      </c>
      <c r="P76" s="84"/>
      <c r="Q76" s="85"/>
      <c r="R76" s="85"/>
      <c r="S76" s="85"/>
      <c r="T76" s="85"/>
    </row>
    <row r="77" spans="1:20" ht="21.95" customHeight="1" x14ac:dyDescent="0.2">
      <c r="A77" s="54">
        <f t="shared" si="8"/>
        <v>44266</v>
      </c>
      <c r="B77" s="54" t="str">
        <f t="shared" si="6"/>
        <v>Thursday</v>
      </c>
      <c r="C77" s="50" t="s">
        <v>63</v>
      </c>
      <c r="D77" s="99" t="str">
        <f>IFERROR(INDEX('Data Ranges'!$B$10:$C$21,MATCH(A77,'Data Ranges'!$B$10:$B$21,0),2),"")</f>
        <v/>
      </c>
      <c r="E77" s="72">
        <f t="shared" si="5"/>
        <v>29</v>
      </c>
      <c r="F77" s="73" t="str">
        <f>VLOOKUP(E77,Table1[],2,FALSE)</f>
        <v>For destruction.</v>
      </c>
      <c r="G77" s="73" t="str">
        <f>VLOOKUP(E77,Table1[],3,FALSE)</f>
        <v>Negative</v>
      </c>
      <c r="H77" s="56" t="s">
        <v>53</v>
      </c>
      <c r="I77" s="79"/>
      <c r="J77" s="56" t="str">
        <f>INDEX('Data Ranges'!$A$2:$B$8,MATCH(B77,'Data Ranges'!$A$2:$A$8,0),2)</f>
        <v>Jupiter</v>
      </c>
      <c r="K77" s="61" t="str">
        <f>IF(INDEX(Signs!$E$5:$E$16,MATCH(C77,Signs!$D$5:$D$16,0))=J77,"X","-")</f>
        <v>X</v>
      </c>
      <c r="L77" s="61" t="str">
        <f>IF(INDEX(Signs!$E$5:$E$16,MATCH(H77,Signs!$D$5:$D$16,0))=J77,"X","-")</f>
        <v>-</v>
      </c>
      <c r="M77" s="61" t="str">
        <f t="shared" si="7"/>
        <v>-</v>
      </c>
      <c r="N77" s="61" t="str">
        <f>IFERROR(IF(INDEX(Personal!$E$5:$E$9,MATCH(C77,Personal!$D$5:$D$9,0))=J77,"X","-"),"-")</f>
        <v>-</v>
      </c>
      <c r="O77" s="61" t="str">
        <f>IFERROR(IF(INDEX(Personal!$E$5:$E$9,MATCH(H77,Personal!$D$5:$D$9,0))=J77,"X","-"),"-")</f>
        <v>-</v>
      </c>
      <c r="P77" s="59"/>
      <c r="Q77" s="37"/>
      <c r="R77" s="37"/>
      <c r="S77" s="37"/>
      <c r="T77" s="37"/>
    </row>
    <row r="78" spans="1:20" ht="21.95" customHeight="1" x14ac:dyDescent="0.2">
      <c r="A78" s="54">
        <f t="shared" si="8"/>
        <v>44267</v>
      </c>
      <c r="B78" s="54" t="str">
        <f t="shared" si="6"/>
        <v>Friday</v>
      </c>
      <c r="C78" s="50" t="s">
        <v>63</v>
      </c>
      <c r="D78" s="99" t="str">
        <f>IFERROR(INDEX('Data Ranges'!$B$10:$C$21,MATCH(A78,'Data Ranges'!$B$10:$B$21,0),2),"")</f>
        <v/>
      </c>
      <c r="E78" s="72">
        <f t="shared" si="5"/>
        <v>30</v>
      </c>
      <c r="F78" s="73" t="e">
        <f>VLOOKUP(E78,Table1[],2,FALSE)</f>
        <v>#N/A</v>
      </c>
      <c r="G78" s="73" t="e">
        <f>VLOOKUP(E78,Table1[],3,FALSE)</f>
        <v>#N/A</v>
      </c>
      <c r="H78" s="56" t="s">
        <v>53</v>
      </c>
      <c r="I78" s="79" t="s">
        <v>622</v>
      </c>
      <c r="J78" s="56" t="str">
        <f>INDEX('Data Ranges'!$A$2:$B$8,MATCH(B78,'Data Ranges'!$A$2:$A$8,0),2)</f>
        <v>Venus</v>
      </c>
      <c r="K78" s="61" t="str">
        <f>IF(INDEX(Signs!$E$5:$E$16,MATCH(C78,Signs!$D$5:$D$16,0))=J78,"X","-")</f>
        <v>-</v>
      </c>
      <c r="L78" s="61" t="str">
        <f>IF(INDEX(Signs!$E$5:$E$16,MATCH(H78,Signs!$D$5:$D$16,0))=J78,"X","-")</f>
        <v>-</v>
      </c>
      <c r="M78" s="61" t="str">
        <f t="shared" si="7"/>
        <v>-</v>
      </c>
      <c r="N78" s="61" t="str">
        <f>IFERROR(IF(INDEX(Personal!$E$5:$E$9,MATCH(C78,Personal!$D$5:$D$9,0))=J78,"X","-"),"-")</f>
        <v>-</v>
      </c>
      <c r="O78" s="61" t="str">
        <f>IFERROR(IF(INDEX(Personal!$E$5:$E$9,MATCH(H78,Personal!$D$5:$D$9,0))=J78,"X","-"),"-")</f>
        <v>-</v>
      </c>
      <c r="P78" s="59"/>
      <c r="Q78" s="37"/>
      <c r="R78" s="37"/>
      <c r="S78" s="37"/>
      <c r="T78" s="37"/>
    </row>
    <row r="79" spans="1:20" ht="21.95" customHeight="1" x14ac:dyDescent="0.2">
      <c r="A79" s="54">
        <f t="shared" si="8"/>
        <v>44268</v>
      </c>
      <c r="B79" s="54" t="str">
        <f t="shared" si="6"/>
        <v>Saturday</v>
      </c>
      <c r="C79" s="50" t="s">
        <v>63</v>
      </c>
      <c r="D79" s="99">
        <f>IFERROR(INDEX('Data Ranges'!$B$10:$C$21,MATCH(A79,'Data Ranges'!$B$10:$B$21,0),2),"")</f>
        <v>0.22291666666666665</v>
      </c>
      <c r="E79" s="72">
        <f t="shared" si="5"/>
        <v>1</v>
      </c>
      <c r="F79" s="73" t="str">
        <f>VLOOKUP(E79,Table1[],2,FALSE)</f>
        <v>Is for winning in gambling, in chess and in other games. For luck.</v>
      </c>
      <c r="G79" s="73" t="str">
        <f>VLOOKUP(E79,Table1[],3,FALSE)</f>
        <v>Prosperity</v>
      </c>
      <c r="H79" s="56" t="s">
        <v>60</v>
      </c>
      <c r="I79" s="79"/>
      <c r="J79" s="56" t="str">
        <f>INDEX('Data Ranges'!$A$2:$B$8,MATCH(B79,'Data Ranges'!$A$2:$A$8,0),2)</f>
        <v>Saturn</v>
      </c>
      <c r="K79" s="61" t="str">
        <f>IF(INDEX(Signs!$E$5:$E$16,MATCH(C79,Signs!$D$5:$D$16,0))=J79,"X","-")</f>
        <v>-</v>
      </c>
      <c r="L79" s="61" t="str">
        <f>IF(INDEX(Signs!$E$5:$E$16,MATCH(H79,Signs!$D$5:$D$16,0))=J79,"X","-")</f>
        <v>X</v>
      </c>
      <c r="M79" s="61" t="str">
        <f t="shared" si="7"/>
        <v>-</v>
      </c>
      <c r="N79" s="61" t="str">
        <f>IFERROR(IF(INDEX(Personal!$E$5:$E$9,MATCH(C79,Personal!$D$5:$D$9,0))=J79,"X","-"),"-")</f>
        <v>-</v>
      </c>
      <c r="O79" s="61" t="str">
        <f>IFERROR(IF(INDEX(Personal!$E$5:$E$9,MATCH(H79,Personal!$D$5:$D$9,0))=J79,"X","-"),"-")</f>
        <v>-</v>
      </c>
      <c r="P79" s="59"/>
      <c r="Q79" s="37"/>
      <c r="R79" s="37"/>
      <c r="S79" s="37"/>
      <c r="T79" s="37"/>
    </row>
    <row r="80" spans="1:20" ht="21.95" customHeight="1" x14ac:dyDescent="0.2">
      <c r="A80" s="54">
        <f t="shared" si="8"/>
        <v>44269</v>
      </c>
      <c r="B80" s="54" t="str">
        <f t="shared" si="6"/>
        <v>Sunday</v>
      </c>
      <c r="C80" s="50" t="s">
        <v>63</v>
      </c>
      <c r="D80" s="99" t="str">
        <f>IFERROR(INDEX('Data Ranges'!$B$10:$C$21,MATCH(A80,'Data Ranges'!$B$10:$B$21,0),2),"")</f>
        <v/>
      </c>
      <c r="E80" s="72">
        <f t="shared" si="5"/>
        <v>2</v>
      </c>
      <c r="F80" s="73" t="str">
        <f>VLOOKUP(E80,Table1[],2,FALSE)</f>
        <v>It is for gain and winning at chess.</v>
      </c>
      <c r="G80" s="73" t="str">
        <f>VLOOKUP(E80,Table1[],3,FALSE)</f>
        <v>Prosperity</v>
      </c>
      <c r="H80" s="56" t="s">
        <v>60</v>
      </c>
      <c r="I80" s="79"/>
      <c r="J80" s="56" t="str">
        <f>INDEX('Data Ranges'!$A$2:$B$8,MATCH(B80,'Data Ranges'!$A$2:$A$8,0),2)</f>
        <v>Sun</v>
      </c>
      <c r="K80" s="61" t="str">
        <f>IF(INDEX(Signs!$E$5:$E$16,MATCH(C80,Signs!$D$5:$D$16,0))=J80,"X","-")</f>
        <v>-</v>
      </c>
      <c r="L80" s="61" t="str">
        <f>IF(INDEX(Signs!$E$5:$E$16,MATCH(H80,Signs!$D$5:$D$16,0))=J80,"X","-")</f>
        <v>-</v>
      </c>
      <c r="M80" s="61" t="str">
        <f t="shared" si="7"/>
        <v>-</v>
      </c>
      <c r="N80" s="61" t="str">
        <f>IFERROR(IF(INDEX(Personal!$E$5:$E$9,MATCH(C80,Personal!$D$5:$D$9,0))=J80,"X","-"),"-")</f>
        <v>-</v>
      </c>
      <c r="O80" s="61" t="str">
        <f>IFERROR(IF(INDEX(Personal!$E$5:$E$9,MATCH(H80,Personal!$D$5:$D$9,0))=J80,"X","-"),"-")</f>
        <v>-</v>
      </c>
      <c r="P80" s="51"/>
      <c r="Q80" s="37"/>
      <c r="R80" s="37"/>
      <c r="S80" s="37"/>
      <c r="T80" s="37"/>
    </row>
    <row r="81" spans="1:21" ht="21.95" customHeight="1" x14ac:dyDescent="0.2">
      <c r="A81" s="54">
        <f t="shared" si="8"/>
        <v>44270</v>
      </c>
      <c r="B81" s="54" t="str">
        <f t="shared" si="6"/>
        <v>Monday</v>
      </c>
      <c r="C81" s="50" t="s">
        <v>63</v>
      </c>
      <c r="D81" s="99" t="str">
        <f>IFERROR(INDEX('Data Ranges'!$B$10:$C$21,MATCH(A81,'Data Ranges'!$B$10:$B$21,0),2),"")</f>
        <v/>
      </c>
      <c r="E81" s="72">
        <f t="shared" si="5"/>
        <v>3</v>
      </c>
      <c r="F81" s="73" t="str">
        <f>VLOOKUP(E81,Table1[],2,FALSE)</f>
        <v>For making a talisman for war and similar.</v>
      </c>
      <c r="G81" s="73" t="str">
        <f>VLOOKUP(E81,Table1[],3,FALSE)</f>
        <v>Negative</v>
      </c>
      <c r="H81" s="56" t="s">
        <v>63</v>
      </c>
      <c r="I81" s="79"/>
      <c r="J81" s="56" t="str">
        <f>INDEX('Data Ranges'!$A$2:$B$8,MATCH(B81,'Data Ranges'!$A$2:$A$8,0),2)</f>
        <v>Moon</v>
      </c>
      <c r="K81" s="61" t="str">
        <f>IF(INDEX(Signs!$E$5:$E$16,MATCH(C81,Signs!$D$5:$D$16,0))=J81,"X","-")</f>
        <v>-</v>
      </c>
      <c r="L81" s="61" t="str">
        <f>IF(INDEX(Signs!$E$5:$E$16,MATCH(H81,Signs!$D$5:$D$16,0))=J81,"X","-")</f>
        <v>-</v>
      </c>
      <c r="M81" s="61" t="str">
        <f t="shared" si="7"/>
        <v>X</v>
      </c>
      <c r="N81" s="61" t="str">
        <f>IFERROR(IF(INDEX(Personal!$E$5:$E$9,MATCH(C81,Personal!$D$5:$D$9,0))=J81,"X","-"),"-")</f>
        <v>-</v>
      </c>
      <c r="O81" s="61" t="str">
        <f>IFERROR(IF(INDEX(Personal!$E$5:$E$9,MATCH(H81,Personal!$D$5:$D$9,0))=J81,"X","-"),"-")</f>
        <v>-</v>
      </c>
      <c r="P81" s="51"/>
      <c r="Q81" s="37"/>
      <c r="R81" s="37"/>
      <c r="S81" s="37"/>
      <c r="T81" s="37"/>
    </row>
    <row r="82" spans="1:21" ht="21.95" customHeight="1" x14ac:dyDescent="0.2">
      <c r="A82" s="54">
        <f t="shared" si="8"/>
        <v>44271</v>
      </c>
      <c r="B82" s="54" t="str">
        <f t="shared" si="6"/>
        <v>Tuesday</v>
      </c>
      <c r="C82" s="50" t="s">
        <v>63</v>
      </c>
      <c r="D82" s="99" t="str">
        <f>IFERROR(INDEX('Data Ranges'!$B$10:$C$21,MATCH(A82,'Data Ranges'!$B$10:$B$21,0),2),"")</f>
        <v/>
      </c>
      <c r="E82" s="72">
        <f t="shared" si="5"/>
        <v>4</v>
      </c>
      <c r="F82" s="73" t="str">
        <f>VLOOKUP(E82,Table1[],2,FALSE)</f>
        <v>For causing love in a couple.</v>
      </c>
      <c r="G82" s="73" t="str">
        <f>VLOOKUP(E82,Table1[],3,FALSE)</f>
        <v>Love</v>
      </c>
      <c r="H82" s="56" t="s">
        <v>63</v>
      </c>
      <c r="I82" s="79"/>
      <c r="J82" s="56" t="str">
        <f>INDEX('Data Ranges'!$A$2:$B$8,MATCH(B82,'Data Ranges'!$A$2:$A$8,0),2)</f>
        <v>Mars</v>
      </c>
      <c r="K82" s="61" t="str">
        <f>IF(INDEX(Signs!$E$5:$E$16,MATCH(C82,Signs!$D$5:$D$16,0))=J82,"X","-")</f>
        <v>-</v>
      </c>
      <c r="L82" s="61" t="str">
        <f>IF(INDEX(Signs!$E$5:$E$16,MATCH(H82,Signs!$D$5:$D$16,0))=J82,"X","-")</f>
        <v>-</v>
      </c>
      <c r="M82" s="61" t="str">
        <f t="shared" si="7"/>
        <v>X</v>
      </c>
      <c r="N82" s="61" t="str">
        <f>IFERROR(IF(INDEX(Personal!$E$5:$E$9,MATCH(C82,Personal!$D$5:$D$9,0))=J82,"X","-"),"-")</f>
        <v>-</v>
      </c>
      <c r="O82" s="61" t="str">
        <f>IFERROR(IF(INDEX(Personal!$E$5:$E$9,MATCH(H82,Personal!$D$5:$D$9,0))=J82,"X","-"),"-")</f>
        <v>-</v>
      </c>
      <c r="P82" s="51"/>
      <c r="Q82" s="37"/>
      <c r="R82" s="37"/>
      <c r="S82" s="37"/>
      <c r="T82" s="37"/>
    </row>
    <row r="83" spans="1:21" ht="21.95" customHeight="1" x14ac:dyDescent="0.2">
      <c r="A83" s="54">
        <f t="shared" si="8"/>
        <v>44272</v>
      </c>
      <c r="B83" s="54" t="str">
        <f t="shared" si="6"/>
        <v>Wednesday</v>
      </c>
      <c r="C83" s="50" t="s">
        <v>63</v>
      </c>
      <c r="D83" s="99" t="str">
        <f>IFERROR(INDEX('Data Ranges'!$B$10:$C$21,MATCH(A83,'Data Ranges'!$B$10:$B$21,0),2),"")</f>
        <v/>
      </c>
      <c r="E83" s="72">
        <f t="shared" si="5"/>
        <v>5</v>
      </c>
      <c r="F83" s="73" t="str">
        <f>VLOOKUP(E83,Table1[],2,FALSE)</f>
        <v>For causing the love of kings and lords.</v>
      </c>
      <c r="G83" s="73" t="str">
        <f>VLOOKUP(E83,Table1[],3,FALSE)</f>
        <v>Love</v>
      </c>
      <c r="H83" s="56" t="s">
        <v>63</v>
      </c>
      <c r="I83" s="79" t="s">
        <v>613</v>
      </c>
      <c r="J83" s="56" t="str">
        <f>INDEX('Data Ranges'!$A$2:$B$8,MATCH(B83,'Data Ranges'!$A$2:$A$8,0),2)</f>
        <v>Mercury</v>
      </c>
      <c r="K83" s="61" t="str">
        <f>IF(INDEX(Signs!$E$5:$E$16,MATCH(C83,Signs!$D$5:$D$16,0))=J83,"X","-")</f>
        <v>-</v>
      </c>
      <c r="L83" s="61" t="str">
        <f>IF(INDEX(Signs!$E$5:$E$16,MATCH(H83,Signs!$D$5:$D$16,0))=J83,"X","-")</f>
        <v>-</v>
      </c>
      <c r="M83" s="61" t="str">
        <f t="shared" si="7"/>
        <v>X</v>
      </c>
      <c r="N83" s="61" t="str">
        <f>IFERROR(IF(INDEX(Personal!$E$5:$E$9,MATCH(C83,Personal!$D$5:$D$9,0))=J83,"X","-"),"-")</f>
        <v>-</v>
      </c>
      <c r="O83" s="61" t="str">
        <f>IFERROR(IF(INDEX(Personal!$E$5:$E$9,MATCH(H83,Personal!$D$5:$D$9,0))=J83,"X","-"),"-")</f>
        <v>-</v>
      </c>
      <c r="P83" s="51"/>
      <c r="Q83" s="37"/>
      <c r="R83" s="37"/>
      <c r="S83" s="37"/>
      <c r="T83" s="37"/>
    </row>
    <row r="84" spans="1:21" ht="21.95" customHeight="1" x14ac:dyDescent="0.2">
      <c r="A84" s="54">
        <f t="shared" si="8"/>
        <v>44273</v>
      </c>
      <c r="B84" s="54" t="str">
        <f t="shared" si="6"/>
        <v>Thursday</v>
      </c>
      <c r="C84" s="50" t="s">
        <v>63</v>
      </c>
      <c r="D84" s="99" t="str">
        <f>IFERROR(INDEX('Data Ranges'!$B$10:$C$21,MATCH(A84,'Data Ranges'!$B$10:$B$21,0),2),"")</f>
        <v/>
      </c>
      <c r="E84" s="72">
        <f t="shared" si="5"/>
        <v>6</v>
      </c>
      <c r="F84" s="73" t="str">
        <f>VLOOKUP(E84,Table1[],2,FALSE)</f>
        <v>It is good for beneficial judgements.</v>
      </c>
      <c r="G84" s="73" t="str">
        <f>VLOOKUP(E84,Table1[],3,FALSE)</f>
        <v>Prosperity</v>
      </c>
      <c r="H84" s="56" t="s">
        <v>13</v>
      </c>
      <c r="I84" s="79"/>
      <c r="J84" s="56" t="str">
        <f>INDEX('Data Ranges'!$A$2:$B$8,MATCH(B84,'Data Ranges'!$A$2:$A$8,0),2)</f>
        <v>Jupiter</v>
      </c>
      <c r="K84" s="61" t="str">
        <f>IF(INDEX(Signs!$E$5:$E$16,MATCH(C84,Signs!$D$5:$D$16,0))=J84,"X","-")</f>
        <v>X</v>
      </c>
      <c r="L84" s="61" t="str">
        <f>IF(INDEX(Signs!$E$5:$E$16,MATCH(H84,Signs!$D$5:$D$16,0))=J84,"X","-")</f>
        <v>-</v>
      </c>
      <c r="M84" s="61" t="str">
        <f t="shared" si="7"/>
        <v>-</v>
      </c>
      <c r="N84" s="61" t="str">
        <f>IFERROR(IF(INDEX(Personal!$E$5:$E$9,MATCH(C84,Personal!$D$5:$D$9,0))=J84,"X","-"),"-")</f>
        <v>-</v>
      </c>
      <c r="O84" s="61" t="str">
        <f>IFERROR(IF(INDEX(Personal!$E$5:$E$9,MATCH(H84,Personal!$D$5:$D$9,0))=J84,"X","-"),"-")</f>
        <v>-</v>
      </c>
      <c r="P84" s="51"/>
      <c r="Q84" s="37"/>
      <c r="R84" s="37"/>
      <c r="S84" s="37"/>
      <c r="T84" s="37"/>
    </row>
    <row r="85" spans="1:21" ht="21.95" customHeight="1" x14ac:dyDescent="0.2">
      <c r="A85" s="54">
        <f t="shared" si="8"/>
        <v>44274</v>
      </c>
      <c r="B85" s="54" t="str">
        <f t="shared" si="6"/>
        <v>Friday</v>
      </c>
      <c r="C85" s="50" t="s">
        <v>63</v>
      </c>
      <c r="D85" s="99" t="str">
        <f>IFERROR(INDEX('Data Ranges'!$B$10:$C$21,MATCH(A85,'Data Ranges'!$B$10:$B$21,0),2),"")</f>
        <v/>
      </c>
      <c r="E85" s="72">
        <f t="shared" si="5"/>
        <v>7</v>
      </c>
      <c r="F85" s="73" t="str">
        <f>VLOOKUP(E85,Table1[],2,FALSE)</f>
        <v>It is good for divining with a vessel, that is to say a water pot, for whatever reason.</v>
      </c>
      <c r="G85" s="73" t="str">
        <f>VLOOKUP(E85,Table1[],3,FALSE)</f>
        <v>Magic</v>
      </c>
      <c r="H85" s="56" t="s">
        <v>13</v>
      </c>
      <c r="I85" s="79" t="s">
        <v>619</v>
      </c>
      <c r="J85" s="56" t="str">
        <f>INDEX('Data Ranges'!$A$2:$B$8,MATCH(B85,'Data Ranges'!$A$2:$A$8,0),2)</f>
        <v>Venus</v>
      </c>
      <c r="K85" s="61" t="str">
        <f>IF(INDEX(Signs!$E$5:$E$16,MATCH(C85,Signs!$D$5:$D$16,0))=J85,"X","-")</f>
        <v>-</v>
      </c>
      <c r="L85" s="61" t="str">
        <f>IF(INDEX(Signs!$E$5:$E$16,MATCH(H85,Signs!$D$5:$D$16,0))=J85,"X","-")</f>
        <v>-</v>
      </c>
      <c r="M85" s="61" t="str">
        <f t="shared" si="7"/>
        <v>-</v>
      </c>
      <c r="N85" s="61" t="str">
        <f>IFERROR(IF(INDEX(Personal!$E$5:$E$9,MATCH(C85,Personal!$D$5:$D$9,0))=J85,"X","-"),"-")</f>
        <v>-</v>
      </c>
      <c r="O85" s="61" t="str">
        <f>IFERROR(IF(INDEX(Personal!$E$5:$E$9,MATCH(H85,Personal!$D$5:$D$9,0))=J85,"X","-"),"-")</f>
        <v>-</v>
      </c>
      <c r="P85" s="59"/>
      <c r="Q85" s="37"/>
      <c r="R85" s="37"/>
      <c r="S85" s="37"/>
      <c r="T85" s="37"/>
    </row>
    <row r="86" spans="1:21" ht="21.95" customHeight="1" x14ac:dyDescent="0.2">
      <c r="A86" s="54">
        <f t="shared" si="8"/>
        <v>44275</v>
      </c>
      <c r="B86" s="54" t="str">
        <f t="shared" si="6"/>
        <v>Saturday</v>
      </c>
      <c r="C86" s="50" t="s">
        <v>13</v>
      </c>
      <c r="D86" s="99" t="str">
        <f>IFERROR(INDEX('Data Ranges'!$B$10:$C$21,MATCH(A86,'Data Ranges'!$B$10:$B$21,0),2),"")</f>
        <v/>
      </c>
      <c r="E86" s="72">
        <f t="shared" si="5"/>
        <v>8</v>
      </c>
      <c r="F86" s="73" t="str">
        <f>VLOOKUP(E86,Table1[],2,FALSE)</f>
        <v>It is good for finding treasures in the earth.</v>
      </c>
      <c r="G86" s="73" t="str">
        <f>VLOOKUP(E86,Table1[],3,FALSE)</f>
        <v>Prosperity</v>
      </c>
      <c r="H86" s="56" t="s">
        <v>22</v>
      </c>
      <c r="I86" s="79"/>
      <c r="J86" s="56" t="str">
        <f>INDEX('Data Ranges'!$A$2:$B$8,MATCH(B86,'Data Ranges'!$A$2:$A$8,0),2)</f>
        <v>Saturn</v>
      </c>
      <c r="K86" s="61" t="str">
        <f>IF(INDEX(Signs!$E$5:$E$16,MATCH(C86,Signs!$D$5:$D$16,0))=J86,"X","-")</f>
        <v>-</v>
      </c>
      <c r="L86" s="61" t="str">
        <f>IF(INDEX(Signs!$E$5:$E$16,MATCH(H86,Signs!$D$5:$D$16,0))=J86,"X","-")</f>
        <v>-</v>
      </c>
      <c r="M86" s="61" t="str">
        <f t="shared" si="7"/>
        <v>-</v>
      </c>
      <c r="N86" s="61" t="str">
        <f>IFERROR(IF(INDEX(Personal!$E$5:$E$9,MATCH(C86,Personal!$D$5:$D$9,0))=J86,"X","-"),"-")</f>
        <v>-</v>
      </c>
      <c r="O86" s="61" t="str">
        <f>IFERROR(IF(INDEX(Personal!$E$5:$E$9,MATCH(H86,Personal!$D$5:$D$9,0))=J86,"X","-"),"-")</f>
        <v>-</v>
      </c>
      <c r="P86" s="57"/>
      <c r="Q86" s="37"/>
      <c r="R86" s="37"/>
      <c r="S86" s="37"/>
      <c r="T86" s="37"/>
    </row>
    <row r="87" spans="1:21" ht="21.95" customHeight="1" x14ac:dyDescent="0.2">
      <c r="A87" s="54">
        <f t="shared" si="8"/>
        <v>44276</v>
      </c>
      <c r="B87" s="54" t="str">
        <f t="shared" si="6"/>
        <v>Sunday</v>
      </c>
      <c r="C87" s="50" t="s">
        <v>13</v>
      </c>
      <c r="D87" s="99" t="str">
        <f>IFERROR(INDEX('Data Ranges'!$B$10:$C$21,MATCH(A87,'Data Ranges'!$B$10:$B$21,0),2),"")</f>
        <v/>
      </c>
      <c r="E87" s="72">
        <f t="shared" si="5"/>
        <v>9</v>
      </c>
      <c r="F87" s="73" t="str">
        <f>VLOOKUP(E87,Table1[],2,FALSE)</f>
        <v>It is good for happiness within the family, and for taking care of the house.</v>
      </c>
      <c r="G87" s="73" t="str">
        <f>VLOOKUP(E87,Table1[],3,FALSE)</f>
        <v>Love</v>
      </c>
      <c r="H87" s="56" t="s">
        <v>22</v>
      </c>
      <c r="I87" s="79"/>
      <c r="J87" s="56" t="str">
        <f>INDEX('Data Ranges'!$A$2:$B$8,MATCH(B87,'Data Ranges'!$A$2:$A$8,0),2)</f>
        <v>Sun</v>
      </c>
      <c r="K87" s="61" t="str">
        <f>IF(INDEX(Signs!$E$5:$E$16,MATCH(C87,Signs!$D$5:$D$16,0))=J87,"X","-")</f>
        <v>-</v>
      </c>
      <c r="L87" s="61" t="str">
        <f>IF(INDEX(Signs!$E$5:$E$16,MATCH(H87,Signs!$D$5:$D$16,0))=J87,"X","-")</f>
        <v>-</v>
      </c>
      <c r="M87" s="61" t="str">
        <f t="shared" si="7"/>
        <v>-</v>
      </c>
      <c r="N87" s="61" t="str">
        <f>IFERROR(IF(INDEX(Personal!$E$5:$E$9,MATCH(C87,Personal!$D$5:$D$9,0))=J87,"X","-"),"-")</f>
        <v>-</v>
      </c>
      <c r="O87" s="61" t="str">
        <f>IFERROR(IF(INDEX(Personal!$E$5:$E$9,MATCH(H87,Personal!$D$5:$D$9,0))=J87,"X","-"),"-")</f>
        <v>-</v>
      </c>
      <c r="P87" s="51"/>
      <c r="Q87" s="37"/>
      <c r="R87" s="37"/>
      <c r="S87" s="37"/>
      <c r="T87" s="37"/>
    </row>
    <row r="88" spans="1:21" ht="21.95" customHeight="1" x14ac:dyDescent="0.2">
      <c r="A88" s="54">
        <f t="shared" si="8"/>
        <v>44277</v>
      </c>
      <c r="B88" s="54" t="str">
        <f t="shared" si="6"/>
        <v>Monday</v>
      </c>
      <c r="C88" s="50" t="s">
        <v>13</v>
      </c>
      <c r="D88" s="99" t="str">
        <f>IFERROR(INDEX('Data Ranges'!$B$10:$C$21,MATCH(A88,'Data Ranges'!$B$10:$B$21,0),2),"")</f>
        <v/>
      </c>
      <c r="E88" s="72">
        <f t="shared" si="5"/>
        <v>10</v>
      </c>
      <c r="F88" s="73" t="str">
        <f>VLOOKUP(E88,Table1[],2,FALSE)</f>
        <v>For curing the epileptic.</v>
      </c>
      <c r="G88" s="73" t="str">
        <f>VLOOKUP(E88,Table1[],3,FALSE)</f>
        <v>Healing</v>
      </c>
      <c r="H88" s="56" t="s">
        <v>26</v>
      </c>
      <c r="I88" s="79"/>
      <c r="J88" s="56" t="str">
        <f>INDEX('Data Ranges'!$A$2:$B$8,MATCH(B88,'Data Ranges'!$A$2:$A$8,0),2)</f>
        <v>Moon</v>
      </c>
      <c r="K88" s="61" t="str">
        <f>IF(INDEX(Signs!$E$5:$E$16,MATCH(C88,Signs!$D$5:$D$16,0))=J88,"X","-")</f>
        <v>-</v>
      </c>
      <c r="L88" s="61" t="str">
        <f>IF(INDEX(Signs!$E$5:$E$16,MATCH(H88,Signs!$D$5:$D$16,0))=J88,"X","-")</f>
        <v>-</v>
      </c>
      <c r="M88" s="61" t="str">
        <f t="shared" si="7"/>
        <v>-</v>
      </c>
      <c r="N88" s="61" t="str">
        <f>IFERROR(IF(INDEX(Personal!$E$5:$E$9,MATCH(C88,Personal!$D$5:$D$9,0))=J88,"X","-"),"-")</f>
        <v>-</v>
      </c>
      <c r="O88" s="61" t="str">
        <f>IFERROR(IF(INDEX(Personal!$E$5:$E$9,MATCH(H88,Personal!$D$5:$D$9,0))=J88,"X","-"),"-")</f>
        <v>-</v>
      </c>
      <c r="P88" s="57"/>
      <c r="Q88" s="37"/>
      <c r="R88" s="37"/>
      <c r="S88" s="37"/>
      <c r="T88" s="37"/>
    </row>
    <row r="89" spans="1:21" ht="21.95" customHeight="1" x14ac:dyDescent="0.2">
      <c r="A89" s="54">
        <f t="shared" si="8"/>
        <v>44278</v>
      </c>
      <c r="B89" s="54" t="str">
        <f t="shared" si="6"/>
        <v>Tuesday</v>
      </c>
      <c r="C89" s="50" t="s">
        <v>13</v>
      </c>
      <c r="D89" s="99" t="str">
        <f>IFERROR(INDEX('Data Ranges'!$B$10:$C$21,MATCH(A89,'Data Ranges'!$B$10:$B$21,0),2),"")</f>
        <v/>
      </c>
      <c r="E89" s="72">
        <f t="shared" si="5"/>
        <v>11</v>
      </c>
      <c r="F89" s="73" t="str">
        <f>VLOOKUP(E89,Table1[],2,FALSE)</f>
        <v>For making children obey their father.</v>
      </c>
      <c r="G89" s="73" t="str">
        <f>VLOOKUP(E89,Table1[],3,FALSE)</f>
        <v>Love</v>
      </c>
      <c r="H89" s="56" t="s">
        <v>26</v>
      </c>
      <c r="I89" s="79"/>
      <c r="J89" s="56" t="str">
        <f>INDEX('Data Ranges'!$A$2:$B$8,MATCH(B89,'Data Ranges'!$A$2:$A$8,0),2)</f>
        <v>Mars</v>
      </c>
      <c r="K89" s="61" t="str">
        <f>IF(INDEX(Signs!$E$5:$E$16,MATCH(C89,Signs!$D$5:$D$16,0))=J89,"X","-")</f>
        <v>X</v>
      </c>
      <c r="L89" s="61" t="str">
        <f>IF(INDEX(Signs!$E$5:$E$16,MATCH(H89,Signs!$D$5:$D$16,0))=J89,"X","-")</f>
        <v>-</v>
      </c>
      <c r="M89" s="61" t="str">
        <f t="shared" si="7"/>
        <v>-</v>
      </c>
      <c r="N89" s="61" t="str">
        <f>IFERROR(IF(INDEX(Personal!$E$5:$E$9,MATCH(C89,Personal!$D$5:$D$9,0))=J89,"X","-"),"-")</f>
        <v>-</v>
      </c>
      <c r="O89" s="61" t="str">
        <f>IFERROR(IF(INDEX(Personal!$E$5:$E$9,MATCH(H89,Personal!$D$5:$D$9,0))=J89,"X","-"),"-")</f>
        <v>-</v>
      </c>
      <c r="P89" s="59"/>
      <c r="Q89" s="37"/>
      <c r="R89" s="37"/>
      <c r="S89" s="37"/>
      <c r="T89" s="37"/>
    </row>
    <row r="90" spans="1:21" ht="21.95" customHeight="1" x14ac:dyDescent="0.2">
      <c r="A90" s="54">
        <f t="shared" si="8"/>
        <v>44279</v>
      </c>
      <c r="B90" s="54" t="str">
        <f t="shared" si="6"/>
        <v>Wednesday</v>
      </c>
      <c r="C90" s="50" t="s">
        <v>13</v>
      </c>
      <c r="D90" s="99" t="str">
        <f>IFERROR(INDEX('Data Ranges'!$B$10:$C$21,MATCH(A90,'Data Ranges'!$B$10:$B$21,0),2),"")</f>
        <v/>
      </c>
      <c r="E90" s="72">
        <f t="shared" si="5"/>
        <v>12</v>
      </c>
      <c r="F90" s="73" t="str">
        <f>VLOOKUP(E90,Table1[],2,FALSE)</f>
        <v>For making fathers love their children.</v>
      </c>
      <c r="G90" s="73" t="str">
        <f>VLOOKUP(E90,Table1[],3,FALSE)</f>
        <v>Love</v>
      </c>
      <c r="H90" s="56" t="s">
        <v>30</v>
      </c>
      <c r="I90" s="79"/>
      <c r="J90" s="56" t="str">
        <f>INDEX('Data Ranges'!$A$2:$B$8,MATCH(B90,'Data Ranges'!$A$2:$A$8,0),2)</f>
        <v>Mercury</v>
      </c>
      <c r="K90" s="61" t="str">
        <f>IF(INDEX(Signs!$E$5:$E$16,MATCH(C90,Signs!$D$5:$D$16,0))=J90,"X","-")</f>
        <v>-</v>
      </c>
      <c r="L90" s="61" t="str">
        <f>IF(INDEX(Signs!$E$5:$E$16,MATCH(H90,Signs!$D$5:$D$16,0))=J90,"X","-")</f>
        <v>-</v>
      </c>
      <c r="M90" s="61" t="str">
        <f t="shared" si="7"/>
        <v>-</v>
      </c>
      <c r="N90" s="61" t="str">
        <f>IFERROR(IF(INDEX(Personal!$E$5:$E$9,MATCH(C90,Personal!$D$5:$D$9,0))=J90,"X","-"),"-")</f>
        <v>-</v>
      </c>
      <c r="O90" s="61" t="str">
        <f>IFERROR(IF(INDEX(Personal!$E$5:$E$9,MATCH(H90,Personal!$D$5:$D$9,0))=J90,"X","-"),"-")</f>
        <v>-</v>
      </c>
      <c r="P90" s="51"/>
      <c r="Q90" s="37"/>
      <c r="R90" s="37"/>
      <c r="S90" s="37"/>
      <c r="T90" s="37"/>
    </row>
    <row r="91" spans="1:21" ht="21.95" customHeight="1" x14ac:dyDescent="0.2">
      <c r="A91" s="54">
        <f t="shared" si="8"/>
        <v>44280</v>
      </c>
      <c r="B91" s="54" t="str">
        <f t="shared" si="6"/>
        <v>Thursday</v>
      </c>
      <c r="C91" s="50" t="s">
        <v>13</v>
      </c>
      <c r="D91" s="99" t="str">
        <f>IFERROR(INDEX('Data Ranges'!$B$10:$C$21,MATCH(A91,'Data Ranges'!$B$10:$B$21,0),2),"")</f>
        <v/>
      </c>
      <c r="E91" s="72">
        <f t="shared" si="5"/>
        <v>13</v>
      </c>
      <c r="F91" s="73" t="str">
        <f>VLOOKUP(E91,Table1[],2,FALSE)</f>
        <v>For the increase of one's property.</v>
      </c>
      <c r="G91" s="73" t="str">
        <f>VLOOKUP(E91,Table1[],3,FALSE)</f>
        <v>Prosperity</v>
      </c>
      <c r="H91" s="56" t="s">
        <v>30</v>
      </c>
      <c r="I91" s="79"/>
      <c r="J91" s="56" t="str">
        <f>INDEX('Data Ranges'!$A$2:$B$8,MATCH(B91,'Data Ranges'!$A$2:$A$8,0),2)</f>
        <v>Jupiter</v>
      </c>
      <c r="K91" s="61" t="str">
        <f>IF(INDEX(Signs!$E$5:$E$16,MATCH(C91,Signs!$D$5:$D$16,0))=J91,"X","-")</f>
        <v>-</v>
      </c>
      <c r="L91" s="61" t="str">
        <f>IF(INDEX(Signs!$E$5:$E$16,MATCH(H91,Signs!$D$5:$D$16,0))=J91,"X","-")</f>
        <v>-</v>
      </c>
      <c r="M91" s="61" t="str">
        <f t="shared" si="7"/>
        <v>-</v>
      </c>
      <c r="N91" s="61" t="str">
        <f>IFERROR(IF(INDEX(Personal!$E$5:$E$9,MATCH(C91,Personal!$D$5:$D$9,0))=J91,"X","-"),"-")</f>
        <v>-</v>
      </c>
      <c r="O91" s="61" t="str">
        <f>IFERROR(IF(INDEX(Personal!$E$5:$E$9,MATCH(H91,Personal!$D$5:$D$9,0))=J91,"X","-"),"-")</f>
        <v>-</v>
      </c>
      <c r="P91" s="51"/>
      <c r="Q91" s="37"/>
      <c r="R91" s="37"/>
      <c r="S91" s="37"/>
      <c r="T91" s="37"/>
    </row>
    <row r="92" spans="1:21" s="37" customFormat="1" ht="21.95" customHeight="1" x14ac:dyDescent="0.2">
      <c r="A92" s="54">
        <f t="shared" si="8"/>
        <v>44281</v>
      </c>
      <c r="B92" s="54" t="str">
        <f t="shared" si="6"/>
        <v>Friday</v>
      </c>
      <c r="C92" s="52" t="s">
        <v>13</v>
      </c>
      <c r="D92" s="99" t="str">
        <f>IFERROR(INDEX('Data Ranges'!$B$10:$C$21,MATCH(A92,'Data Ranges'!$B$10:$B$21,0),2),"")</f>
        <v/>
      </c>
      <c r="E92" s="72">
        <f t="shared" si="5"/>
        <v>14</v>
      </c>
      <c r="F92" s="73" t="str">
        <f>VLOOKUP(E92,Table1[],2,FALSE)</f>
        <v>For seeing the spirits and for subjugating them.</v>
      </c>
      <c r="G92" s="73" t="str">
        <f>VLOOKUP(E92,Table1[],3,FALSE)</f>
        <v>Magic</v>
      </c>
      <c r="H92" s="75" t="s">
        <v>34</v>
      </c>
      <c r="I92" s="79"/>
      <c r="J92" s="56" t="str">
        <f>INDEX('Data Ranges'!$A$2:$B$8,MATCH(B92,'Data Ranges'!$A$2:$A$8,0),2)</f>
        <v>Venus</v>
      </c>
      <c r="K92" s="61" t="str">
        <f>IF(INDEX(Signs!$E$5:$E$16,MATCH(C92,Signs!$D$5:$D$16,0))=J92,"X","-")</f>
        <v>-</v>
      </c>
      <c r="L92" s="61" t="str">
        <f>IF(INDEX(Signs!$E$5:$E$16,MATCH(H92,Signs!$D$5:$D$16,0))=J92,"X","-")</f>
        <v>-</v>
      </c>
      <c r="M92" s="61" t="str">
        <f t="shared" si="7"/>
        <v>-</v>
      </c>
      <c r="N92" s="61" t="str">
        <f>IFERROR(IF(INDEX(Personal!$E$5:$E$9,MATCH(C92,Personal!$D$5:$D$9,0))=J92,"X","-"),"-")</f>
        <v>-</v>
      </c>
      <c r="O92" s="61" t="str">
        <f>IFERROR(IF(INDEX(Personal!$E$5:$E$9,MATCH(H92,Personal!$D$5:$D$9,0))=J92,"X","-"),"-")</f>
        <v>-</v>
      </c>
      <c r="P92" s="53"/>
    </row>
    <row r="93" spans="1:21" ht="21.95" customHeight="1" x14ac:dyDescent="0.2">
      <c r="A93" s="54">
        <f t="shared" si="8"/>
        <v>44282</v>
      </c>
      <c r="B93" s="54" t="str">
        <f t="shared" si="6"/>
        <v>Saturday</v>
      </c>
      <c r="C93" s="52" t="s">
        <v>13</v>
      </c>
      <c r="D93" s="99" t="str">
        <f>IFERROR(INDEX('Data Ranges'!$B$10:$C$21,MATCH(A93,'Data Ranges'!$B$10:$B$21,0),2),"")</f>
        <v/>
      </c>
      <c r="E93" s="72">
        <f t="shared" si="5"/>
        <v>15</v>
      </c>
      <c r="F93" s="73" t="str">
        <f>VLOOKUP(E93,Table1[],2,FALSE)</f>
        <v>For speaking with demons.</v>
      </c>
      <c r="G93" s="73" t="str">
        <f>VLOOKUP(E93,Table1[],3,FALSE)</f>
        <v>Magic</v>
      </c>
      <c r="H93" s="56" t="s">
        <v>34</v>
      </c>
      <c r="I93" s="79"/>
      <c r="J93" s="56" t="str">
        <f>INDEX('Data Ranges'!$A$2:$B$8,MATCH(B93,'Data Ranges'!$A$2:$A$8,0),2)</f>
        <v>Saturn</v>
      </c>
      <c r="K93" s="61" t="str">
        <f>IF(INDEX(Signs!$E$5:$E$16,MATCH(C93,Signs!$D$5:$D$16,0))=J93,"X","-")</f>
        <v>-</v>
      </c>
      <c r="L93" s="61" t="str">
        <f>IF(INDEX(Signs!$E$5:$E$16,MATCH(H93,Signs!$D$5:$D$16,0))=J93,"X","-")</f>
        <v>-</v>
      </c>
      <c r="M93" s="61" t="str">
        <f t="shared" si="7"/>
        <v>-</v>
      </c>
      <c r="N93" s="61" t="str">
        <f>IFERROR(IF(INDEX(Personal!$E$5:$E$9,MATCH(C93,Personal!$D$5:$D$9,0))=J93,"X","-"),"-")</f>
        <v>-</v>
      </c>
      <c r="O93" s="61" t="str">
        <f>IFERROR(IF(INDEX(Personal!$E$5:$E$9,MATCH(H93,Personal!$D$5:$D$9,0))=J93,"X","-"),"-")</f>
        <v>-</v>
      </c>
      <c r="P93" s="51"/>
      <c r="Q93" s="46"/>
      <c r="R93" s="37"/>
      <c r="S93" s="37"/>
      <c r="T93" s="37"/>
      <c r="U93" s="37"/>
    </row>
    <row r="94" spans="1:21" ht="21.95" customHeight="1" x14ac:dyDescent="0.2">
      <c r="A94" s="54">
        <f t="shared" si="8"/>
        <v>44283</v>
      </c>
      <c r="B94" s="54" t="str">
        <f t="shared" si="6"/>
        <v>Sunday</v>
      </c>
      <c r="C94" s="52" t="s">
        <v>13</v>
      </c>
      <c r="D94" s="99" t="str">
        <f>IFERROR(INDEX('Data Ranges'!$B$10:$C$21,MATCH(A94,'Data Ranges'!$B$10:$B$21,0),2),"")</f>
        <v/>
      </c>
      <c r="E94" s="72">
        <f t="shared" si="5"/>
        <v>16</v>
      </c>
      <c r="F94" s="73" t="str">
        <f>VLOOKUP(E94,Table1[],2,FALSE)</f>
        <v>For making a man to love his wife.</v>
      </c>
      <c r="G94" s="73" t="str">
        <f>VLOOKUP(E94,Table1[],3,FALSE)</f>
        <v>Love</v>
      </c>
      <c r="H94" s="56" t="s">
        <v>34</v>
      </c>
      <c r="I94" s="79" t="s">
        <v>623</v>
      </c>
      <c r="J94" s="56" t="str">
        <f>INDEX('Data Ranges'!$A$2:$B$8,MATCH(B94,'Data Ranges'!$A$2:$A$8,0),2)</f>
        <v>Sun</v>
      </c>
      <c r="K94" s="61" t="str">
        <f>IF(INDEX(Signs!$E$5:$E$16,MATCH(C94,Signs!$D$5:$D$16,0))=J94,"X","-")</f>
        <v>-</v>
      </c>
      <c r="L94" s="61" t="str">
        <f>IF(INDEX(Signs!$E$5:$E$16,MATCH(H94,Signs!$D$5:$D$16,0))=J94,"X","-")</f>
        <v>X</v>
      </c>
      <c r="M94" s="61" t="str">
        <f t="shared" si="7"/>
        <v>-</v>
      </c>
      <c r="N94" s="61" t="str">
        <f>IFERROR(IF(INDEX(Personal!$E$5:$E$9,MATCH(C94,Personal!$D$5:$D$9,0))=J94,"X","-"),"-")</f>
        <v>-</v>
      </c>
      <c r="O94" s="61" t="str">
        <f>IFERROR(IF(INDEX(Personal!$E$5:$E$9,MATCH(H94,Personal!$D$5:$D$9,0))=J94,"X","-"),"-")</f>
        <v>X</v>
      </c>
      <c r="P94" s="58"/>
      <c r="Q94" s="46"/>
      <c r="R94" s="37"/>
      <c r="S94" s="37"/>
      <c r="T94" s="37"/>
      <c r="U94" s="37"/>
    </row>
    <row r="95" spans="1:21" ht="21.95" customHeight="1" x14ac:dyDescent="0.2">
      <c r="A95" s="54">
        <f t="shared" si="8"/>
        <v>44284</v>
      </c>
      <c r="B95" s="54" t="str">
        <f t="shared" si="6"/>
        <v>Monday</v>
      </c>
      <c r="C95" s="52" t="s">
        <v>13</v>
      </c>
      <c r="D95" s="99" t="str">
        <f>IFERROR(INDEX('Data Ranges'!$B$10:$C$21,MATCH(A95,'Data Ranges'!$B$10:$B$21,0),2),"")</f>
        <v/>
      </c>
      <c r="E95" s="72">
        <f t="shared" si="5"/>
        <v>17</v>
      </c>
      <c r="F95" s="73" t="str">
        <f>VLOOKUP(E95,Table1[],2,FALSE)</f>
        <v>For restraining a boat from sailing.</v>
      </c>
      <c r="G95" s="73" t="str">
        <f>VLOOKUP(E95,Table1[],3,FALSE)</f>
        <v>Meta</v>
      </c>
      <c r="H95" s="56" t="s">
        <v>38</v>
      </c>
      <c r="I95" s="79"/>
      <c r="J95" s="56" t="str">
        <f>INDEX('Data Ranges'!$A$2:$B$8,MATCH(B95,'Data Ranges'!$A$2:$A$8,0),2)</f>
        <v>Moon</v>
      </c>
      <c r="K95" s="61" t="str">
        <f>IF(INDEX(Signs!$E$5:$E$16,MATCH(C95,Signs!$D$5:$D$16,0))=J95,"X","-")</f>
        <v>-</v>
      </c>
      <c r="L95" s="61" t="str">
        <f>IF(INDEX(Signs!$E$5:$E$16,MATCH(H95,Signs!$D$5:$D$16,0))=J95,"X","-")</f>
        <v>-</v>
      </c>
      <c r="M95" s="61" t="str">
        <f t="shared" si="7"/>
        <v>-</v>
      </c>
      <c r="N95" s="61" t="str">
        <f>IFERROR(IF(INDEX(Personal!$E$5:$E$9,MATCH(C95,Personal!$D$5:$D$9,0))=J95,"X","-"),"-")</f>
        <v>-</v>
      </c>
      <c r="O95" s="61" t="str">
        <f>IFERROR(IF(INDEX(Personal!$E$5:$E$9,MATCH(H95,Personal!$D$5:$D$9,0))=J95,"X","-"),"-")</f>
        <v>-</v>
      </c>
      <c r="P95" s="58"/>
      <c r="Q95" s="46"/>
      <c r="R95" s="37"/>
      <c r="S95" s="37"/>
      <c r="T95" s="37"/>
      <c r="U95" s="37"/>
    </row>
    <row r="96" spans="1:21" ht="21.95" customHeight="1" x14ac:dyDescent="0.2">
      <c r="A96" s="54">
        <f t="shared" si="8"/>
        <v>44285</v>
      </c>
      <c r="B96" s="54" t="str">
        <f t="shared" si="6"/>
        <v>Tuesday</v>
      </c>
      <c r="C96" s="52" t="s">
        <v>13</v>
      </c>
      <c r="D96" s="99" t="str">
        <f>IFERROR(INDEX('Data Ranges'!$B$10:$C$21,MATCH(A96,'Data Ranges'!$B$10:$B$21,0),2),"")</f>
        <v/>
      </c>
      <c r="E96" s="72">
        <f t="shared" si="5"/>
        <v>18</v>
      </c>
      <c r="F96" s="73" t="str">
        <f>VLOOKUP(E96,Table1[],2,FALSE)</f>
        <v>For a woman to confess whatever she did.</v>
      </c>
      <c r="G96" s="73" t="str">
        <f>VLOOKUP(E96,Table1[],3,FALSE)</f>
        <v>Negative</v>
      </c>
      <c r="H96" s="56" t="s">
        <v>38</v>
      </c>
      <c r="I96" s="79" t="s">
        <v>616</v>
      </c>
      <c r="J96" s="56" t="str">
        <f>INDEX('Data Ranges'!$A$2:$B$8,MATCH(B96,'Data Ranges'!$A$2:$A$8,0),2)</f>
        <v>Mars</v>
      </c>
      <c r="K96" s="61" t="str">
        <f>IF(INDEX(Signs!$E$5:$E$16,MATCH(C96,Signs!$D$5:$D$16,0))=J96,"X","-")</f>
        <v>X</v>
      </c>
      <c r="L96" s="61" t="str">
        <f>IF(INDEX(Signs!$E$5:$E$16,MATCH(H96,Signs!$D$5:$D$16,0))=J96,"X","-")</f>
        <v>-</v>
      </c>
      <c r="M96" s="61" t="str">
        <f t="shared" si="7"/>
        <v>-</v>
      </c>
      <c r="N96" s="61" t="str">
        <f>IFERROR(IF(INDEX(Personal!$E$5:$E$9,MATCH(C96,Personal!$D$5:$D$9,0))=J96,"X","-"),"-")</f>
        <v>-</v>
      </c>
      <c r="O96" s="61" t="str">
        <f>IFERROR(IF(INDEX(Personal!$E$5:$E$9,MATCH(H96,Personal!$D$5:$D$9,0))=J96,"X","-"),"-")</f>
        <v>-</v>
      </c>
      <c r="P96" s="58"/>
      <c r="Q96" s="46"/>
      <c r="R96" s="37"/>
      <c r="S96" s="37"/>
      <c r="T96" s="37"/>
      <c r="U96" s="37"/>
    </row>
    <row r="97" spans="1:21" ht="21.95" customHeight="1" x14ac:dyDescent="0.2">
      <c r="A97" s="54">
        <f t="shared" si="8"/>
        <v>44286</v>
      </c>
      <c r="B97" s="54" t="str">
        <f t="shared" si="6"/>
        <v>Wednesday</v>
      </c>
      <c r="C97" s="52" t="s">
        <v>13</v>
      </c>
      <c r="D97" s="99" t="str">
        <f>IFERROR(INDEX('Data Ranges'!$B$10:$C$21,MATCH(A97,'Data Ranges'!$B$10:$B$21,0),2),"")</f>
        <v/>
      </c>
      <c r="E97" s="72">
        <f t="shared" si="5"/>
        <v>19</v>
      </c>
      <c r="F97" s="73" t="str">
        <f>VLOOKUP(E97,Table1[],2,FALSE)</f>
        <v>It is for opening locks.</v>
      </c>
      <c r="G97" s="73" t="str">
        <f>VLOOKUP(E97,Table1[],3,FALSE)</f>
        <v>Meta</v>
      </c>
      <c r="H97" s="56" t="s">
        <v>41</v>
      </c>
      <c r="I97" s="79"/>
      <c r="J97" s="56" t="str">
        <f>INDEX('Data Ranges'!$A$2:$B$8,MATCH(B97,'Data Ranges'!$A$2:$A$8,0),2)</f>
        <v>Mercury</v>
      </c>
      <c r="K97" s="61" t="str">
        <f>IF(INDEX(Signs!$E$5:$E$16,MATCH(C97,Signs!$D$5:$D$16,0))=J97,"X","-")</f>
        <v>-</v>
      </c>
      <c r="L97" s="61" t="str">
        <f>IF(INDEX(Signs!$E$5:$E$16,MATCH(H97,Signs!$D$5:$D$16,0))=J97,"X","-")</f>
        <v>-</v>
      </c>
      <c r="M97" s="61" t="str">
        <f t="shared" si="7"/>
        <v>-</v>
      </c>
      <c r="N97" s="61" t="str">
        <f>IFERROR(IF(INDEX(Personal!$E$5:$E$9,MATCH(C97,Personal!$D$5:$D$9,0))=J97,"X","-"),"-")</f>
        <v>-</v>
      </c>
      <c r="O97" s="61" t="str">
        <f>IFERROR(IF(INDEX(Personal!$E$5:$E$9,MATCH(H97,Personal!$D$5:$D$9,0))=J97,"X","-"),"-")</f>
        <v>-</v>
      </c>
      <c r="P97" s="58"/>
      <c r="Q97" s="46"/>
      <c r="R97" s="37"/>
      <c r="S97" s="37"/>
      <c r="T97" s="37"/>
      <c r="U97" s="37"/>
    </row>
    <row r="98" spans="1:21" ht="21.95" customHeight="1" x14ac:dyDescent="0.2">
      <c r="A98" s="54">
        <f t="shared" si="8"/>
        <v>44287</v>
      </c>
      <c r="B98" s="54" t="str">
        <f t="shared" si="6"/>
        <v>Thursday</v>
      </c>
      <c r="C98" s="52" t="s">
        <v>13</v>
      </c>
      <c r="D98" s="99" t="str">
        <f>IFERROR(INDEX('Data Ranges'!$B$10:$C$21,MATCH(A98,'Data Ranges'!$B$10:$B$21,0),2),"")</f>
        <v/>
      </c>
      <c r="E98" s="72">
        <f t="shared" si="5"/>
        <v>20</v>
      </c>
      <c r="F98" s="73" t="str">
        <f>VLOOKUP(E98,Table1[],2,FALSE)</f>
        <v>It is for destroying one's enemies and opponents</v>
      </c>
      <c r="G98" s="73" t="str">
        <f>VLOOKUP(E98,Table1[],3,FALSE)</f>
        <v>Negative</v>
      </c>
      <c r="H98" s="56" t="s">
        <v>41</v>
      </c>
      <c r="I98" s="79" t="s">
        <v>622</v>
      </c>
      <c r="J98" s="56" t="str">
        <f>INDEX('Data Ranges'!$A$2:$B$8,MATCH(B98,'Data Ranges'!$A$2:$A$8,0),2)</f>
        <v>Jupiter</v>
      </c>
      <c r="K98" s="61" t="str">
        <f>IF(INDEX(Signs!$E$5:$E$16,MATCH(C98,Signs!$D$5:$D$16,0))=J98,"X","-")</f>
        <v>-</v>
      </c>
      <c r="L98" s="61" t="str">
        <f>IF(INDEX(Signs!$E$5:$E$16,MATCH(H98,Signs!$D$5:$D$16,0))=J98,"X","-")</f>
        <v>-</v>
      </c>
      <c r="M98" s="61" t="str">
        <f t="shared" si="7"/>
        <v>-</v>
      </c>
      <c r="N98" s="61" t="str">
        <f>IFERROR(IF(INDEX(Personal!$E$5:$E$9,MATCH(C98,Personal!$D$5:$D$9,0))=J98,"X","-"),"-")</f>
        <v>-</v>
      </c>
      <c r="O98" s="61" t="str">
        <f>IFERROR(IF(INDEX(Personal!$E$5:$E$9,MATCH(H98,Personal!$D$5:$D$9,0))=J98,"X","-"),"-")</f>
        <v>-</v>
      </c>
      <c r="P98" s="58"/>
      <c r="Q98" s="46"/>
      <c r="R98" s="37"/>
      <c r="S98" s="37"/>
      <c r="T98" s="37"/>
      <c r="U98" s="37"/>
    </row>
    <row r="99" spans="1:21" ht="21.95" customHeight="1" x14ac:dyDescent="0.2">
      <c r="A99" s="54">
        <f t="shared" si="8"/>
        <v>44288</v>
      </c>
      <c r="B99" s="54" t="str">
        <f t="shared" si="6"/>
        <v>Friday</v>
      </c>
      <c r="C99" s="52" t="s">
        <v>13</v>
      </c>
      <c r="D99" s="99" t="str">
        <f>IFERROR(INDEX('Data Ranges'!$B$10:$C$21,MATCH(A99,'Data Ranges'!$B$10:$B$21,0),2),"")</f>
        <v/>
      </c>
      <c r="E99" s="72">
        <f t="shared" si="5"/>
        <v>21</v>
      </c>
      <c r="F99" s="73" t="str">
        <f>VLOOKUP(E99,Table1[],2,FALSE)</f>
        <v>It is for binding the evil tongue.</v>
      </c>
      <c r="G99" s="73" t="str">
        <f>VLOOKUP(E99,Table1[],3,FALSE)</f>
        <v>Negative</v>
      </c>
      <c r="H99" s="56" t="s">
        <v>45</v>
      </c>
      <c r="I99" s="79"/>
      <c r="J99" s="56" t="str">
        <f>INDEX('Data Ranges'!$A$2:$B$8,MATCH(B99,'Data Ranges'!$A$2:$A$8,0),2)</f>
        <v>Venus</v>
      </c>
      <c r="K99" s="61" t="str">
        <f>IF(INDEX(Signs!$E$5:$E$16,MATCH(C99,Signs!$D$5:$D$16,0))=J99,"X","-")</f>
        <v>-</v>
      </c>
      <c r="L99" s="61" t="str">
        <f>IF(INDEX(Signs!$E$5:$E$16,MATCH(H99,Signs!$D$5:$D$16,0))=J99,"X","-")</f>
        <v>-</v>
      </c>
      <c r="M99" s="61" t="str">
        <f t="shared" si="7"/>
        <v>-</v>
      </c>
      <c r="N99" s="61" t="str">
        <f>IFERROR(IF(INDEX(Personal!$E$5:$E$9,MATCH(C99,Personal!$D$5:$D$9,0))=J99,"X","-"),"-")</f>
        <v>-</v>
      </c>
      <c r="O99" s="61" t="str">
        <f>IFERROR(IF(INDEX(Personal!$E$5:$E$9,MATCH(H99,Personal!$D$5:$D$9,0))=J99,"X","-"),"-")</f>
        <v>-</v>
      </c>
      <c r="P99" s="58"/>
      <c r="Q99" s="46"/>
      <c r="R99" s="37"/>
      <c r="S99" s="37"/>
      <c r="T99" s="37"/>
      <c r="U99" s="37"/>
    </row>
    <row r="100" spans="1:21" ht="21.95" customHeight="1" x14ac:dyDescent="0.2">
      <c r="A100" s="54">
        <f t="shared" si="8"/>
        <v>44289</v>
      </c>
      <c r="B100" s="54" t="str">
        <f t="shared" si="6"/>
        <v>Saturday</v>
      </c>
      <c r="C100" s="52" t="s">
        <v>13</v>
      </c>
      <c r="D100" s="99" t="str">
        <f>IFERROR(INDEX('Data Ranges'!$B$10:$C$21,MATCH(A100,'Data Ranges'!$B$10:$B$21,0),2),"")</f>
        <v/>
      </c>
      <c r="E100" s="72">
        <f t="shared" si="5"/>
        <v>22</v>
      </c>
      <c r="F100" s="73" t="str">
        <f>VLOOKUP(E100,Table1[],2,FALSE)</f>
        <v>For unbinding sorceries.</v>
      </c>
      <c r="G100" s="73" t="str">
        <f>VLOOKUP(E100,Table1[],3,FALSE)</f>
        <v>Magic</v>
      </c>
      <c r="H100" s="56" t="s">
        <v>45</v>
      </c>
      <c r="I100" s="79"/>
      <c r="J100" s="56" t="str">
        <f>INDEX('Data Ranges'!$A$2:$B$8,MATCH(B100,'Data Ranges'!$A$2:$A$8,0),2)</f>
        <v>Saturn</v>
      </c>
      <c r="K100" s="61" t="str">
        <f>IF(INDEX(Signs!$E$5:$E$16,MATCH(C100,Signs!$D$5:$D$16,0))=J100,"X","-")</f>
        <v>-</v>
      </c>
      <c r="L100" s="61" t="str">
        <f>IF(INDEX(Signs!$E$5:$E$16,MATCH(H100,Signs!$D$5:$D$16,0))=J100,"X","-")</f>
        <v>-</v>
      </c>
      <c r="M100" s="61" t="str">
        <f t="shared" si="7"/>
        <v>-</v>
      </c>
      <c r="N100" s="61" t="str">
        <f>IFERROR(IF(INDEX(Personal!$E$5:$E$9,MATCH(C100,Personal!$D$5:$D$9,0))=J100,"X","-"),"-")</f>
        <v>-</v>
      </c>
      <c r="O100" s="61" t="str">
        <f>IFERROR(IF(INDEX(Personal!$E$5:$E$9,MATCH(H100,Personal!$D$5:$D$9,0))=J100,"X","-"),"-")</f>
        <v>-</v>
      </c>
      <c r="P100" s="58"/>
      <c r="Q100" s="46"/>
      <c r="R100" s="37"/>
      <c r="S100" s="37"/>
      <c r="T100" s="37"/>
      <c r="U100" s="37"/>
    </row>
    <row r="101" spans="1:21" ht="21.95" customHeight="1" x14ac:dyDescent="0.2">
      <c r="A101" s="54">
        <f t="shared" si="8"/>
        <v>44290</v>
      </c>
      <c r="B101" s="54" t="str">
        <f t="shared" si="6"/>
        <v>Sunday</v>
      </c>
      <c r="C101" s="52" t="s">
        <v>13</v>
      </c>
      <c r="D101" s="99" t="str">
        <f>IFERROR(INDEX('Data Ranges'!$B$10:$C$21,MATCH(A101,'Data Ranges'!$B$10:$B$21,0),2),"")</f>
        <v/>
      </c>
      <c r="E101" s="72">
        <f t="shared" si="5"/>
        <v>23</v>
      </c>
      <c r="F101" s="73" t="str">
        <f>VLOOKUP(E101,Table1[],2,FALSE)</f>
        <v>For fishing.</v>
      </c>
      <c r="G101" s="73" t="str">
        <f>VLOOKUP(E101,Table1[],3,FALSE)</f>
        <v>Meta</v>
      </c>
      <c r="H101" s="56" t="s">
        <v>49</v>
      </c>
      <c r="I101" s="79"/>
      <c r="J101" s="56" t="str">
        <f>INDEX('Data Ranges'!$A$2:$B$8,MATCH(B101,'Data Ranges'!$A$2:$A$8,0),2)</f>
        <v>Sun</v>
      </c>
      <c r="K101" s="61" t="str">
        <f>IF(INDEX(Signs!$E$5:$E$16,MATCH(C101,Signs!$D$5:$D$16,0))=J101,"X","-")</f>
        <v>-</v>
      </c>
      <c r="L101" s="61" t="str">
        <f>IF(INDEX(Signs!$E$5:$E$16,MATCH(H101,Signs!$D$5:$D$16,0))=J101,"X","-")</f>
        <v>-</v>
      </c>
      <c r="M101" s="61" t="str">
        <f t="shared" si="7"/>
        <v>-</v>
      </c>
      <c r="N101" s="61" t="str">
        <f>IFERROR(IF(INDEX(Personal!$E$5:$E$9,MATCH(C101,Personal!$D$5:$D$9,0))=J101,"X","-"),"-")</f>
        <v>-</v>
      </c>
      <c r="O101" s="61" t="str">
        <f>IFERROR(IF(INDEX(Personal!$E$5:$E$9,MATCH(H101,Personal!$D$5:$D$9,0))=J101,"X","-"),"-")</f>
        <v>-</v>
      </c>
      <c r="P101" s="58"/>
      <c r="Q101" s="46"/>
      <c r="R101" s="37"/>
      <c r="S101" s="37"/>
      <c r="T101" s="37"/>
      <c r="U101" s="37"/>
    </row>
    <row r="102" spans="1:21" ht="21.95" customHeight="1" x14ac:dyDescent="0.2">
      <c r="A102" s="54">
        <f t="shared" si="8"/>
        <v>44291</v>
      </c>
      <c r="B102" s="54" t="str">
        <f t="shared" si="6"/>
        <v>Monday</v>
      </c>
      <c r="C102" s="52" t="s">
        <v>13</v>
      </c>
      <c r="D102" s="99" t="str">
        <f>IFERROR(INDEX('Data Ranges'!$B$10:$C$21,MATCH(A102,'Data Ranges'!$B$10:$B$21,0),2),"")</f>
        <v/>
      </c>
      <c r="E102" s="72">
        <f t="shared" si="5"/>
        <v>24</v>
      </c>
      <c r="F102" s="73" t="str">
        <f>VLOOKUP(E102,Table1[],2,FALSE)</f>
        <v>For not being afraid of punishment.</v>
      </c>
      <c r="G102" s="73" t="str">
        <f>VLOOKUP(E102,Table1[],3,FALSE)</f>
        <v>Meta</v>
      </c>
      <c r="H102" s="56" t="s">
        <v>49</v>
      </c>
      <c r="I102" s="79"/>
      <c r="J102" s="56" t="str">
        <f>INDEX('Data Ranges'!$A$2:$B$8,MATCH(B102,'Data Ranges'!$A$2:$A$8,0),2)</f>
        <v>Moon</v>
      </c>
      <c r="K102" s="61" t="str">
        <f>IF(INDEX(Signs!$E$5:$E$16,MATCH(C102,Signs!$D$5:$D$16,0))=J102,"X","-")</f>
        <v>-</v>
      </c>
      <c r="L102" s="61" t="str">
        <f>IF(INDEX(Signs!$E$5:$E$16,MATCH(H102,Signs!$D$5:$D$16,0))=J102,"X","-")</f>
        <v>-</v>
      </c>
      <c r="M102" s="61" t="str">
        <f t="shared" si="7"/>
        <v>-</v>
      </c>
      <c r="N102" s="61" t="str">
        <f>IFERROR(IF(INDEX(Personal!$E$5:$E$9,MATCH(C102,Personal!$D$5:$D$9,0))=J102,"X","-"),"-")</f>
        <v>-</v>
      </c>
      <c r="O102" s="61" t="str">
        <f>IFERROR(IF(INDEX(Personal!$E$5:$E$9,MATCH(H102,Personal!$D$5:$D$9,0))=J102,"X","-"),"-")</f>
        <v>-</v>
      </c>
      <c r="P102" s="58"/>
      <c r="Q102" s="46"/>
      <c r="R102" s="37"/>
      <c r="S102" s="37"/>
      <c r="T102" s="37"/>
      <c r="U102" s="37"/>
    </row>
    <row r="103" spans="1:21" ht="21.95" customHeight="1" x14ac:dyDescent="0.2">
      <c r="A103" s="54">
        <f t="shared" si="8"/>
        <v>44292</v>
      </c>
      <c r="B103" s="54" t="str">
        <f t="shared" si="6"/>
        <v>Tuesday</v>
      </c>
      <c r="C103" s="52" t="s">
        <v>13</v>
      </c>
      <c r="D103" s="99" t="str">
        <f>IFERROR(INDEX('Data Ranges'!$B$10:$C$21,MATCH(A103,'Data Ranges'!$B$10:$B$21,0),2),"")</f>
        <v/>
      </c>
      <c r="E103" s="72">
        <f t="shared" si="5"/>
        <v>25</v>
      </c>
      <c r="F103" s="73" t="str">
        <f>VLOOKUP(E103,Table1[],2,FALSE)</f>
        <v>For binding or unbinding a couple.</v>
      </c>
      <c r="G103" s="73" t="str">
        <f>VLOOKUP(E103,Table1[],3,FALSE)</f>
        <v>Love</v>
      </c>
      <c r="H103" s="56" t="s">
        <v>49</v>
      </c>
      <c r="I103" s="79" t="s">
        <v>613</v>
      </c>
      <c r="J103" s="56" t="str">
        <f>INDEX('Data Ranges'!$A$2:$B$8,MATCH(B103,'Data Ranges'!$A$2:$A$8,0),2)</f>
        <v>Mars</v>
      </c>
      <c r="K103" s="61" t="str">
        <f>IF(INDEX(Signs!$E$5:$E$16,MATCH(C103,Signs!$D$5:$D$16,0))=J103,"X","-")</f>
        <v>X</v>
      </c>
      <c r="L103" s="61" t="str">
        <f>IF(INDEX(Signs!$E$5:$E$16,MATCH(H103,Signs!$D$5:$D$16,0))=J103,"X","-")</f>
        <v>-</v>
      </c>
      <c r="M103" s="61" t="str">
        <f t="shared" si="7"/>
        <v>-</v>
      </c>
      <c r="N103" s="61" t="str">
        <f>IFERROR(IF(INDEX(Personal!$E$5:$E$9,MATCH(C103,Personal!$D$5:$D$9,0))=J103,"X","-"),"-")</f>
        <v>-</v>
      </c>
      <c r="O103" s="61" t="str">
        <f>IFERROR(IF(INDEX(Personal!$E$5:$E$9,MATCH(H103,Personal!$D$5:$D$9,0))=J103,"X","-"),"-")</f>
        <v>-</v>
      </c>
      <c r="P103" s="58"/>
      <c r="Q103" s="46"/>
      <c r="R103" s="37"/>
      <c r="S103" s="37"/>
      <c r="T103" s="37"/>
      <c r="U103" s="37"/>
    </row>
    <row r="104" spans="1:21" s="60" customFormat="1" ht="21.95" customHeight="1" x14ac:dyDescent="0.2">
      <c r="A104" s="54">
        <f t="shared" si="8"/>
        <v>44293</v>
      </c>
      <c r="B104" s="54" t="str">
        <f t="shared" si="6"/>
        <v>Wednesday</v>
      </c>
      <c r="C104" s="86" t="s">
        <v>13</v>
      </c>
      <c r="D104" s="101" t="str">
        <f>IFERROR(INDEX('Data Ranges'!$B$10:$C$21,MATCH(A104,'Data Ranges'!$B$10:$B$21,0),2),"")</f>
        <v/>
      </c>
      <c r="E104" s="72">
        <f t="shared" si="5"/>
        <v>26</v>
      </c>
      <c r="F104" s="73" t="str">
        <f>VLOOKUP(E104,Table1[],2,FALSE)</f>
        <v>For compelling enemies and masters.</v>
      </c>
      <c r="G104" s="73" t="str">
        <f>VLOOKUP(E104,Table1[],3,FALSE)</f>
        <v>Negative</v>
      </c>
      <c r="H104" s="61" t="s">
        <v>53</v>
      </c>
      <c r="I104" s="81"/>
      <c r="J104" s="56" t="str">
        <f>INDEX('Data Ranges'!$A$2:$B$8,MATCH(B104,'Data Ranges'!$A$2:$A$8,0),2)</f>
        <v>Mercury</v>
      </c>
      <c r="K104" s="61" t="str">
        <f>IF(INDEX(Signs!$E$5:$E$16,MATCH(C104,Signs!$D$5:$D$16,0))=J104,"X","-")</f>
        <v>-</v>
      </c>
      <c r="L104" s="61" t="str">
        <f>IF(INDEX(Signs!$E$5:$E$16,MATCH(H104,Signs!$D$5:$D$16,0))=J104,"X","-")</f>
        <v>-</v>
      </c>
      <c r="M104" s="61" t="str">
        <f t="shared" si="7"/>
        <v>-</v>
      </c>
      <c r="N104" s="61" t="str">
        <f>IFERROR(IF(INDEX(Personal!$E$5:$E$9,MATCH(C104,Personal!$D$5:$D$9,0))=J104,"X","-"),"-")</f>
        <v>-</v>
      </c>
      <c r="O104" s="61" t="str">
        <f>IFERROR(IF(INDEX(Personal!$E$5:$E$9,MATCH(H104,Personal!$D$5:$D$9,0))=J104,"X","-"),"-")</f>
        <v>-</v>
      </c>
      <c r="P104" s="83"/>
      <c r="Q104" s="87"/>
      <c r="R104" s="85"/>
      <c r="S104" s="85"/>
      <c r="T104" s="85"/>
      <c r="U104" s="85"/>
    </row>
    <row r="105" spans="1:21" ht="21.95" customHeight="1" x14ac:dyDescent="0.2">
      <c r="A105" s="54">
        <f t="shared" si="8"/>
        <v>44294</v>
      </c>
      <c r="B105" s="54" t="str">
        <f t="shared" si="6"/>
        <v>Thursday</v>
      </c>
      <c r="C105" s="52" t="s">
        <v>13</v>
      </c>
      <c r="D105" s="99" t="str">
        <f>IFERROR(INDEX('Data Ranges'!$B$10:$C$21,MATCH(A105,'Data Ranges'!$B$10:$B$21,0),2),"")</f>
        <v/>
      </c>
      <c r="E105" s="72">
        <f t="shared" si="5"/>
        <v>27</v>
      </c>
      <c r="F105" s="73" t="str">
        <f>VLOOKUP(E105,Table1[],2,FALSE)</f>
        <v>For love and for bindings of love.</v>
      </c>
      <c r="G105" s="73" t="str">
        <f>VLOOKUP(E105,Table1[],3,FALSE)</f>
        <v>Love</v>
      </c>
      <c r="H105" s="56" t="s">
        <v>53</v>
      </c>
      <c r="I105" s="79"/>
      <c r="J105" s="56" t="str">
        <f>INDEX('Data Ranges'!$A$2:$B$8,MATCH(B105,'Data Ranges'!$A$2:$A$8,0),2)</f>
        <v>Jupiter</v>
      </c>
      <c r="K105" s="61" t="str">
        <f>IF(INDEX(Signs!$E$5:$E$16,MATCH(C105,Signs!$D$5:$D$16,0))=J105,"X","-")</f>
        <v>-</v>
      </c>
      <c r="L105" s="61" t="str">
        <f>IF(INDEX(Signs!$E$5:$E$16,MATCH(H105,Signs!$D$5:$D$16,0))=J105,"X","-")</f>
        <v>-</v>
      </c>
      <c r="M105" s="61" t="str">
        <f t="shared" si="7"/>
        <v>-</v>
      </c>
      <c r="N105" s="61" t="str">
        <f>IFERROR(IF(INDEX(Personal!$E$5:$E$9,MATCH(C105,Personal!$D$5:$D$9,0))=J105,"X","-"),"-")</f>
        <v>-</v>
      </c>
      <c r="O105" s="61" t="str">
        <f>IFERROR(IF(INDEX(Personal!$E$5:$E$9,MATCH(H105,Personal!$D$5:$D$9,0))=J105,"X","-"),"-")</f>
        <v>-</v>
      </c>
      <c r="P105" s="58"/>
      <c r="Q105" s="46"/>
      <c r="R105" s="37"/>
      <c r="S105" s="37"/>
      <c r="T105" s="37"/>
      <c r="U105" s="37"/>
    </row>
    <row r="106" spans="1:21" ht="21.95" customHeight="1" x14ac:dyDescent="0.2">
      <c r="A106" s="54">
        <f t="shared" si="8"/>
        <v>44295</v>
      </c>
      <c r="B106" s="54" t="str">
        <f t="shared" si="6"/>
        <v>Friday</v>
      </c>
      <c r="C106" s="52" t="s">
        <v>13</v>
      </c>
      <c r="D106" s="99" t="str">
        <f>IFERROR(INDEX('Data Ranges'!$B$10:$C$21,MATCH(A106,'Data Ranges'!$B$10:$B$21,0),2),"")</f>
        <v/>
      </c>
      <c r="E106" s="72">
        <f t="shared" si="5"/>
        <v>28</v>
      </c>
      <c r="F106" s="73" t="str">
        <f>VLOOKUP(E106,Table1[],2,FALSE)</f>
        <v>Similarly, for love.</v>
      </c>
      <c r="G106" s="73" t="str">
        <f>VLOOKUP(E106,Table1[],3,FALSE)</f>
        <v>Love</v>
      </c>
      <c r="H106" s="56" t="s">
        <v>60</v>
      </c>
      <c r="I106" s="79"/>
      <c r="J106" s="56" t="str">
        <f>INDEX('Data Ranges'!$A$2:$B$8,MATCH(B106,'Data Ranges'!$A$2:$A$8,0),2)</f>
        <v>Venus</v>
      </c>
      <c r="K106" s="61" t="str">
        <f>IF(INDEX(Signs!$E$5:$E$16,MATCH(C106,Signs!$D$5:$D$16,0))=J106,"X","-")</f>
        <v>-</v>
      </c>
      <c r="L106" s="61" t="str">
        <f>IF(INDEX(Signs!$E$5:$E$16,MATCH(H106,Signs!$D$5:$D$16,0))=J106,"X","-")</f>
        <v>-</v>
      </c>
      <c r="M106" s="61" t="str">
        <f t="shared" si="7"/>
        <v>-</v>
      </c>
      <c r="N106" s="61" t="str">
        <f>IFERROR(IF(INDEX(Personal!$E$5:$E$9,MATCH(C106,Personal!$D$5:$D$9,0))=J106,"X","-"),"-")</f>
        <v>-</v>
      </c>
      <c r="O106" s="61" t="str">
        <f>IFERROR(IF(INDEX(Personal!$E$5:$E$9,MATCH(H106,Personal!$D$5:$D$9,0))=J106,"X","-"),"-")</f>
        <v>-</v>
      </c>
      <c r="P106" s="58"/>
      <c r="Q106" s="46"/>
      <c r="R106" s="37"/>
      <c r="S106" s="37"/>
      <c r="T106" s="37"/>
      <c r="U106" s="37"/>
    </row>
    <row r="107" spans="1:21" ht="21.95" customHeight="1" x14ac:dyDescent="0.2">
      <c r="A107" s="54">
        <f t="shared" si="8"/>
        <v>44296</v>
      </c>
      <c r="B107" s="54" t="str">
        <f t="shared" si="6"/>
        <v>Saturday</v>
      </c>
      <c r="C107" s="52" t="s">
        <v>13</v>
      </c>
      <c r="D107" s="99" t="str">
        <f>IFERROR(INDEX('Data Ranges'!$B$10:$C$21,MATCH(A107,'Data Ranges'!$B$10:$B$21,0),2),"")</f>
        <v/>
      </c>
      <c r="E107" s="72">
        <f t="shared" si="5"/>
        <v>29</v>
      </c>
      <c r="F107" s="73" t="str">
        <f>VLOOKUP(E107,Table1[],2,FALSE)</f>
        <v>For destruction.</v>
      </c>
      <c r="G107" s="73" t="str">
        <f>VLOOKUP(E107,Table1[],3,FALSE)</f>
        <v>Negative</v>
      </c>
      <c r="H107" s="56" t="s">
        <v>60</v>
      </c>
      <c r="I107" s="79"/>
      <c r="J107" s="56" t="str">
        <f>INDEX('Data Ranges'!$A$2:$B$8,MATCH(B107,'Data Ranges'!$A$2:$A$8,0),2)</f>
        <v>Saturn</v>
      </c>
      <c r="K107" s="61" t="str">
        <f>IF(INDEX(Signs!$E$5:$E$16,MATCH(C107,Signs!$D$5:$D$16,0))=J107,"X","-")</f>
        <v>-</v>
      </c>
      <c r="L107" s="61" t="str">
        <f>IF(INDEX(Signs!$E$5:$E$16,MATCH(H107,Signs!$D$5:$D$16,0))=J107,"X","-")</f>
        <v>X</v>
      </c>
      <c r="M107" s="61" t="str">
        <f t="shared" si="7"/>
        <v>-</v>
      </c>
      <c r="N107" s="61" t="str">
        <f>IFERROR(IF(INDEX(Personal!$E$5:$E$9,MATCH(C107,Personal!$D$5:$D$9,0))=J107,"X","-"),"-")</f>
        <v>-</v>
      </c>
      <c r="O107" s="61" t="str">
        <f>IFERROR(IF(INDEX(Personal!$E$5:$E$9,MATCH(H107,Personal!$D$5:$D$9,0))=J107,"X","-"),"-")</f>
        <v>-</v>
      </c>
      <c r="P107" s="58"/>
      <c r="Q107" s="46"/>
      <c r="R107" s="37"/>
      <c r="S107" s="37"/>
      <c r="T107" s="37"/>
      <c r="U107" s="37"/>
    </row>
    <row r="108" spans="1:21" ht="21.95" customHeight="1" x14ac:dyDescent="0.2">
      <c r="A108" s="54">
        <f t="shared" si="8"/>
        <v>44297</v>
      </c>
      <c r="B108" s="54" t="str">
        <f t="shared" si="6"/>
        <v>Sunday</v>
      </c>
      <c r="C108" s="52" t="s">
        <v>13</v>
      </c>
      <c r="D108" s="99">
        <f>IFERROR(INDEX('Data Ranges'!$B$10:$C$21,MATCH(A108,'Data Ranges'!$B$10:$B$21,0),2),"")</f>
        <v>0.9375</v>
      </c>
      <c r="E108" s="72">
        <f t="shared" si="5"/>
        <v>1</v>
      </c>
      <c r="F108" s="73" t="str">
        <f>VLOOKUP(E108,Table1[],2,FALSE)</f>
        <v>Is for winning in gambling, in chess and in other games. For luck.</v>
      </c>
      <c r="G108" s="73" t="str">
        <f>VLOOKUP(E108,Table1[],3,FALSE)</f>
        <v>Prosperity</v>
      </c>
      <c r="H108" s="56" t="s">
        <v>60</v>
      </c>
      <c r="I108" s="79" t="s">
        <v>613</v>
      </c>
      <c r="J108" s="56" t="str">
        <f>INDEX('Data Ranges'!$A$2:$B$8,MATCH(B108,'Data Ranges'!$A$2:$A$8,0),2)</f>
        <v>Sun</v>
      </c>
      <c r="K108" s="61" t="str">
        <f>IF(INDEX(Signs!$E$5:$E$16,MATCH(C108,Signs!$D$5:$D$16,0))=J108,"X","-")</f>
        <v>-</v>
      </c>
      <c r="L108" s="61" t="str">
        <f>IF(INDEX(Signs!$E$5:$E$16,MATCH(H108,Signs!$D$5:$D$16,0))=J108,"X","-")</f>
        <v>-</v>
      </c>
      <c r="M108" s="61" t="str">
        <f t="shared" si="7"/>
        <v>-</v>
      </c>
      <c r="N108" s="61" t="str">
        <f>IFERROR(IF(INDEX(Personal!$E$5:$E$9,MATCH(C108,Personal!$D$5:$D$9,0))=J108,"X","-"),"-")</f>
        <v>-</v>
      </c>
      <c r="O108" s="61" t="str">
        <f>IFERROR(IF(INDEX(Personal!$E$5:$E$9,MATCH(H108,Personal!$D$5:$D$9,0))=J108,"X","-"),"-")</f>
        <v>-</v>
      </c>
      <c r="P108" s="58"/>
      <c r="Q108" s="46"/>
      <c r="R108" s="37"/>
      <c r="S108" s="37"/>
      <c r="T108" s="37"/>
      <c r="U108" s="37"/>
    </row>
    <row r="109" spans="1:21" ht="21.95" customHeight="1" x14ac:dyDescent="0.2">
      <c r="A109" s="54">
        <f t="shared" si="8"/>
        <v>44298</v>
      </c>
      <c r="B109" s="54" t="str">
        <f t="shared" si="6"/>
        <v>Monday</v>
      </c>
      <c r="C109" s="52" t="s">
        <v>13</v>
      </c>
      <c r="D109" s="99" t="str">
        <f>IFERROR(INDEX('Data Ranges'!$B$10:$C$21,MATCH(A109,'Data Ranges'!$B$10:$B$21,0),2),"")</f>
        <v/>
      </c>
      <c r="E109" s="72">
        <f t="shared" si="5"/>
        <v>2</v>
      </c>
      <c r="F109" s="73" t="str">
        <f>VLOOKUP(E109,Table1[],2,FALSE)</f>
        <v>It is for gain and winning at chess.</v>
      </c>
      <c r="G109" s="73" t="str">
        <f>VLOOKUP(E109,Table1[],3,FALSE)</f>
        <v>Prosperity</v>
      </c>
      <c r="H109" s="56" t="s">
        <v>63</v>
      </c>
      <c r="I109" s="79"/>
      <c r="J109" s="56" t="str">
        <f>INDEX('Data Ranges'!$A$2:$B$8,MATCH(B109,'Data Ranges'!$A$2:$A$8,0),2)</f>
        <v>Moon</v>
      </c>
      <c r="K109" s="61" t="str">
        <f>IF(INDEX(Signs!$E$5:$E$16,MATCH(C109,Signs!$D$5:$D$16,0))=J109,"X","-")</f>
        <v>-</v>
      </c>
      <c r="L109" s="61" t="str">
        <f>IF(INDEX(Signs!$E$5:$E$16,MATCH(H109,Signs!$D$5:$D$16,0))=J109,"X","-")</f>
        <v>-</v>
      </c>
      <c r="M109" s="61" t="str">
        <f t="shared" si="7"/>
        <v>-</v>
      </c>
      <c r="N109" s="61" t="str">
        <f>IFERROR(IF(INDEX(Personal!$E$5:$E$9,MATCH(C109,Personal!$D$5:$D$9,0))=J109,"X","-"),"-")</f>
        <v>-</v>
      </c>
      <c r="O109" s="61" t="str">
        <f>IFERROR(IF(INDEX(Personal!$E$5:$E$9,MATCH(H109,Personal!$D$5:$D$9,0))=J109,"X","-"),"-")</f>
        <v>-</v>
      </c>
      <c r="P109" s="58"/>
      <c r="Q109" s="46"/>
      <c r="R109" s="37"/>
      <c r="S109" s="37"/>
      <c r="T109" s="37"/>
      <c r="U109" s="37"/>
    </row>
    <row r="110" spans="1:21" ht="21.95" customHeight="1" x14ac:dyDescent="0.2">
      <c r="A110" s="54">
        <f t="shared" si="8"/>
        <v>44299</v>
      </c>
      <c r="B110" s="54" t="str">
        <f t="shared" si="6"/>
        <v>Tuesday</v>
      </c>
      <c r="C110" s="52" t="s">
        <v>13</v>
      </c>
      <c r="D110" s="99" t="str">
        <f>IFERROR(INDEX('Data Ranges'!$B$10:$C$21,MATCH(A110,'Data Ranges'!$B$10:$B$21,0),2),"")</f>
        <v/>
      </c>
      <c r="E110" s="72">
        <f t="shared" si="5"/>
        <v>3</v>
      </c>
      <c r="F110" s="73" t="str">
        <f>VLOOKUP(E110,Table1[],2,FALSE)</f>
        <v>For making a talisman for war and similar.</v>
      </c>
      <c r="G110" s="73" t="str">
        <f>VLOOKUP(E110,Table1[],3,FALSE)</f>
        <v>Negative</v>
      </c>
      <c r="H110" s="56" t="s">
        <v>63</v>
      </c>
      <c r="I110" s="79" t="s">
        <v>624</v>
      </c>
      <c r="J110" s="56" t="str">
        <f>INDEX('Data Ranges'!$A$2:$B$8,MATCH(B110,'Data Ranges'!$A$2:$A$8,0),2)</f>
        <v>Mars</v>
      </c>
      <c r="K110" s="61" t="str">
        <f>IF(INDEX(Signs!$E$5:$E$16,MATCH(C110,Signs!$D$5:$D$16,0))=J110,"X","-")</f>
        <v>X</v>
      </c>
      <c r="L110" s="61" t="str">
        <f>IF(INDEX(Signs!$E$5:$E$16,MATCH(H110,Signs!$D$5:$D$16,0))=J110,"X","-")</f>
        <v>-</v>
      </c>
      <c r="M110" s="61" t="str">
        <f t="shared" si="7"/>
        <v>-</v>
      </c>
      <c r="N110" s="61" t="str">
        <f>IFERROR(IF(INDEX(Personal!$E$5:$E$9,MATCH(C110,Personal!$D$5:$D$9,0))=J110,"X","-"),"-")</f>
        <v>-</v>
      </c>
      <c r="O110" s="61" t="str">
        <f>IFERROR(IF(INDEX(Personal!$E$5:$E$9,MATCH(H110,Personal!$D$5:$D$9,0))=J110,"X","-"),"-")</f>
        <v>-</v>
      </c>
      <c r="P110" s="58"/>
      <c r="Q110" s="46"/>
      <c r="R110" s="37"/>
      <c r="S110" s="37"/>
      <c r="T110" s="37"/>
      <c r="U110" s="37"/>
    </row>
    <row r="111" spans="1:21" ht="21.95" customHeight="1" x14ac:dyDescent="0.2">
      <c r="A111" s="54">
        <f t="shared" si="8"/>
        <v>44300</v>
      </c>
      <c r="B111" s="54" t="str">
        <f t="shared" si="6"/>
        <v>Wednesday</v>
      </c>
      <c r="C111" s="52" t="s">
        <v>13</v>
      </c>
      <c r="D111" s="99" t="str">
        <f>IFERROR(INDEX('Data Ranges'!$B$10:$C$21,MATCH(A111,'Data Ranges'!$B$10:$B$21,0),2),"")</f>
        <v/>
      </c>
      <c r="E111" s="72">
        <f t="shared" si="5"/>
        <v>4</v>
      </c>
      <c r="F111" s="73" t="str">
        <f>VLOOKUP(E111,Table1[],2,FALSE)</f>
        <v>For causing love in a couple.</v>
      </c>
      <c r="G111" s="73" t="str">
        <f>VLOOKUP(E111,Table1[],3,FALSE)</f>
        <v>Love</v>
      </c>
      <c r="H111" s="56" t="s">
        <v>13</v>
      </c>
      <c r="I111" s="79"/>
      <c r="J111" s="56" t="str">
        <f>INDEX('Data Ranges'!$A$2:$B$8,MATCH(B111,'Data Ranges'!$A$2:$A$8,0),2)</f>
        <v>Mercury</v>
      </c>
      <c r="K111" s="61" t="str">
        <f>IF(INDEX(Signs!$E$5:$E$16,MATCH(C111,Signs!$D$5:$D$16,0))=J111,"X","-")</f>
        <v>-</v>
      </c>
      <c r="L111" s="61" t="str">
        <f>IF(INDEX(Signs!$E$5:$E$16,MATCH(H111,Signs!$D$5:$D$16,0))=J111,"X","-")</f>
        <v>-</v>
      </c>
      <c r="M111" s="61" t="str">
        <f t="shared" si="7"/>
        <v>X</v>
      </c>
      <c r="N111" s="61" t="str">
        <f>IFERROR(IF(INDEX(Personal!$E$5:$E$9,MATCH(C111,Personal!$D$5:$D$9,0))=J111,"X","-"),"-")</f>
        <v>-</v>
      </c>
      <c r="O111" s="61" t="str">
        <f>IFERROR(IF(INDEX(Personal!$E$5:$E$9,MATCH(H111,Personal!$D$5:$D$9,0))=J111,"X","-"),"-")</f>
        <v>-</v>
      </c>
      <c r="P111" s="58"/>
      <c r="Q111" s="46"/>
      <c r="R111" s="37"/>
      <c r="S111" s="37"/>
      <c r="T111" s="37"/>
      <c r="U111" s="37"/>
    </row>
    <row r="112" spans="1:21" ht="21.95" customHeight="1" x14ac:dyDescent="0.2">
      <c r="A112" s="54">
        <f t="shared" si="8"/>
        <v>44301</v>
      </c>
      <c r="B112" s="54" t="str">
        <f t="shared" si="6"/>
        <v>Thursday</v>
      </c>
      <c r="C112" s="52" t="s">
        <v>13</v>
      </c>
      <c r="D112" s="99" t="str">
        <f>IFERROR(INDEX('Data Ranges'!$B$10:$C$21,MATCH(A112,'Data Ranges'!$B$10:$B$21,0),2),"")</f>
        <v/>
      </c>
      <c r="E112" s="72">
        <f t="shared" si="5"/>
        <v>5</v>
      </c>
      <c r="F112" s="73" t="str">
        <f>VLOOKUP(E112,Table1[],2,FALSE)</f>
        <v>For causing the love of kings and lords.</v>
      </c>
      <c r="G112" s="73" t="str">
        <f>VLOOKUP(E112,Table1[],3,FALSE)</f>
        <v>Love</v>
      </c>
      <c r="H112" s="56" t="s">
        <v>13</v>
      </c>
      <c r="I112" s="79"/>
      <c r="J112" s="56" t="str">
        <f>INDEX('Data Ranges'!$A$2:$B$8,MATCH(B112,'Data Ranges'!$A$2:$A$8,0),2)</f>
        <v>Jupiter</v>
      </c>
      <c r="K112" s="61" t="str">
        <f>IF(INDEX(Signs!$E$5:$E$16,MATCH(C112,Signs!$D$5:$D$16,0))=J112,"X","-")</f>
        <v>-</v>
      </c>
      <c r="L112" s="61" t="str">
        <f>IF(INDEX(Signs!$E$5:$E$16,MATCH(H112,Signs!$D$5:$D$16,0))=J112,"X","-")</f>
        <v>-</v>
      </c>
      <c r="M112" s="61" t="str">
        <f t="shared" si="7"/>
        <v>X</v>
      </c>
      <c r="N112" s="61" t="str">
        <f>IFERROR(IF(INDEX(Personal!$E$5:$E$9,MATCH(C112,Personal!$D$5:$D$9,0))=J112,"X","-"),"-")</f>
        <v>-</v>
      </c>
      <c r="O112" s="61" t="str">
        <f>IFERROR(IF(INDEX(Personal!$E$5:$E$9,MATCH(H112,Personal!$D$5:$D$9,0))=J112,"X","-"),"-")</f>
        <v>-</v>
      </c>
      <c r="P112" s="58"/>
      <c r="Q112" s="46"/>
      <c r="R112" s="37"/>
      <c r="S112" s="37"/>
      <c r="T112" s="37"/>
      <c r="U112" s="37"/>
    </row>
    <row r="113" spans="1:21" ht="21.95" customHeight="1" x14ac:dyDescent="0.2">
      <c r="A113" s="54">
        <f t="shared" si="8"/>
        <v>44302</v>
      </c>
      <c r="B113" s="54" t="str">
        <f t="shared" si="6"/>
        <v>Friday</v>
      </c>
      <c r="C113" s="52" t="s">
        <v>13</v>
      </c>
      <c r="D113" s="99" t="str">
        <f>IFERROR(INDEX('Data Ranges'!$B$10:$C$21,MATCH(A113,'Data Ranges'!$B$10:$B$21,0),2),"")</f>
        <v/>
      </c>
      <c r="E113" s="72">
        <f t="shared" si="5"/>
        <v>6</v>
      </c>
      <c r="F113" s="73" t="str">
        <f>VLOOKUP(E113,Table1[],2,FALSE)</f>
        <v>It is good for beneficial judgements.</v>
      </c>
      <c r="G113" s="73" t="str">
        <f>VLOOKUP(E113,Table1[],3,FALSE)</f>
        <v>Prosperity</v>
      </c>
      <c r="H113" s="56" t="s">
        <v>22</v>
      </c>
      <c r="I113" s="79"/>
      <c r="J113" s="56" t="str">
        <f>INDEX('Data Ranges'!$A$2:$B$8,MATCH(B113,'Data Ranges'!$A$2:$A$8,0),2)</f>
        <v>Venus</v>
      </c>
      <c r="K113" s="61" t="str">
        <f>IF(INDEX(Signs!$E$5:$E$16,MATCH(C113,Signs!$D$5:$D$16,0))=J113,"X","-")</f>
        <v>-</v>
      </c>
      <c r="L113" s="61" t="str">
        <f>IF(INDEX(Signs!$E$5:$E$16,MATCH(H113,Signs!$D$5:$D$16,0))=J113,"X","-")</f>
        <v>X</v>
      </c>
      <c r="M113" s="61" t="str">
        <f t="shared" si="7"/>
        <v>-</v>
      </c>
      <c r="N113" s="61" t="str">
        <f>IFERROR(IF(INDEX(Personal!$E$5:$E$9,MATCH(C113,Personal!$D$5:$D$9,0))=J113,"X","-"),"-")</f>
        <v>-</v>
      </c>
      <c r="O113" s="61" t="str">
        <f>IFERROR(IF(INDEX(Personal!$E$5:$E$9,MATCH(H113,Personal!$D$5:$D$9,0))=J113,"X","-"),"-")</f>
        <v>-</v>
      </c>
      <c r="P113" s="58"/>
      <c r="Q113" s="46"/>
      <c r="R113" s="37"/>
      <c r="S113" s="37"/>
      <c r="T113" s="37"/>
      <c r="U113" s="37"/>
    </row>
    <row r="114" spans="1:21" ht="21.95" customHeight="1" x14ac:dyDescent="0.2">
      <c r="A114" s="54">
        <f t="shared" si="8"/>
        <v>44303</v>
      </c>
      <c r="B114" s="54" t="str">
        <f t="shared" si="6"/>
        <v>Saturday</v>
      </c>
      <c r="C114" s="52" t="s">
        <v>13</v>
      </c>
      <c r="D114" s="99" t="str">
        <f>IFERROR(INDEX('Data Ranges'!$B$10:$C$21,MATCH(A114,'Data Ranges'!$B$10:$B$21,0),2),"")</f>
        <v/>
      </c>
      <c r="E114" s="72">
        <f t="shared" ref="E114:E177" si="9">IF(D114="",E113+1,1)</f>
        <v>7</v>
      </c>
      <c r="F114" s="73" t="str">
        <f>VLOOKUP(E114,Table1[],2,FALSE)</f>
        <v>It is good for divining with a vessel, that is to say a water pot, for whatever reason.</v>
      </c>
      <c r="G114" s="73" t="str">
        <f>VLOOKUP(E114,Table1[],3,FALSE)</f>
        <v>Magic</v>
      </c>
      <c r="H114" s="56" t="s">
        <v>22</v>
      </c>
      <c r="I114" s="79"/>
      <c r="J114" s="56" t="str">
        <f>INDEX('Data Ranges'!$A$2:$B$8,MATCH(B114,'Data Ranges'!$A$2:$A$8,0),2)</f>
        <v>Saturn</v>
      </c>
      <c r="K114" s="61" t="str">
        <f>IF(INDEX(Signs!$E$5:$E$16,MATCH(C114,Signs!$D$5:$D$16,0))=J114,"X","-")</f>
        <v>-</v>
      </c>
      <c r="L114" s="61" t="str">
        <f>IF(INDEX(Signs!$E$5:$E$16,MATCH(H114,Signs!$D$5:$D$16,0))=J114,"X","-")</f>
        <v>-</v>
      </c>
      <c r="M114" s="61" t="str">
        <f t="shared" si="7"/>
        <v>-</v>
      </c>
      <c r="N114" s="61" t="str">
        <f>IFERROR(IF(INDEX(Personal!$E$5:$E$9,MATCH(C114,Personal!$D$5:$D$9,0))=J114,"X","-"),"-")</f>
        <v>-</v>
      </c>
      <c r="O114" s="61" t="str">
        <f>IFERROR(IF(INDEX(Personal!$E$5:$E$9,MATCH(H114,Personal!$D$5:$D$9,0))=J114,"X","-"),"-")</f>
        <v>-</v>
      </c>
      <c r="P114" s="58"/>
      <c r="Q114" s="46"/>
      <c r="R114" s="37"/>
      <c r="S114" s="37"/>
      <c r="T114" s="37"/>
      <c r="U114" s="37"/>
    </row>
    <row r="115" spans="1:21" ht="21.95" customHeight="1" x14ac:dyDescent="0.2">
      <c r="A115" s="54">
        <f t="shared" si="8"/>
        <v>44304</v>
      </c>
      <c r="B115" s="54" t="str">
        <f t="shared" si="6"/>
        <v>Sunday</v>
      </c>
      <c r="C115" s="52" t="s">
        <v>13</v>
      </c>
      <c r="D115" s="99" t="str">
        <f>IFERROR(INDEX('Data Ranges'!$B$10:$C$21,MATCH(A115,'Data Ranges'!$B$10:$B$21,0),2),"")</f>
        <v/>
      </c>
      <c r="E115" s="72">
        <f t="shared" si="9"/>
        <v>8</v>
      </c>
      <c r="F115" s="73" t="str">
        <f>VLOOKUP(E115,Table1[],2,FALSE)</f>
        <v>It is good for finding treasures in the earth.</v>
      </c>
      <c r="G115" s="73" t="str">
        <f>VLOOKUP(E115,Table1[],3,FALSE)</f>
        <v>Prosperity</v>
      </c>
      <c r="H115" s="56" t="s">
        <v>26</v>
      </c>
      <c r="I115" s="79"/>
      <c r="J115" s="56" t="str">
        <f>INDEX('Data Ranges'!$A$2:$B$8,MATCH(B115,'Data Ranges'!$A$2:$A$8,0),2)</f>
        <v>Sun</v>
      </c>
      <c r="K115" s="61" t="str">
        <f>IF(INDEX(Signs!$E$5:$E$16,MATCH(C115,Signs!$D$5:$D$16,0))=J115,"X","-")</f>
        <v>-</v>
      </c>
      <c r="L115" s="61" t="str">
        <f>IF(INDEX(Signs!$E$5:$E$16,MATCH(H115,Signs!$D$5:$D$16,0))=J115,"X","-")</f>
        <v>-</v>
      </c>
      <c r="M115" s="61" t="str">
        <f t="shared" si="7"/>
        <v>-</v>
      </c>
      <c r="N115" s="61" t="str">
        <f>IFERROR(IF(INDEX(Personal!$E$5:$E$9,MATCH(C115,Personal!$D$5:$D$9,0))=J115,"X","-"),"-")</f>
        <v>-</v>
      </c>
      <c r="O115" s="61" t="str">
        <f>IFERROR(IF(INDEX(Personal!$E$5:$E$9,MATCH(H115,Personal!$D$5:$D$9,0))=J115,"X","-"),"-")</f>
        <v>-</v>
      </c>
      <c r="P115" s="58"/>
      <c r="Q115" s="46"/>
      <c r="R115" s="37"/>
      <c r="S115" s="37"/>
      <c r="T115" s="37"/>
      <c r="U115" s="37"/>
    </row>
    <row r="116" spans="1:21" ht="21.95" customHeight="1" x14ac:dyDescent="0.2">
      <c r="A116" s="54">
        <f t="shared" si="8"/>
        <v>44305</v>
      </c>
      <c r="B116" s="54" t="str">
        <f t="shared" si="6"/>
        <v>Monday</v>
      </c>
      <c r="C116" s="52" t="s">
        <v>13</v>
      </c>
      <c r="D116" s="99" t="str">
        <f>IFERROR(INDEX('Data Ranges'!$B$10:$C$21,MATCH(A116,'Data Ranges'!$B$10:$B$21,0),2),"")</f>
        <v/>
      </c>
      <c r="E116" s="72">
        <f t="shared" si="9"/>
        <v>9</v>
      </c>
      <c r="F116" s="73" t="str">
        <f>VLOOKUP(E116,Table1[],2,FALSE)</f>
        <v>It is good for happiness within the family, and for taking care of the house.</v>
      </c>
      <c r="G116" s="73" t="str">
        <f>VLOOKUP(E116,Table1[],3,FALSE)</f>
        <v>Love</v>
      </c>
      <c r="H116" s="56" t="s">
        <v>26</v>
      </c>
      <c r="I116" s="79"/>
      <c r="J116" s="56" t="str">
        <f>INDEX('Data Ranges'!$A$2:$B$8,MATCH(B116,'Data Ranges'!$A$2:$A$8,0),2)</f>
        <v>Moon</v>
      </c>
      <c r="K116" s="61" t="str">
        <f>IF(INDEX(Signs!$E$5:$E$16,MATCH(C116,Signs!$D$5:$D$16,0))=J116,"X","-")</f>
        <v>-</v>
      </c>
      <c r="L116" s="61" t="str">
        <f>IF(INDEX(Signs!$E$5:$E$16,MATCH(H116,Signs!$D$5:$D$16,0))=J116,"X","-")</f>
        <v>-</v>
      </c>
      <c r="M116" s="61" t="str">
        <f t="shared" si="7"/>
        <v>-</v>
      </c>
      <c r="N116" s="61" t="str">
        <f>IFERROR(IF(INDEX(Personal!$E$5:$E$9,MATCH(C116,Personal!$D$5:$D$9,0))=J116,"X","-"),"-")</f>
        <v>-</v>
      </c>
      <c r="O116" s="61" t="str">
        <f>IFERROR(IF(INDEX(Personal!$E$5:$E$9,MATCH(H116,Personal!$D$5:$D$9,0))=J116,"X","-"),"-")</f>
        <v>-</v>
      </c>
      <c r="P116" s="58"/>
      <c r="Q116" s="46"/>
      <c r="R116" s="37"/>
      <c r="S116" s="37"/>
      <c r="T116" s="37"/>
      <c r="U116" s="37"/>
    </row>
    <row r="117" spans="1:21" ht="21.95" customHeight="1" x14ac:dyDescent="0.2">
      <c r="A117" s="54">
        <f t="shared" si="8"/>
        <v>44306</v>
      </c>
      <c r="B117" s="54" t="str">
        <f t="shared" si="6"/>
        <v>Tuesday</v>
      </c>
      <c r="C117" s="50" t="s">
        <v>22</v>
      </c>
      <c r="D117" s="99" t="str">
        <f>IFERROR(INDEX('Data Ranges'!$B$10:$C$21,MATCH(A117,'Data Ranges'!$B$10:$B$21,0),2),"")</f>
        <v/>
      </c>
      <c r="E117" s="72">
        <f t="shared" si="9"/>
        <v>10</v>
      </c>
      <c r="F117" s="73" t="str">
        <f>VLOOKUP(E117,Table1[],2,FALSE)</f>
        <v>For curing the epileptic.</v>
      </c>
      <c r="G117" s="73" t="str">
        <f>VLOOKUP(E117,Table1[],3,FALSE)</f>
        <v>Healing</v>
      </c>
      <c r="H117" s="56" t="s">
        <v>26</v>
      </c>
      <c r="I117" s="79" t="s">
        <v>623</v>
      </c>
      <c r="J117" s="56" t="str">
        <f>INDEX('Data Ranges'!$A$2:$B$8,MATCH(B117,'Data Ranges'!$A$2:$A$8,0),2)</f>
        <v>Mars</v>
      </c>
      <c r="K117" s="61" t="str">
        <f>IF(INDEX(Signs!$E$5:$E$16,MATCH(C117,Signs!$D$5:$D$16,0))=J117,"X","-")</f>
        <v>-</v>
      </c>
      <c r="L117" s="61" t="str">
        <f>IF(INDEX(Signs!$E$5:$E$16,MATCH(H117,Signs!$D$5:$D$16,0))=J117,"X","-")</f>
        <v>-</v>
      </c>
      <c r="M117" s="61" t="str">
        <f t="shared" si="7"/>
        <v>-</v>
      </c>
      <c r="N117" s="61" t="str">
        <f>IFERROR(IF(INDEX(Personal!$E$5:$E$9,MATCH(C117,Personal!$D$5:$D$9,0))=J117,"X","-"),"-")</f>
        <v>-</v>
      </c>
      <c r="O117" s="61" t="str">
        <f>IFERROR(IF(INDEX(Personal!$E$5:$E$9,MATCH(H117,Personal!$D$5:$D$9,0))=J117,"X","-"),"-")</f>
        <v>-</v>
      </c>
      <c r="P117" s="58"/>
      <c r="Q117" s="46"/>
      <c r="R117" s="37"/>
      <c r="S117" s="37"/>
      <c r="T117" s="37"/>
      <c r="U117" s="37"/>
    </row>
    <row r="118" spans="1:21" ht="21.95" customHeight="1" x14ac:dyDescent="0.2">
      <c r="A118" s="54">
        <f t="shared" si="8"/>
        <v>44307</v>
      </c>
      <c r="B118" s="54" t="str">
        <f t="shared" si="6"/>
        <v>Wednesday</v>
      </c>
      <c r="C118" s="50" t="s">
        <v>22</v>
      </c>
      <c r="D118" s="99" t="str">
        <f>IFERROR(INDEX('Data Ranges'!$B$10:$C$21,MATCH(A118,'Data Ranges'!$B$10:$B$21,0),2),"")</f>
        <v/>
      </c>
      <c r="E118" s="72">
        <f t="shared" si="9"/>
        <v>11</v>
      </c>
      <c r="F118" s="73" t="str">
        <f>VLOOKUP(E118,Table1[],2,FALSE)</f>
        <v>For making children obey their father.</v>
      </c>
      <c r="G118" s="73" t="str">
        <f>VLOOKUP(E118,Table1[],3,FALSE)</f>
        <v>Love</v>
      </c>
      <c r="H118" s="56" t="s">
        <v>30</v>
      </c>
      <c r="I118" s="79"/>
      <c r="J118" s="56" t="str">
        <f>INDEX('Data Ranges'!$A$2:$B$8,MATCH(B118,'Data Ranges'!$A$2:$A$8,0),2)</f>
        <v>Mercury</v>
      </c>
      <c r="K118" s="61" t="str">
        <f>IF(INDEX(Signs!$E$5:$E$16,MATCH(C118,Signs!$D$5:$D$16,0))=J118,"X","-")</f>
        <v>-</v>
      </c>
      <c r="L118" s="61" t="str">
        <f>IF(INDEX(Signs!$E$5:$E$16,MATCH(H118,Signs!$D$5:$D$16,0))=J118,"X","-")</f>
        <v>-</v>
      </c>
      <c r="M118" s="61" t="str">
        <f t="shared" si="7"/>
        <v>-</v>
      </c>
      <c r="N118" s="61" t="str">
        <f>IFERROR(IF(INDEX(Personal!$E$5:$E$9,MATCH(C118,Personal!$D$5:$D$9,0))=J118,"X","-"),"-")</f>
        <v>-</v>
      </c>
      <c r="O118" s="61" t="str">
        <f>IFERROR(IF(INDEX(Personal!$E$5:$E$9,MATCH(H118,Personal!$D$5:$D$9,0))=J118,"X","-"),"-")</f>
        <v>-</v>
      </c>
      <c r="P118" s="58"/>
      <c r="Q118" s="46"/>
      <c r="R118" s="37"/>
      <c r="S118" s="37"/>
      <c r="T118" s="37"/>
      <c r="U118" s="37"/>
    </row>
    <row r="119" spans="1:21" ht="21.95" customHeight="1" x14ac:dyDescent="0.2">
      <c r="A119" s="54">
        <f t="shared" si="8"/>
        <v>44308</v>
      </c>
      <c r="B119" s="54" t="str">
        <f t="shared" si="6"/>
        <v>Thursday</v>
      </c>
      <c r="C119" s="50" t="s">
        <v>22</v>
      </c>
      <c r="D119" s="99" t="str">
        <f>IFERROR(INDEX('Data Ranges'!$B$10:$C$21,MATCH(A119,'Data Ranges'!$B$10:$B$21,0),2),"")</f>
        <v/>
      </c>
      <c r="E119" s="72">
        <f t="shared" si="9"/>
        <v>12</v>
      </c>
      <c r="F119" s="73" t="str">
        <f>VLOOKUP(E119,Table1[],2,FALSE)</f>
        <v>For making fathers love their children.</v>
      </c>
      <c r="G119" s="73" t="str">
        <f>VLOOKUP(E119,Table1[],3,FALSE)</f>
        <v>Love</v>
      </c>
      <c r="H119" s="56" t="s">
        <v>30</v>
      </c>
      <c r="I119" s="79" t="s">
        <v>616</v>
      </c>
      <c r="J119" s="56" t="str">
        <f>INDEX('Data Ranges'!$A$2:$B$8,MATCH(B119,'Data Ranges'!$A$2:$A$8,0),2)</f>
        <v>Jupiter</v>
      </c>
      <c r="K119" s="61" t="str">
        <f>IF(INDEX(Signs!$E$5:$E$16,MATCH(C119,Signs!$D$5:$D$16,0))=J119,"X","-")</f>
        <v>-</v>
      </c>
      <c r="L119" s="61" t="str">
        <f>IF(INDEX(Signs!$E$5:$E$16,MATCH(H119,Signs!$D$5:$D$16,0))=J119,"X","-")</f>
        <v>-</v>
      </c>
      <c r="M119" s="61" t="str">
        <f t="shared" si="7"/>
        <v>-</v>
      </c>
      <c r="N119" s="61" t="str">
        <f>IFERROR(IF(INDEX(Personal!$E$5:$E$9,MATCH(C119,Personal!$D$5:$D$9,0))=J119,"X","-"),"-")</f>
        <v>-</v>
      </c>
      <c r="O119" s="61" t="str">
        <f>IFERROR(IF(INDEX(Personal!$E$5:$E$9,MATCH(H119,Personal!$D$5:$D$9,0))=J119,"X","-"),"-")</f>
        <v>-</v>
      </c>
      <c r="P119" s="58"/>
      <c r="Q119" s="46"/>
      <c r="R119" s="37"/>
      <c r="S119" s="37"/>
      <c r="T119" s="37"/>
      <c r="U119" s="37"/>
    </row>
    <row r="120" spans="1:21" ht="21.95" customHeight="1" x14ac:dyDescent="0.2">
      <c r="A120" s="54">
        <f t="shared" si="8"/>
        <v>44309</v>
      </c>
      <c r="B120" s="54" t="str">
        <f t="shared" si="6"/>
        <v>Friday</v>
      </c>
      <c r="C120" s="50" t="s">
        <v>22</v>
      </c>
      <c r="D120" s="99" t="str">
        <f>IFERROR(INDEX('Data Ranges'!$B$10:$C$21,MATCH(A120,'Data Ranges'!$B$10:$B$21,0),2),"")</f>
        <v/>
      </c>
      <c r="E120" s="72">
        <f t="shared" si="9"/>
        <v>13</v>
      </c>
      <c r="F120" s="73" t="str">
        <f>VLOOKUP(E120,Table1[],2,FALSE)</f>
        <v>For the increase of one's property.</v>
      </c>
      <c r="G120" s="73" t="str">
        <f>VLOOKUP(E120,Table1[],3,FALSE)</f>
        <v>Prosperity</v>
      </c>
      <c r="H120" s="56" t="s">
        <v>34</v>
      </c>
      <c r="I120" s="79"/>
      <c r="J120" s="56" t="str">
        <f>INDEX('Data Ranges'!$A$2:$B$8,MATCH(B120,'Data Ranges'!$A$2:$A$8,0),2)</f>
        <v>Venus</v>
      </c>
      <c r="K120" s="61" t="str">
        <f>IF(INDEX(Signs!$E$5:$E$16,MATCH(C120,Signs!$D$5:$D$16,0))=J120,"X","-")</f>
        <v>X</v>
      </c>
      <c r="L120" s="61" t="str">
        <f>IF(INDEX(Signs!$E$5:$E$16,MATCH(H120,Signs!$D$5:$D$16,0))=J120,"X","-")</f>
        <v>-</v>
      </c>
      <c r="M120" s="61" t="str">
        <f t="shared" si="7"/>
        <v>-</v>
      </c>
      <c r="N120" s="61" t="str">
        <f>IFERROR(IF(INDEX(Personal!$E$5:$E$9,MATCH(C120,Personal!$D$5:$D$9,0))=J120,"X","-"),"-")</f>
        <v>-</v>
      </c>
      <c r="O120" s="61" t="str">
        <f>IFERROR(IF(INDEX(Personal!$E$5:$E$9,MATCH(H120,Personal!$D$5:$D$9,0))=J120,"X","-"),"-")</f>
        <v>-</v>
      </c>
      <c r="P120" s="58"/>
      <c r="Q120" s="46"/>
      <c r="R120" s="37"/>
      <c r="S120" s="37"/>
      <c r="T120" s="37"/>
      <c r="U120" s="37"/>
    </row>
    <row r="121" spans="1:21" ht="21.95" customHeight="1" x14ac:dyDescent="0.2">
      <c r="A121" s="54">
        <f t="shared" si="8"/>
        <v>44310</v>
      </c>
      <c r="B121" s="54" t="str">
        <f t="shared" si="6"/>
        <v>Saturday</v>
      </c>
      <c r="C121" s="50" t="s">
        <v>22</v>
      </c>
      <c r="D121" s="99" t="str">
        <f>IFERROR(INDEX('Data Ranges'!$B$10:$C$21,MATCH(A121,'Data Ranges'!$B$10:$B$21,0),2),"")</f>
        <v/>
      </c>
      <c r="E121" s="72">
        <f t="shared" si="9"/>
        <v>14</v>
      </c>
      <c r="F121" s="73" t="str">
        <f>VLOOKUP(E121,Table1[],2,FALSE)</f>
        <v>For seeing the spirits and for subjugating them.</v>
      </c>
      <c r="G121" s="73" t="str">
        <f>VLOOKUP(E121,Table1[],3,FALSE)</f>
        <v>Magic</v>
      </c>
      <c r="H121" s="56" t="s">
        <v>34</v>
      </c>
      <c r="I121" s="79" t="s">
        <v>617</v>
      </c>
      <c r="J121" s="56" t="str">
        <f>INDEX('Data Ranges'!$A$2:$B$8,MATCH(B121,'Data Ranges'!$A$2:$A$8,0),2)</f>
        <v>Saturn</v>
      </c>
      <c r="K121" s="61" t="str">
        <f>IF(INDEX(Signs!$E$5:$E$16,MATCH(C121,Signs!$D$5:$D$16,0))=J121,"X","-")</f>
        <v>-</v>
      </c>
      <c r="L121" s="61" t="str">
        <f>IF(INDEX(Signs!$E$5:$E$16,MATCH(H121,Signs!$D$5:$D$16,0))=J121,"X","-")</f>
        <v>-</v>
      </c>
      <c r="M121" s="61" t="str">
        <f t="shared" si="7"/>
        <v>-</v>
      </c>
      <c r="N121" s="61" t="str">
        <f>IFERROR(IF(INDEX(Personal!$E$5:$E$9,MATCH(C121,Personal!$D$5:$D$9,0))=J121,"X","-"),"-")</f>
        <v>-</v>
      </c>
      <c r="O121" s="61" t="str">
        <f>IFERROR(IF(INDEX(Personal!$E$5:$E$9,MATCH(H121,Personal!$D$5:$D$9,0))=J121,"X","-"),"-")</f>
        <v>-</v>
      </c>
      <c r="P121" s="58"/>
      <c r="Q121" s="46"/>
      <c r="R121" s="37"/>
      <c r="S121" s="37"/>
      <c r="T121" s="37"/>
      <c r="U121" s="37"/>
    </row>
    <row r="122" spans="1:21" ht="21.95" customHeight="1" x14ac:dyDescent="0.2">
      <c r="A122" s="54">
        <f t="shared" si="8"/>
        <v>44311</v>
      </c>
      <c r="B122" s="54" t="str">
        <f t="shared" si="6"/>
        <v>Sunday</v>
      </c>
      <c r="C122" s="50" t="s">
        <v>22</v>
      </c>
      <c r="D122" s="99" t="str">
        <f>IFERROR(INDEX('Data Ranges'!$B$10:$C$21,MATCH(A122,'Data Ranges'!$B$10:$B$21,0),2),"")</f>
        <v/>
      </c>
      <c r="E122" s="72">
        <f t="shared" si="9"/>
        <v>15</v>
      </c>
      <c r="F122" s="73" t="str">
        <f>VLOOKUP(E122,Table1[],2,FALSE)</f>
        <v>For speaking with demons.</v>
      </c>
      <c r="G122" s="73" t="str">
        <f>VLOOKUP(E122,Table1[],3,FALSE)</f>
        <v>Magic</v>
      </c>
      <c r="H122" s="56" t="s">
        <v>38</v>
      </c>
      <c r="I122" s="79"/>
      <c r="J122" s="56" t="str">
        <f>INDEX('Data Ranges'!$A$2:$B$8,MATCH(B122,'Data Ranges'!$A$2:$A$8,0),2)</f>
        <v>Sun</v>
      </c>
      <c r="K122" s="61" t="str">
        <f>IF(INDEX(Signs!$E$5:$E$16,MATCH(C122,Signs!$D$5:$D$16,0))=J122,"X","-")</f>
        <v>-</v>
      </c>
      <c r="L122" s="61" t="str">
        <f>IF(INDEX(Signs!$E$5:$E$16,MATCH(H122,Signs!$D$5:$D$16,0))=J122,"X","-")</f>
        <v>-</v>
      </c>
      <c r="M122" s="61" t="str">
        <f t="shared" si="7"/>
        <v>-</v>
      </c>
      <c r="N122" s="61" t="str">
        <f>IFERROR(IF(INDEX(Personal!$E$5:$E$9,MATCH(C122,Personal!$D$5:$D$9,0))=J122,"X","-"),"-")</f>
        <v>-</v>
      </c>
      <c r="O122" s="61" t="str">
        <f>IFERROR(IF(INDEX(Personal!$E$5:$E$9,MATCH(H122,Personal!$D$5:$D$9,0))=J122,"X","-"),"-")</f>
        <v>-</v>
      </c>
      <c r="P122" s="51"/>
      <c r="Q122" s="46"/>
      <c r="R122" s="37"/>
      <c r="S122" s="37"/>
      <c r="T122" s="37"/>
      <c r="U122" s="37"/>
    </row>
    <row r="123" spans="1:21" ht="21.95" customHeight="1" x14ac:dyDescent="0.2">
      <c r="A123" s="54">
        <f t="shared" si="8"/>
        <v>44312</v>
      </c>
      <c r="B123" s="54" t="str">
        <f t="shared" si="6"/>
        <v>Monday</v>
      </c>
      <c r="C123" s="50" t="s">
        <v>22</v>
      </c>
      <c r="D123" s="99" t="str">
        <f>IFERROR(INDEX('Data Ranges'!$B$10:$C$21,MATCH(A123,'Data Ranges'!$B$10:$B$21,0),2),"")</f>
        <v/>
      </c>
      <c r="E123" s="72">
        <f t="shared" si="9"/>
        <v>16</v>
      </c>
      <c r="F123" s="73" t="str">
        <f>VLOOKUP(E123,Table1[],2,FALSE)</f>
        <v>For making a man to love his wife.</v>
      </c>
      <c r="G123" s="73" t="str">
        <f>VLOOKUP(E123,Table1[],3,FALSE)</f>
        <v>Love</v>
      </c>
      <c r="H123" s="56" t="s">
        <v>38</v>
      </c>
      <c r="I123" s="79" t="s">
        <v>619</v>
      </c>
      <c r="J123" s="56" t="str">
        <f>INDEX('Data Ranges'!$A$2:$B$8,MATCH(B123,'Data Ranges'!$A$2:$A$8,0),2)</f>
        <v>Moon</v>
      </c>
      <c r="K123" s="61" t="str">
        <f>IF(INDEX(Signs!$E$5:$E$16,MATCH(C123,Signs!$D$5:$D$16,0))=J123,"X","-")</f>
        <v>-</v>
      </c>
      <c r="L123" s="61" t="str">
        <f>IF(INDEX(Signs!$E$5:$E$16,MATCH(H123,Signs!$D$5:$D$16,0))=J123,"X","-")</f>
        <v>-</v>
      </c>
      <c r="M123" s="61" t="str">
        <f t="shared" si="7"/>
        <v>-</v>
      </c>
      <c r="N123" s="61" t="str">
        <f>IFERROR(IF(INDEX(Personal!$E$5:$E$9,MATCH(C123,Personal!$D$5:$D$9,0))=J123,"X","-"),"-")</f>
        <v>-</v>
      </c>
      <c r="O123" s="61" t="str">
        <f>IFERROR(IF(INDEX(Personal!$E$5:$E$9,MATCH(H123,Personal!$D$5:$D$9,0))=J123,"X","-"),"-")</f>
        <v>-</v>
      </c>
      <c r="P123" s="63"/>
      <c r="Q123" s="46"/>
      <c r="R123" s="37"/>
      <c r="S123" s="37"/>
      <c r="T123" s="37"/>
      <c r="U123" s="37"/>
    </row>
    <row r="124" spans="1:21" ht="21.95" customHeight="1" x14ac:dyDescent="0.2">
      <c r="A124" s="54">
        <f t="shared" si="8"/>
        <v>44313</v>
      </c>
      <c r="B124" s="54" t="str">
        <f t="shared" si="6"/>
        <v>Tuesday</v>
      </c>
      <c r="C124" s="50" t="s">
        <v>22</v>
      </c>
      <c r="D124" s="99" t="str">
        <f>IFERROR(INDEX('Data Ranges'!$B$10:$C$21,MATCH(A124,'Data Ranges'!$B$10:$B$21,0),2),"")</f>
        <v/>
      </c>
      <c r="E124" s="72">
        <f t="shared" si="9"/>
        <v>17</v>
      </c>
      <c r="F124" s="73" t="str">
        <f>VLOOKUP(E124,Table1[],2,FALSE)</f>
        <v>For restraining a boat from sailing.</v>
      </c>
      <c r="G124" s="73" t="str">
        <f>VLOOKUP(E124,Table1[],3,FALSE)</f>
        <v>Meta</v>
      </c>
      <c r="H124" s="56" t="s">
        <v>41</v>
      </c>
      <c r="I124" s="79"/>
      <c r="J124" s="56" t="str">
        <f>INDEX('Data Ranges'!$A$2:$B$8,MATCH(B124,'Data Ranges'!$A$2:$A$8,0),2)</f>
        <v>Mars</v>
      </c>
      <c r="K124" s="61" t="str">
        <f>IF(INDEX(Signs!$E$5:$E$16,MATCH(C124,Signs!$D$5:$D$16,0))=J124,"X","-")</f>
        <v>-</v>
      </c>
      <c r="L124" s="61" t="str">
        <f>IF(INDEX(Signs!$E$5:$E$16,MATCH(H124,Signs!$D$5:$D$16,0))=J124,"X","-")</f>
        <v>-</v>
      </c>
      <c r="M124" s="61" t="str">
        <f t="shared" si="7"/>
        <v>-</v>
      </c>
      <c r="N124" s="61" t="str">
        <f>IFERROR(IF(INDEX(Personal!$E$5:$E$9,MATCH(C124,Personal!$D$5:$D$9,0))=J124,"X","-"),"-")</f>
        <v>-</v>
      </c>
      <c r="O124" s="61" t="str">
        <f>IFERROR(IF(INDEX(Personal!$E$5:$E$9,MATCH(H124,Personal!$D$5:$D$9,0))=J124,"X","-"),"-")</f>
        <v>-</v>
      </c>
      <c r="P124" s="51"/>
      <c r="Q124" s="46"/>
      <c r="R124" s="37"/>
      <c r="S124" s="37"/>
      <c r="T124" s="37"/>
      <c r="U124" s="37"/>
    </row>
    <row r="125" spans="1:21" ht="21.95" customHeight="1" x14ac:dyDescent="0.2">
      <c r="A125" s="54">
        <f t="shared" si="8"/>
        <v>44314</v>
      </c>
      <c r="B125" s="54" t="str">
        <f t="shared" si="6"/>
        <v>Wednesday</v>
      </c>
      <c r="C125" s="50" t="s">
        <v>22</v>
      </c>
      <c r="D125" s="99" t="str">
        <f>IFERROR(INDEX('Data Ranges'!$B$10:$C$21,MATCH(A125,'Data Ranges'!$B$10:$B$21,0),2),"")</f>
        <v/>
      </c>
      <c r="E125" s="72">
        <f t="shared" si="9"/>
        <v>18</v>
      </c>
      <c r="F125" s="73" t="str">
        <f>VLOOKUP(E125,Table1[],2,FALSE)</f>
        <v>For a woman to confess whatever she did.</v>
      </c>
      <c r="G125" s="73" t="str">
        <f>VLOOKUP(E125,Table1[],3,FALSE)</f>
        <v>Negative</v>
      </c>
      <c r="H125" s="56" t="s">
        <v>41</v>
      </c>
      <c r="I125" s="79"/>
      <c r="J125" s="56" t="str">
        <f>INDEX('Data Ranges'!$A$2:$B$8,MATCH(B125,'Data Ranges'!$A$2:$A$8,0),2)</f>
        <v>Mercury</v>
      </c>
      <c r="K125" s="61" t="str">
        <f>IF(INDEX(Signs!$E$5:$E$16,MATCH(C125,Signs!$D$5:$D$16,0))=J125,"X","-")</f>
        <v>-</v>
      </c>
      <c r="L125" s="61" t="str">
        <f>IF(INDEX(Signs!$E$5:$E$16,MATCH(H125,Signs!$D$5:$D$16,0))=J125,"X","-")</f>
        <v>-</v>
      </c>
      <c r="M125" s="61" t="str">
        <f t="shared" si="7"/>
        <v>-</v>
      </c>
      <c r="N125" s="61" t="str">
        <f>IFERROR(IF(INDEX(Personal!$E$5:$E$9,MATCH(C125,Personal!$D$5:$D$9,0))=J125,"X","-"),"-")</f>
        <v>-</v>
      </c>
      <c r="O125" s="61" t="str">
        <f>IFERROR(IF(INDEX(Personal!$E$5:$E$9,MATCH(H125,Personal!$D$5:$D$9,0))=J125,"X","-"),"-")</f>
        <v>-</v>
      </c>
      <c r="P125" s="51"/>
      <c r="Q125" s="46"/>
      <c r="R125" s="37"/>
      <c r="S125" s="37"/>
      <c r="T125" s="37"/>
      <c r="U125" s="37"/>
    </row>
    <row r="126" spans="1:21" ht="21.95" customHeight="1" x14ac:dyDescent="0.2">
      <c r="A126" s="54">
        <f t="shared" si="8"/>
        <v>44315</v>
      </c>
      <c r="B126" s="54" t="str">
        <f t="shared" si="6"/>
        <v>Thursday</v>
      </c>
      <c r="C126" s="50" t="s">
        <v>22</v>
      </c>
      <c r="D126" s="99" t="str">
        <f>IFERROR(INDEX('Data Ranges'!$B$10:$C$21,MATCH(A126,'Data Ranges'!$B$10:$B$21,0),2),"")</f>
        <v/>
      </c>
      <c r="E126" s="72">
        <f t="shared" si="9"/>
        <v>19</v>
      </c>
      <c r="F126" s="73" t="str">
        <f>VLOOKUP(E126,Table1[],2,FALSE)</f>
        <v>It is for opening locks.</v>
      </c>
      <c r="G126" s="73" t="str">
        <f>VLOOKUP(E126,Table1[],3,FALSE)</f>
        <v>Meta</v>
      </c>
      <c r="H126" s="56" t="s">
        <v>45</v>
      </c>
      <c r="I126" s="79"/>
      <c r="J126" s="56" t="str">
        <f>INDEX('Data Ranges'!$A$2:$B$8,MATCH(B126,'Data Ranges'!$A$2:$A$8,0),2)</f>
        <v>Jupiter</v>
      </c>
      <c r="K126" s="61" t="str">
        <f>IF(INDEX(Signs!$E$5:$E$16,MATCH(C126,Signs!$D$5:$D$16,0))=J126,"X","-")</f>
        <v>-</v>
      </c>
      <c r="L126" s="61" t="str">
        <f>IF(INDEX(Signs!$E$5:$E$16,MATCH(H126,Signs!$D$5:$D$16,0))=J126,"X","-")</f>
        <v>-</v>
      </c>
      <c r="M126" s="61" t="str">
        <f t="shared" si="7"/>
        <v>-</v>
      </c>
      <c r="N126" s="61" t="str">
        <f>IFERROR(IF(INDEX(Personal!$E$5:$E$9,MATCH(C126,Personal!$D$5:$D$9,0))=J126,"X","-"),"-")</f>
        <v>-</v>
      </c>
      <c r="O126" s="61" t="str">
        <f>IFERROR(IF(INDEX(Personal!$E$5:$E$9,MATCH(H126,Personal!$D$5:$D$9,0))=J126,"X","-"),"-")</f>
        <v>-</v>
      </c>
      <c r="P126" s="64"/>
      <c r="Q126" s="46"/>
      <c r="R126" s="37"/>
      <c r="S126" s="37"/>
      <c r="T126" s="37"/>
      <c r="U126" s="37"/>
    </row>
    <row r="127" spans="1:21" ht="21.95" customHeight="1" x14ac:dyDescent="0.2">
      <c r="A127" s="54">
        <f t="shared" si="8"/>
        <v>44316</v>
      </c>
      <c r="B127" s="54" t="str">
        <f t="shared" si="6"/>
        <v>Friday</v>
      </c>
      <c r="C127" s="50" t="s">
        <v>22</v>
      </c>
      <c r="D127" s="99" t="str">
        <f>IFERROR(INDEX('Data Ranges'!$B$10:$C$21,MATCH(A127,'Data Ranges'!$B$10:$B$21,0),2),"")</f>
        <v/>
      </c>
      <c r="E127" s="72">
        <f t="shared" si="9"/>
        <v>20</v>
      </c>
      <c r="F127" s="73" t="str">
        <f>VLOOKUP(E127,Table1[],2,FALSE)</f>
        <v>It is for destroying one's enemies and opponents</v>
      </c>
      <c r="G127" s="73" t="str">
        <f>VLOOKUP(E127,Table1[],3,FALSE)</f>
        <v>Negative</v>
      </c>
      <c r="H127" s="56" t="s">
        <v>45</v>
      </c>
      <c r="I127" s="79"/>
      <c r="J127" s="56" t="str">
        <f>INDEX('Data Ranges'!$A$2:$B$8,MATCH(B127,'Data Ranges'!$A$2:$A$8,0),2)</f>
        <v>Venus</v>
      </c>
      <c r="K127" s="61" t="str">
        <f>IF(INDEX(Signs!$E$5:$E$16,MATCH(C127,Signs!$D$5:$D$16,0))=J127,"X","-")</f>
        <v>X</v>
      </c>
      <c r="L127" s="61" t="str">
        <f>IF(INDEX(Signs!$E$5:$E$16,MATCH(H127,Signs!$D$5:$D$16,0))=J127,"X","-")</f>
        <v>-</v>
      </c>
      <c r="M127" s="61" t="str">
        <f t="shared" si="7"/>
        <v>-</v>
      </c>
      <c r="N127" s="61" t="str">
        <f>IFERROR(IF(INDEX(Personal!$E$5:$E$9,MATCH(C127,Personal!$D$5:$D$9,0))=J127,"X","-"),"-")</f>
        <v>-</v>
      </c>
      <c r="O127" s="61" t="str">
        <f>IFERROR(IF(INDEX(Personal!$E$5:$E$9,MATCH(H127,Personal!$D$5:$D$9,0))=J127,"X","-"),"-")</f>
        <v>-</v>
      </c>
      <c r="P127" s="64"/>
      <c r="Q127" s="46"/>
      <c r="R127" s="37"/>
      <c r="S127" s="37"/>
      <c r="T127" s="37"/>
      <c r="U127" s="37"/>
    </row>
    <row r="128" spans="1:21" ht="21.95" customHeight="1" x14ac:dyDescent="0.2">
      <c r="A128" s="54">
        <f t="shared" si="8"/>
        <v>44317</v>
      </c>
      <c r="B128" s="54" t="str">
        <f t="shared" si="6"/>
        <v>Saturday</v>
      </c>
      <c r="C128" s="50" t="s">
        <v>22</v>
      </c>
      <c r="D128" s="99" t="str">
        <f>IFERROR(INDEX('Data Ranges'!$B$10:$C$21,MATCH(A128,'Data Ranges'!$B$10:$B$21,0),2),"")</f>
        <v/>
      </c>
      <c r="E128" s="72">
        <f t="shared" si="9"/>
        <v>21</v>
      </c>
      <c r="F128" s="73" t="str">
        <f>VLOOKUP(E128,Table1[],2,FALSE)</f>
        <v>It is for binding the evil tongue.</v>
      </c>
      <c r="G128" s="73" t="str">
        <f>VLOOKUP(E128,Table1[],3,FALSE)</f>
        <v>Negative</v>
      </c>
      <c r="H128" s="56" t="s">
        <v>45</v>
      </c>
      <c r="I128" s="79" t="s">
        <v>625</v>
      </c>
      <c r="J128" s="56" t="str">
        <f>INDEX('Data Ranges'!$A$2:$B$8,MATCH(B128,'Data Ranges'!$A$2:$A$8,0),2)</f>
        <v>Saturn</v>
      </c>
      <c r="K128" s="61" t="str">
        <f>IF(INDEX(Signs!$E$5:$E$16,MATCH(C128,Signs!$D$5:$D$16,0))=J128,"X","-")</f>
        <v>-</v>
      </c>
      <c r="L128" s="61" t="str">
        <f>IF(INDEX(Signs!$E$5:$E$16,MATCH(H128,Signs!$D$5:$D$16,0))=J128,"X","-")</f>
        <v>-</v>
      </c>
      <c r="M128" s="61" t="str">
        <f t="shared" si="7"/>
        <v>-</v>
      </c>
      <c r="N128" s="61" t="str">
        <f>IFERROR(IF(INDEX(Personal!$E$5:$E$9,MATCH(C128,Personal!$D$5:$D$9,0))=J128,"X","-"),"-")</f>
        <v>-</v>
      </c>
      <c r="O128" s="61" t="str">
        <f>IFERROR(IF(INDEX(Personal!$E$5:$E$9,MATCH(H128,Personal!$D$5:$D$9,0))=J128,"X","-"),"-")</f>
        <v>-</v>
      </c>
      <c r="P128" s="51"/>
      <c r="Q128" s="46"/>
      <c r="R128" s="37"/>
      <c r="S128" s="37"/>
      <c r="T128" s="37"/>
      <c r="U128" s="37"/>
    </row>
    <row r="129" spans="1:21" ht="21.95" customHeight="1" x14ac:dyDescent="0.2">
      <c r="A129" s="54">
        <f t="shared" si="8"/>
        <v>44318</v>
      </c>
      <c r="B129" s="54" t="str">
        <f t="shared" si="6"/>
        <v>Sunday</v>
      </c>
      <c r="C129" s="50" t="s">
        <v>22</v>
      </c>
      <c r="D129" s="99" t="str">
        <f>IFERROR(INDEX('Data Ranges'!$B$10:$C$21,MATCH(A129,'Data Ranges'!$B$10:$B$21,0),2),"")</f>
        <v/>
      </c>
      <c r="E129" s="72">
        <f t="shared" si="9"/>
        <v>22</v>
      </c>
      <c r="F129" s="73" t="str">
        <f>VLOOKUP(E129,Table1[],2,FALSE)</f>
        <v>For unbinding sorceries.</v>
      </c>
      <c r="G129" s="73" t="str">
        <f>VLOOKUP(E129,Table1[],3,FALSE)</f>
        <v>Magic</v>
      </c>
      <c r="H129" s="56" t="s">
        <v>49</v>
      </c>
      <c r="I129" s="79"/>
      <c r="J129" s="56" t="str">
        <f>INDEX('Data Ranges'!$A$2:$B$8,MATCH(B129,'Data Ranges'!$A$2:$A$8,0),2)</f>
        <v>Sun</v>
      </c>
      <c r="K129" s="61" t="str">
        <f>IF(INDEX(Signs!$E$5:$E$16,MATCH(C129,Signs!$D$5:$D$16,0))=J129,"X","-")</f>
        <v>-</v>
      </c>
      <c r="L129" s="61" t="str">
        <f>IF(INDEX(Signs!$E$5:$E$16,MATCH(H129,Signs!$D$5:$D$16,0))=J129,"X","-")</f>
        <v>-</v>
      </c>
      <c r="M129" s="61" t="str">
        <f t="shared" si="7"/>
        <v>-</v>
      </c>
      <c r="N129" s="61" t="str">
        <f>IFERROR(IF(INDEX(Personal!$E$5:$E$9,MATCH(C129,Personal!$D$5:$D$9,0))=J129,"X","-"),"-")</f>
        <v>-</v>
      </c>
      <c r="O129" s="61" t="str">
        <f>IFERROR(IF(INDEX(Personal!$E$5:$E$9,MATCH(H129,Personal!$D$5:$D$9,0))=J129,"X","-"),"-")</f>
        <v>-</v>
      </c>
      <c r="P129" s="64"/>
      <c r="Q129" s="46"/>
      <c r="R129" s="37"/>
      <c r="S129" s="37"/>
      <c r="T129" s="37"/>
      <c r="U129" s="37"/>
    </row>
    <row r="130" spans="1:21" ht="21.95" customHeight="1" x14ac:dyDescent="0.2">
      <c r="A130" s="54">
        <f t="shared" si="8"/>
        <v>44319</v>
      </c>
      <c r="B130" s="54" t="str">
        <f t="shared" si="6"/>
        <v>Monday</v>
      </c>
      <c r="C130" s="50" t="s">
        <v>22</v>
      </c>
      <c r="D130" s="99" t="str">
        <f>IFERROR(INDEX('Data Ranges'!$B$10:$C$21,MATCH(A130,'Data Ranges'!$B$10:$B$21,0),2),"")</f>
        <v/>
      </c>
      <c r="E130" s="72">
        <f t="shared" si="9"/>
        <v>23</v>
      </c>
      <c r="F130" s="73" t="str">
        <f>VLOOKUP(E130,Table1[],2,FALSE)</f>
        <v>For fishing.</v>
      </c>
      <c r="G130" s="73" t="str">
        <f>VLOOKUP(E130,Table1[],3,FALSE)</f>
        <v>Meta</v>
      </c>
      <c r="H130" s="56" t="s">
        <v>49</v>
      </c>
      <c r="I130" s="79" t="s">
        <v>618</v>
      </c>
      <c r="J130" s="56" t="str">
        <f>INDEX('Data Ranges'!$A$2:$B$8,MATCH(B130,'Data Ranges'!$A$2:$A$8,0),2)</f>
        <v>Moon</v>
      </c>
      <c r="K130" s="61" t="str">
        <f>IF(INDEX(Signs!$E$5:$E$16,MATCH(C130,Signs!$D$5:$D$16,0))=J130,"X","-")</f>
        <v>-</v>
      </c>
      <c r="L130" s="61" t="str">
        <f>IF(INDEX(Signs!$E$5:$E$16,MATCH(H130,Signs!$D$5:$D$16,0))=J130,"X","-")</f>
        <v>-</v>
      </c>
      <c r="M130" s="61" t="str">
        <f t="shared" si="7"/>
        <v>-</v>
      </c>
      <c r="N130" s="61" t="str">
        <f>IFERROR(IF(INDEX(Personal!$E$5:$E$9,MATCH(C130,Personal!$D$5:$D$9,0))=J130,"X","-"),"-")</f>
        <v>-</v>
      </c>
      <c r="O130" s="61" t="str">
        <f>IFERROR(IF(INDEX(Personal!$E$5:$E$9,MATCH(H130,Personal!$D$5:$D$9,0))=J130,"X","-"),"-")</f>
        <v>-</v>
      </c>
      <c r="P130" s="57"/>
      <c r="Q130" s="46"/>
      <c r="R130" s="37"/>
      <c r="S130" s="37"/>
      <c r="T130" s="37"/>
      <c r="U130" s="37"/>
    </row>
    <row r="131" spans="1:21" ht="21.95" customHeight="1" x14ac:dyDescent="0.2">
      <c r="A131" s="54">
        <f t="shared" si="8"/>
        <v>44320</v>
      </c>
      <c r="B131" s="54" t="str">
        <f t="shared" si="6"/>
        <v>Tuesday</v>
      </c>
      <c r="C131" s="50" t="s">
        <v>22</v>
      </c>
      <c r="D131" s="99" t="str">
        <f>IFERROR(INDEX('Data Ranges'!$B$10:$C$21,MATCH(A131,'Data Ranges'!$B$10:$B$21,0),2),"")</f>
        <v/>
      </c>
      <c r="E131" s="72">
        <f t="shared" si="9"/>
        <v>24</v>
      </c>
      <c r="F131" s="73" t="str">
        <f>VLOOKUP(E131,Table1[],2,FALSE)</f>
        <v>For not being afraid of punishment.</v>
      </c>
      <c r="G131" s="73" t="str">
        <f>VLOOKUP(E131,Table1[],3,FALSE)</f>
        <v>Meta</v>
      </c>
      <c r="H131" s="56" t="s">
        <v>53</v>
      </c>
      <c r="I131" s="79"/>
      <c r="J131" s="56" t="str">
        <f>INDEX('Data Ranges'!$A$2:$B$8,MATCH(B131,'Data Ranges'!$A$2:$A$8,0),2)</f>
        <v>Mars</v>
      </c>
      <c r="K131" s="61" t="str">
        <f>IF(INDEX(Signs!$E$5:$E$16,MATCH(C131,Signs!$D$5:$D$16,0))=J131,"X","-")</f>
        <v>-</v>
      </c>
      <c r="L131" s="61" t="str">
        <f>IF(INDEX(Signs!$E$5:$E$16,MATCH(H131,Signs!$D$5:$D$16,0))=J131,"X","-")</f>
        <v>-</v>
      </c>
      <c r="M131" s="61" t="str">
        <f t="shared" si="7"/>
        <v>-</v>
      </c>
      <c r="N131" s="61" t="str">
        <f>IFERROR(IF(INDEX(Personal!$E$5:$E$9,MATCH(C131,Personal!$D$5:$D$9,0))=J131,"X","-"),"-")</f>
        <v>-</v>
      </c>
      <c r="O131" s="61" t="str">
        <f>IFERROR(IF(INDEX(Personal!$E$5:$E$9,MATCH(H131,Personal!$D$5:$D$9,0))=J131,"X","-"),"-")</f>
        <v>-</v>
      </c>
      <c r="P131" s="51"/>
      <c r="Q131" s="46"/>
      <c r="R131" s="37"/>
      <c r="S131" s="37"/>
      <c r="T131" s="37"/>
      <c r="U131" s="37"/>
    </row>
    <row r="132" spans="1:21" s="60" customFormat="1" ht="21.95" customHeight="1" x14ac:dyDescent="0.2">
      <c r="A132" s="54">
        <f t="shared" si="8"/>
        <v>44321</v>
      </c>
      <c r="B132" s="54" t="str">
        <f t="shared" si="6"/>
        <v>Wednesday</v>
      </c>
      <c r="C132" s="82" t="s">
        <v>22</v>
      </c>
      <c r="D132" s="101" t="str">
        <f>IFERROR(INDEX('Data Ranges'!$B$10:$C$21,MATCH(A132,'Data Ranges'!$B$10:$B$21,0),2),"")</f>
        <v/>
      </c>
      <c r="E132" s="72">
        <f t="shared" si="9"/>
        <v>25</v>
      </c>
      <c r="F132" s="73" t="str">
        <f>VLOOKUP(E132,Table1[],2,FALSE)</f>
        <v>For binding or unbinding a couple.</v>
      </c>
      <c r="G132" s="73" t="str">
        <f>VLOOKUP(E132,Table1[],3,FALSE)</f>
        <v>Love</v>
      </c>
      <c r="H132" s="61" t="s">
        <v>53</v>
      </c>
      <c r="I132" s="81"/>
      <c r="J132" s="56" t="str">
        <f>INDEX('Data Ranges'!$A$2:$B$8,MATCH(B132,'Data Ranges'!$A$2:$A$8,0),2)</f>
        <v>Mercury</v>
      </c>
      <c r="K132" s="61" t="str">
        <f>IF(INDEX(Signs!$E$5:$E$16,MATCH(C132,Signs!$D$5:$D$16,0))=J132,"X","-")</f>
        <v>-</v>
      </c>
      <c r="L132" s="61" t="str">
        <f>IF(INDEX(Signs!$E$5:$E$16,MATCH(H132,Signs!$D$5:$D$16,0))=J132,"X","-")</f>
        <v>-</v>
      </c>
      <c r="M132" s="61" t="str">
        <f t="shared" si="7"/>
        <v>-</v>
      </c>
      <c r="N132" s="61" t="str">
        <f>IFERROR(IF(INDEX(Personal!$E$5:$E$9,MATCH(C132,Personal!$D$5:$D$9,0))=J132,"X","-"),"-")</f>
        <v>-</v>
      </c>
      <c r="O132" s="61" t="str">
        <f>IFERROR(IF(INDEX(Personal!$E$5:$E$9,MATCH(H132,Personal!$D$5:$D$9,0))=J132,"X","-"),"-")</f>
        <v>-</v>
      </c>
      <c r="P132" s="83"/>
      <c r="Q132" s="87"/>
      <c r="R132" s="85"/>
      <c r="S132" s="85"/>
      <c r="T132" s="85"/>
      <c r="U132" s="85"/>
    </row>
    <row r="133" spans="1:21" ht="21.95" customHeight="1" x14ac:dyDescent="0.2">
      <c r="A133" s="54">
        <f t="shared" si="8"/>
        <v>44322</v>
      </c>
      <c r="B133" s="54" t="str">
        <f t="shared" si="6"/>
        <v>Thursday</v>
      </c>
      <c r="C133" s="50" t="s">
        <v>22</v>
      </c>
      <c r="D133" s="99" t="str">
        <f>IFERROR(INDEX('Data Ranges'!$B$10:$C$21,MATCH(A133,'Data Ranges'!$B$10:$B$21,0),2),"")</f>
        <v/>
      </c>
      <c r="E133" s="72">
        <f t="shared" si="9"/>
        <v>26</v>
      </c>
      <c r="F133" s="73" t="str">
        <f>VLOOKUP(E133,Table1[],2,FALSE)</f>
        <v>For compelling enemies and masters.</v>
      </c>
      <c r="G133" s="73" t="str">
        <f>VLOOKUP(E133,Table1[],3,FALSE)</f>
        <v>Negative</v>
      </c>
      <c r="H133" s="56" t="s">
        <v>53</v>
      </c>
      <c r="I133" s="79" t="s">
        <v>623</v>
      </c>
      <c r="J133" s="56" t="str">
        <f>INDEX('Data Ranges'!$A$2:$B$8,MATCH(B133,'Data Ranges'!$A$2:$A$8,0),2)</f>
        <v>Jupiter</v>
      </c>
      <c r="K133" s="61" t="str">
        <f>IF(INDEX(Signs!$E$5:$E$16,MATCH(C133,Signs!$D$5:$D$16,0))=J133,"X","-")</f>
        <v>-</v>
      </c>
      <c r="L133" s="61" t="str">
        <f>IF(INDEX(Signs!$E$5:$E$16,MATCH(H133,Signs!$D$5:$D$16,0))=J133,"X","-")</f>
        <v>-</v>
      </c>
      <c r="M133" s="61" t="str">
        <f t="shared" si="7"/>
        <v>-</v>
      </c>
      <c r="N133" s="61" t="str">
        <f>IFERROR(IF(INDEX(Personal!$E$5:$E$9,MATCH(C133,Personal!$D$5:$D$9,0))=J133,"X","-"),"-")</f>
        <v>-</v>
      </c>
      <c r="O133" s="61" t="str">
        <f>IFERROR(IF(INDEX(Personal!$E$5:$E$9,MATCH(H133,Personal!$D$5:$D$9,0))=J133,"X","-"),"-")</f>
        <v>-</v>
      </c>
      <c r="P133" s="64"/>
      <c r="Q133" s="46"/>
      <c r="R133" s="37"/>
      <c r="S133" s="37"/>
      <c r="T133" s="37"/>
      <c r="U133" s="37"/>
    </row>
    <row r="134" spans="1:21" ht="21.95" customHeight="1" x14ac:dyDescent="0.2">
      <c r="A134" s="54">
        <f t="shared" si="8"/>
        <v>44323</v>
      </c>
      <c r="B134" s="54" t="str">
        <f t="shared" si="6"/>
        <v>Friday</v>
      </c>
      <c r="C134" s="50" t="s">
        <v>22</v>
      </c>
      <c r="D134" s="99" t="str">
        <f>IFERROR(INDEX('Data Ranges'!$B$10:$C$21,MATCH(A134,'Data Ranges'!$B$10:$B$21,0),2),"")</f>
        <v/>
      </c>
      <c r="E134" s="72">
        <f t="shared" si="9"/>
        <v>27</v>
      </c>
      <c r="F134" s="73" t="str">
        <f>VLOOKUP(E134,Table1[],2,FALSE)</f>
        <v>For love and for bindings of love.</v>
      </c>
      <c r="G134" s="73" t="str">
        <f>VLOOKUP(E134,Table1[],3,FALSE)</f>
        <v>Love</v>
      </c>
      <c r="H134" s="56" t="s">
        <v>60</v>
      </c>
      <c r="I134" s="79"/>
      <c r="J134" s="56" t="str">
        <f>INDEX('Data Ranges'!$A$2:$B$8,MATCH(B134,'Data Ranges'!$A$2:$A$8,0),2)</f>
        <v>Venus</v>
      </c>
      <c r="K134" s="61" t="str">
        <f>IF(INDEX(Signs!$E$5:$E$16,MATCH(C134,Signs!$D$5:$D$16,0))=J134,"X","-")</f>
        <v>X</v>
      </c>
      <c r="L134" s="61" t="str">
        <f>IF(INDEX(Signs!$E$5:$E$16,MATCH(H134,Signs!$D$5:$D$16,0))=J134,"X","-")</f>
        <v>-</v>
      </c>
      <c r="M134" s="61" t="str">
        <f t="shared" si="7"/>
        <v>-</v>
      </c>
      <c r="N134" s="61" t="str">
        <f>IFERROR(IF(INDEX(Personal!$E$5:$E$9,MATCH(C134,Personal!$D$5:$D$9,0))=J134,"X","-"),"-")</f>
        <v>-</v>
      </c>
      <c r="O134" s="61" t="str">
        <f>IFERROR(IF(INDEX(Personal!$E$5:$E$9,MATCH(H134,Personal!$D$5:$D$9,0))=J134,"X","-"),"-")</f>
        <v>-</v>
      </c>
      <c r="P134" s="64"/>
      <c r="Q134" s="46"/>
      <c r="R134" s="37"/>
      <c r="S134" s="37"/>
      <c r="T134" s="37"/>
      <c r="U134" s="37"/>
    </row>
    <row r="135" spans="1:21" ht="21.95" customHeight="1" x14ac:dyDescent="0.2">
      <c r="A135" s="54">
        <f t="shared" si="8"/>
        <v>44324</v>
      </c>
      <c r="B135" s="54" t="str">
        <f t="shared" si="6"/>
        <v>Saturday</v>
      </c>
      <c r="C135" s="50" t="s">
        <v>22</v>
      </c>
      <c r="D135" s="99" t="str">
        <f>IFERROR(INDEX('Data Ranges'!$B$10:$C$21,MATCH(A135,'Data Ranges'!$B$10:$B$21,0),2),"")</f>
        <v/>
      </c>
      <c r="E135" s="72">
        <f t="shared" si="9"/>
        <v>28</v>
      </c>
      <c r="F135" s="73" t="str">
        <f>VLOOKUP(E135,Table1[],2,FALSE)</f>
        <v>Similarly, for love.</v>
      </c>
      <c r="G135" s="73" t="str">
        <f>VLOOKUP(E135,Table1[],3,FALSE)</f>
        <v>Love</v>
      </c>
      <c r="H135" s="56" t="s">
        <v>60</v>
      </c>
      <c r="I135" s="79" t="s">
        <v>624</v>
      </c>
      <c r="J135" s="56" t="str">
        <f>INDEX('Data Ranges'!$A$2:$B$8,MATCH(B135,'Data Ranges'!$A$2:$A$8,0),2)</f>
        <v>Saturn</v>
      </c>
      <c r="K135" s="61" t="str">
        <f>IF(INDEX(Signs!$E$5:$E$16,MATCH(C135,Signs!$D$5:$D$16,0))=J135,"X","-")</f>
        <v>-</v>
      </c>
      <c r="L135" s="61" t="str">
        <f>IF(INDEX(Signs!$E$5:$E$16,MATCH(H135,Signs!$D$5:$D$16,0))=J135,"X","-")</f>
        <v>X</v>
      </c>
      <c r="M135" s="61" t="str">
        <f t="shared" si="7"/>
        <v>-</v>
      </c>
      <c r="N135" s="61" t="str">
        <f>IFERROR(IF(INDEX(Personal!$E$5:$E$9,MATCH(C135,Personal!$D$5:$D$9,0))=J135,"X","-"),"-")</f>
        <v>-</v>
      </c>
      <c r="O135" s="61" t="str">
        <f>IFERROR(IF(INDEX(Personal!$E$5:$E$9,MATCH(H135,Personal!$D$5:$D$9,0))=J135,"X","-"),"-")</f>
        <v>-</v>
      </c>
      <c r="P135" s="51"/>
      <c r="Q135" s="46"/>
      <c r="R135" s="37"/>
      <c r="S135" s="37"/>
      <c r="T135" s="37"/>
      <c r="U135" s="37"/>
    </row>
    <row r="136" spans="1:21" ht="21.95" customHeight="1" x14ac:dyDescent="0.2">
      <c r="A136" s="54">
        <f t="shared" si="8"/>
        <v>44325</v>
      </c>
      <c r="B136" s="54" t="str">
        <f t="shared" ref="B136:B199" si="10">TEXT(A136,"DDDD")</f>
        <v>Sunday</v>
      </c>
      <c r="C136" s="50" t="s">
        <v>22</v>
      </c>
      <c r="D136" s="99" t="str">
        <f>IFERROR(INDEX('Data Ranges'!$B$10:$C$21,MATCH(A136,'Data Ranges'!$B$10:$B$21,0),2),"")</f>
        <v/>
      </c>
      <c r="E136" s="72">
        <f t="shared" si="9"/>
        <v>29</v>
      </c>
      <c r="F136" s="73" t="str">
        <f>VLOOKUP(E136,Table1[],2,FALSE)</f>
        <v>For destruction.</v>
      </c>
      <c r="G136" s="73" t="str">
        <f>VLOOKUP(E136,Table1[],3,FALSE)</f>
        <v>Negative</v>
      </c>
      <c r="H136" s="56" t="s">
        <v>63</v>
      </c>
      <c r="I136" s="79"/>
      <c r="J136" s="56" t="str">
        <f>INDEX('Data Ranges'!$A$2:$B$8,MATCH(B136,'Data Ranges'!$A$2:$A$8,0),2)</f>
        <v>Sun</v>
      </c>
      <c r="K136" s="61" t="str">
        <f>IF(INDEX(Signs!$E$5:$E$16,MATCH(C136,Signs!$D$5:$D$16,0))=J136,"X","-")</f>
        <v>-</v>
      </c>
      <c r="L136" s="61" t="str">
        <f>IF(INDEX(Signs!$E$5:$E$16,MATCH(H136,Signs!$D$5:$D$16,0))=J136,"X","-")</f>
        <v>-</v>
      </c>
      <c r="M136" s="61" t="str">
        <f t="shared" ref="M136:M199" si="11">IF(H136=C136,"X","-")</f>
        <v>-</v>
      </c>
      <c r="N136" s="61" t="str">
        <f>IFERROR(IF(INDEX(Personal!$E$5:$E$9,MATCH(C136,Personal!$D$5:$D$9,0))=J136,"X","-"),"-")</f>
        <v>-</v>
      </c>
      <c r="O136" s="61" t="str">
        <f>IFERROR(IF(INDEX(Personal!$E$5:$E$9,MATCH(H136,Personal!$D$5:$D$9,0))=J136,"X","-"),"-")</f>
        <v>-</v>
      </c>
      <c r="P136" s="59"/>
      <c r="Q136" s="46"/>
      <c r="R136" s="37"/>
      <c r="S136" s="37"/>
      <c r="T136" s="37"/>
      <c r="U136" s="37"/>
    </row>
    <row r="137" spans="1:21" ht="21.95" customHeight="1" x14ac:dyDescent="0.2">
      <c r="A137" s="54">
        <f t="shared" si="8"/>
        <v>44326</v>
      </c>
      <c r="B137" s="54" t="str">
        <f t="shared" si="10"/>
        <v>Monday</v>
      </c>
      <c r="C137" s="50" t="s">
        <v>22</v>
      </c>
      <c r="D137" s="99" t="str">
        <f>IFERROR(INDEX('Data Ranges'!$B$10:$C$21,MATCH(A137,'Data Ranges'!$B$10:$B$21,0),2),"")</f>
        <v/>
      </c>
      <c r="E137" s="72">
        <f t="shared" si="9"/>
        <v>30</v>
      </c>
      <c r="F137" s="73" t="e">
        <f>VLOOKUP(E137,Table1[],2,FALSE)</f>
        <v>#N/A</v>
      </c>
      <c r="G137" s="73" t="e">
        <f>VLOOKUP(E137,Table1[],3,FALSE)</f>
        <v>#N/A</v>
      </c>
      <c r="H137" s="56" t="s">
        <v>63</v>
      </c>
      <c r="I137" s="79"/>
      <c r="J137" s="56" t="str">
        <f>INDEX('Data Ranges'!$A$2:$B$8,MATCH(B137,'Data Ranges'!$A$2:$A$8,0),2)</f>
        <v>Moon</v>
      </c>
      <c r="K137" s="61" t="str">
        <f>IF(INDEX(Signs!$E$5:$E$16,MATCH(C137,Signs!$D$5:$D$16,0))=J137,"X","-")</f>
        <v>-</v>
      </c>
      <c r="L137" s="61" t="str">
        <f>IF(INDEX(Signs!$E$5:$E$16,MATCH(H137,Signs!$D$5:$D$16,0))=J137,"X","-")</f>
        <v>-</v>
      </c>
      <c r="M137" s="61" t="str">
        <f t="shared" si="11"/>
        <v>-</v>
      </c>
      <c r="N137" s="61" t="str">
        <f>IFERROR(IF(INDEX(Personal!$E$5:$E$9,MATCH(C137,Personal!$D$5:$D$9,0))=J137,"X","-"),"-")</f>
        <v>-</v>
      </c>
      <c r="O137" s="61" t="str">
        <f>IFERROR(IF(INDEX(Personal!$E$5:$E$9,MATCH(H137,Personal!$D$5:$D$9,0))=J137,"X","-"),"-")</f>
        <v>-</v>
      </c>
      <c r="P137" s="59"/>
      <c r="Q137" s="46"/>
      <c r="R137" s="37"/>
      <c r="S137" s="37"/>
      <c r="T137" s="37"/>
      <c r="U137" s="37"/>
    </row>
    <row r="138" spans="1:21" ht="21.95" customHeight="1" x14ac:dyDescent="0.2">
      <c r="A138" s="54">
        <f t="shared" ref="A138:A201" si="12">A137+1</f>
        <v>44327</v>
      </c>
      <c r="B138" s="54" t="str">
        <f t="shared" si="10"/>
        <v>Tuesday</v>
      </c>
      <c r="C138" s="50" t="s">
        <v>22</v>
      </c>
      <c r="D138" s="99">
        <f>IFERROR(INDEX('Data Ranges'!$B$10:$C$21,MATCH(A138,'Data Ranges'!$B$10:$B$21,0),2),"")</f>
        <v>0.62430555555555556</v>
      </c>
      <c r="E138" s="72">
        <f t="shared" si="9"/>
        <v>1</v>
      </c>
      <c r="F138" s="73" t="str">
        <f>VLOOKUP(E138,Table1[],2,FALSE)</f>
        <v>Is for winning in gambling, in chess and in other games. For luck.</v>
      </c>
      <c r="G138" s="73" t="str">
        <f>VLOOKUP(E138,Table1[],3,FALSE)</f>
        <v>Prosperity</v>
      </c>
      <c r="H138" s="56" t="s">
        <v>13</v>
      </c>
      <c r="I138" s="79"/>
      <c r="J138" s="56" t="str">
        <f>INDEX('Data Ranges'!$A$2:$B$8,MATCH(B138,'Data Ranges'!$A$2:$A$8,0),2)</f>
        <v>Mars</v>
      </c>
      <c r="K138" s="61" t="str">
        <f>IF(INDEX(Signs!$E$5:$E$16,MATCH(C138,Signs!$D$5:$D$16,0))=J138,"X","-")</f>
        <v>-</v>
      </c>
      <c r="L138" s="61" t="str">
        <f>IF(INDEX(Signs!$E$5:$E$16,MATCH(H138,Signs!$D$5:$D$16,0))=J138,"X","-")</f>
        <v>X</v>
      </c>
      <c r="M138" s="61" t="str">
        <f t="shared" si="11"/>
        <v>-</v>
      </c>
      <c r="N138" s="61" t="str">
        <f>IFERROR(IF(INDEX(Personal!$E$5:$E$9,MATCH(C138,Personal!$D$5:$D$9,0))=J138,"X","-"),"-")</f>
        <v>-</v>
      </c>
      <c r="O138" s="61" t="str">
        <f>IFERROR(IF(INDEX(Personal!$E$5:$E$9,MATCH(H138,Personal!$D$5:$D$9,0))=J138,"X","-"),"-")</f>
        <v>-</v>
      </c>
      <c r="P138" s="59"/>
      <c r="Q138" s="46"/>
      <c r="R138" s="37"/>
      <c r="S138" s="37"/>
      <c r="T138" s="37"/>
      <c r="U138" s="37"/>
    </row>
    <row r="139" spans="1:21" ht="21.95" customHeight="1" x14ac:dyDescent="0.2">
      <c r="A139" s="54">
        <f t="shared" si="12"/>
        <v>44328</v>
      </c>
      <c r="B139" s="54" t="str">
        <f t="shared" si="10"/>
        <v>Wednesday</v>
      </c>
      <c r="C139" s="50" t="s">
        <v>22</v>
      </c>
      <c r="D139" s="99" t="str">
        <f>IFERROR(INDEX('Data Ranges'!$B$10:$C$21,MATCH(A139,'Data Ranges'!$B$10:$B$21,0),2),"")</f>
        <v/>
      </c>
      <c r="E139" s="72">
        <f t="shared" si="9"/>
        <v>2</v>
      </c>
      <c r="F139" s="73" t="str">
        <f>VLOOKUP(E139,Table1[],2,FALSE)</f>
        <v>It is for gain and winning at chess.</v>
      </c>
      <c r="G139" s="73" t="str">
        <f>VLOOKUP(E139,Table1[],3,FALSE)</f>
        <v>Prosperity</v>
      </c>
      <c r="H139" s="56" t="s">
        <v>13</v>
      </c>
      <c r="I139" s="79"/>
      <c r="J139" s="56" t="str">
        <f>INDEX('Data Ranges'!$A$2:$B$8,MATCH(B139,'Data Ranges'!$A$2:$A$8,0),2)</f>
        <v>Mercury</v>
      </c>
      <c r="K139" s="61" t="str">
        <f>IF(INDEX(Signs!$E$5:$E$16,MATCH(C139,Signs!$D$5:$D$16,0))=J139,"X","-")</f>
        <v>-</v>
      </c>
      <c r="L139" s="61" t="str">
        <f>IF(INDEX(Signs!$E$5:$E$16,MATCH(H139,Signs!$D$5:$D$16,0))=J139,"X","-")</f>
        <v>-</v>
      </c>
      <c r="M139" s="61" t="str">
        <f t="shared" si="11"/>
        <v>-</v>
      </c>
      <c r="N139" s="61" t="str">
        <f>IFERROR(IF(INDEX(Personal!$E$5:$E$9,MATCH(C139,Personal!$D$5:$D$9,0))=J139,"X","-"),"-")</f>
        <v>-</v>
      </c>
      <c r="O139" s="61" t="str">
        <f>IFERROR(IF(INDEX(Personal!$E$5:$E$9,MATCH(H139,Personal!$D$5:$D$9,0))=J139,"X","-"),"-")</f>
        <v>-</v>
      </c>
      <c r="P139" s="51"/>
      <c r="Q139" s="46"/>
      <c r="R139" s="37"/>
      <c r="S139" s="37"/>
      <c r="T139" s="37"/>
      <c r="U139" s="37"/>
    </row>
    <row r="140" spans="1:21" ht="21.95" customHeight="1" x14ac:dyDescent="0.2">
      <c r="A140" s="54">
        <f t="shared" si="12"/>
        <v>44329</v>
      </c>
      <c r="B140" s="54" t="str">
        <f t="shared" si="10"/>
        <v>Thursday</v>
      </c>
      <c r="C140" s="50" t="s">
        <v>22</v>
      </c>
      <c r="D140" s="99" t="str">
        <f>IFERROR(INDEX('Data Ranges'!$B$10:$C$21,MATCH(A140,'Data Ranges'!$B$10:$B$21,0),2),"")</f>
        <v/>
      </c>
      <c r="E140" s="72">
        <f t="shared" si="9"/>
        <v>3</v>
      </c>
      <c r="F140" s="73" t="str">
        <f>VLOOKUP(E140,Table1[],2,FALSE)</f>
        <v>For making a talisman for war and similar.</v>
      </c>
      <c r="G140" s="73" t="str">
        <f>VLOOKUP(E140,Table1[],3,FALSE)</f>
        <v>Negative</v>
      </c>
      <c r="H140" s="56" t="s">
        <v>13</v>
      </c>
      <c r="I140" s="79" t="s">
        <v>613</v>
      </c>
      <c r="J140" s="56" t="str">
        <f>INDEX('Data Ranges'!$A$2:$B$8,MATCH(B140,'Data Ranges'!$A$2:$A$8,0),2)</f>
        <v>Jupiter</v>
      </c>
      <c r="K140" s="61" t="str">
        <f>IF(INDEX(Signs!$E$5:$E$16,MATCH(C140,Signs!$D$5:$D$16,0))=J140,"X","-")</f>
        <v>-</v>
      </c>
      <c r="L140" s="61" t="str">
        <f>IF(INDEX(Signs!$E$5:$E$16,MATCH(H140,Signs!$D$5:$D$16,0))=J140,"X","-")</f>
        <v>-</v>
      </c>
      <c r="M140" s="61" t="str">
        <f t="shared" si="11"/>
        <v>-</v>
      </c>
      <c r="N140" s="61" t="str">
        <f>IFERROR(IF(INDEX(Personal!$E$5:$E$9,MATCH(C140,Personal!$D$5:$D$9,0))=J140,"X","-"),"-")</f>
        <v>-</v>
      </c>
      <c r="O140" s="61" t="str">
        <f>IFERROR(IF(INDEX(Personal!$E$5:$E$9,MATCH(H140,Personal!$D$5:$D$9,0))=J140,"X","-"),"-")</f>
        <v>-</v>
      </c>
      <c r="P140" s="51"/>
      <c r="Q140" s="46"/>
      <c r="R140" s="37"/>
      <c r="S140" s="37"/>
      <c r="T140" s="37"/>
      <c r="U140" s="37"/>
    </row>
    <row r="141" spans="1:21" ht="21.95" customHeight="1" x14ac:dyDescent="0.2">
      <c r="A141" s="54">
        <f t="shared" si="12"/>
        <v>44330</v>
      </c>
      <c r="B141" s="54" t="str">
        <f t="shared" si="10"/>
        <v>Friday</v>
      </c>
      <c r="C141" s="50" t="s">
        <v>22</v>
      </c>
      <c r="D141" s="99" t="str">
        <f>IFERROR(INDEX('Data Ranges'!$B$10:$C$21,MATCH(A141,'Data Ranges'!$B$10:$B$21,0),2),"")</f>
        <v/>
      </c>
      <c r="E141" s="72">
        <f t="shared" si="9"/>
        <v>4</v>
      </c>
      <c r="F141" s="73" t="str">
        <f>VLOOKUP(E141,Table1[],2,FALSE)</f>
        <v>For causing love in a couple.</v>
      </c>
      <c r="G141" s="73" t="str">
        <f>VLOOKUP(E141,Table1[],3,FALSE)</f>
        <v>Love</v>
      </c>
      <c r="H141" s="56" t="s">
        <v>22</v>
      </c>
      <c r="I141" s="79"/>
      <c r="J141" s="56" t="str">
        <f>INDEX('Data Ranges'!$A$2:$B$8,MATCH(B141,'Data Ranges'!$A$2:$A$8,0),2)</f>
        <v>Venus</v>
      </c>
      <c r="K141" s="61" t="str">
        <f>IF(INDEX(Signs!$E$5:$E$16,MATCH(C141,Signs!$D$5:$D$16,0))=J141,"X","-")</f>
        <v>X</v>
      </c>
      <c r="L141" s="61" t="str">
        <f>IF(INDEX(Signs!$E$5:$E$16,MATCH(H141,Signs!$D$5:$D$16,0))=J141,"X","-")</f>
        <v>X</v>
      </c>
      <c r="M141" s="61" t="str">
        <f t="shared" si="11"/>
        <v>X</v>
      </c>
      <c r="N141" s="61" t="str">
        <f>IFERROR(IF(INDEX(Personal!$E$5:$E$9,MATCH(C141,Personal!$D$5:$D$9,0))=J141,"X","-"),"-")</f>
        <v>-</v>
      </c>
      <c r="O141" s="61" t="str">
        <f>IFERROR(IF(INDEX(Personal!$E$5:$E$9,MATCH(H141,Personal!$D$5:$D$9,0))=J141,"X","-"),"-")</f>
        <v>-</v>
      </c>
      <c r="P141" s="51"/>
      <c r="Q141" s="46"/>
      <c r="R141" s="37"/>
      <c r="S141" s="37"/>
      <c r="T141" s="37"/>
      <c r="U141" s="37"/>
    </row>
    <row r="142" spans="1:21" ht="21.95" customHeight="1" x14ac:dyDescent="0.2">
      <c r="A142" s="54">
        <f t="shared" si="12"/>
        <v>44331</v>
      </c>
      <c r="B142" s="54" t="str">
        <f t="shared" si="10"/>
        <v>Saturday</v>
      </c>
      <c r="C142" s="50" t="s">
        <v>22</v>
      </c>
      <c r="D142" s="99" t="str">
        <f>IFERROR(INDEX('Data Ranges'!$B$10:$C$21,MATCH(A142,'Data Ranges'!$B$10:$B$21,0),2),"")</f>
        <v/>
      </c>
      <c r="E142" s="72">
        <f t="shared" si="9"/>
        <v>5</v>
      </c>
      <c r="F142" s="73" t="str">
        <f>VLOOKUP(E142,Table1[],2,FALSE)</f>
        <v>For causing the love of kings and lords.</v>
      </c>
      <c r="G142" s="73" t="str">
        <f>VLOOKUP(E142,Table1[],3,FALSE)</f>
        <v>Love</v>
      </c>
      <c r="H142" s="56" t="s">
        <v>22</v>
      </c>
      <c r="I142" s="79" t="s">
        <v>617</v>
      </c>
      <c r="J142" s="56" t="str">
        <f>INDEX('Data Ranges'!$A$2:$B$8,MATCH(B142,'Data Ranges'!$A$2:$A$8,0),2)</f>
        <v>Saturn</v>
      </c>
      <c r="K142" s="61" t="str">
        <f>IF(INDEX(Signs!$E$5:$E$16,MATCH(C142,Signs!$D$5:$D$16,0))=J142,"X","-")</f>
        <v>-</v>
      </c>
      <c r="L142" s="61" t="str">
        <f>IF(INDEX(Signs!$E$5:$E$16,MATCH(H142,Signs!$D$5:$D$16,0))=J142,"X","-")</f>
        <v>-</v>
      </c>
      <c r="M142" s="61" t="str">
        <f t="shared" si="11"/>
        <v>X</v>
      </c>
      <c r="N142" s="61" t="str">
        <f>IFERROR(IF(INDEX(Personal!$E$5:$E$9,MATCH(C142,Personal!$D$5:$D$9,0))=J142,"X","-"),"-")</f>
        <v>-</v>
      </c>
      <c r="O142" s="61" t="str">
        <f>IFERROR(IF(INDEX(Personal!$E$5:$E$9,MATCH(H142,Personal!$D$5:$D$9,0))=J142,"X","-"),"-")</f>
        <v>-</v>
      </c>
      <c r="P142" s="51"/>
      <c r="Q142" s="46"/>
      <c r="R142" s="37"/>
      <c r="S142" s="37"/>
      <c r="T142" s="37"/>
      <c r="U142" s="37"/>
    </row>
    <row r="143" spans="1:21" ht="21.95" customHeight="1" x14ac:dyDescent="0.2">
      <c r="A143" s="54">
        <f t="shared" si="12"/>
        <v>44332</v>
      </c>
      <c r="B143" s="54" t="str">
        <f t="shared" si="10"/>
        <v>Sunday</v>
      </c>
      <c r="C143" s="50" t="s">
        <v>22</v>
      </c>
      <c r="D143" s="99" t="str">
        <f>IFERROR(INDEX('Data Ranges'!$B$10:$C$21,MATCH(A143,'Data Ranges'!$B$10:$B$21,0),2),"")</f>
        <v/>
      </c>
      <c r="E143" s="72">
        <f t="shared" si="9"/>
        <v>6</v>
      </c>
      <c r="F143" s="73" t="str">
        <f>VLOOKUP(E143,Table1[],2,FALSE)</f>
        <v>It is good for beneficial judgements.</v>
      </c>
      <c r="G143" s="73" t="str">
        <f>VLOOKUP(E143,Table1[],3,FALSE)</f>
        <v>Prosperity</v>
      </c>
      <c r="H143" s="56" t="s">
        <v>26</v>
      </c>
      <c r="I143" s="79"/>
      <c r="J143" s="56" t="str">
        <f>INDEX('Data Ranges'!$A$2:$B$8,MATCH(B143,'Data Ranges'!$A$2:$A$8,0),2)</f>
        <v>Sun</v>
      </c>
      <c r="K143" s="61" t="str">
        <f>IF(INDEX(Signs!$E$5:$E$16,MATCH(C143,Signs!$D$5:$D$16,0))=J143,"X","-")</f>
        <v>-</v>
      </c>
      <c r="L143" s="61" t="str">
        <f>IF(INDEX(Signs!$E$5:$E$16,MATCH(H143,Signs!$D$5:$D$16,0))=J143,"X","-")</f>
        <v>-</v>
      </c>
      <c r="M143" s="61" t="str">
        <f t="shared" si="11"/>
        <v>-</v>
      </c>
      <c r="N143" s="61" t="str">
        <f>IFERROR(IF(INDEX(Personal!$E$5:$E$9,MATCH(C143,Personal!$D$5:$D$9,0))=J143,"X","-"),"-")</f>
        <v>-</v>
      </c>
      <c r="O143" s="61" t="str">
        <f>IFERROR(IF(INDEX(Personal!$E$5:$E$9,MATCH(H143,Personal!$D$5:$D$9,0))=J143,"X","-"),"-")</f>
        <v>-</v>
      </c>
      <c r="P143" s="51"/>
      <c r="Q143" s="46"/>
      <c r="R143" s="37"/>
      <c r="S143" s="37"/>
      <c r="T143" s="37"/>
      <c r="U143" s="37"/>
    </row>
    <row r="144" spans="1:21" ht="21.95" customHeight="1" x14ac:dyDescent="0.2">
      <c r="A144" s="54">
        <f t="shared" si="12"/>
        <v>44333</v>
      </c>
      <c r="B144" s="54" t="str">
        <f t="shared" si="10"/>
        <v>Monday</v>
      </c>
      <c r="C144" s="50" t="s">
        <v>22</v>
      </c>
      <c r="D144" s="99" t="str">
        <f>IFERROR(INDEX('Data Ranges'!$B$10:$C$21,MATCH(A144,'Data Ranges'!$B$10:$B$21,0),2),"")</f>
        <v/>
      </c>
      <c r="E144" s="72">
        <f t="shared" si="9"/>
        <v>7</v>
      </c>
      <c r="F144" s="73" t="str">
        <f>VLOOKUP(E144,Table1[],2,FALSE)</f>
        <v>It is good for divining with a vessel, that is to say a water pot, for whatever reason.</v>
      </c>
      <c r="G144" s="73" t="str">
        <f>VLOOKUP(E144,Table1[],3,FALSE)</f>
        <v>Magic</v>
      </c>
      <c r="H144" s="56" t="s">
        <v>26</v>
      </c>
      <c r="I144" s="79" t="s">
        <v>621</v>
      </c>
      <c r="J144" s="56" t="str">
        <f>INDEX('Data Ranges'!$A$2:$B$8,MATCH(B144,'Data Ranges'!$A$2:$A$8,0),2)</f>
        <v>Moon</v>
      </c>
      <c r="K144" s="61" t="str">
        <f>IF(INDEX(Signs!$E$5:$E$16,MATCH(C144,Signs!$D$5:$D$16,0))=J144,"X","-")</f>
        <v>-</v>
      </c>
      <c r="L144" s="61" t="str">
        <f>IF(INDEX(Signs!$E$5:$E$16,MATCH(H144,Signs!$D$5:$D$16,0))=J144,"X","-")</f>
        <v>-</v>
      </c>
      <c r="M144" s="61" t="str">
        <f t="shared" si="11"/>
        <v>-</v>
      </c>
      <c r="N144" s="61" t="str">
        <f>IFERROR(IF(INDEX(Personal!$E$5:$E$9,MATCH(C144,Personal!$D$5:$D$9,0))=J144,"X","-"),"-")</f>
        <v>-</v>
      </c>
      <c r="O144" s="61" t="str">
        <f>IFERROR(IF(INDEX(Personal!$E$5:$E$9,MATCH(H144,Personal!$D$5:$D$9,0))=J144,"X","-"),"-")</f>
        <v>-</v>
      </c>
      <c r="P144" s="51"/>
      <c r="Q144" s="46"/>
      <c r="R144" s="37"/>
      <c r="S144" s="37"/>
      <c r="T144" s="37"/>
      <c r="U144" s="37"/>
    </row>
    <row r="145" spans="1:21" ht="21.95" customHeight="1" x14ac:dyDescent="0.2">
      <c r="A145" s="54">
        <f t="shared" si="12"/>
        <v>44334</v>
      </c>
      <c r="B145" s="54" t="str">
        <f t="shared" si="10"/>
        <v>Tuesday</v>
      </c>
      <c r="C145" s="50" t="s">
        <v>22</v>
      </c>
      <c r="D145" s="99" t="str">
        <f>IFERROR(INDEX('Data Ranges'!$B$10:$C$21,MATCH(A145,'Data Ranges'!$B$10:$B$21,0),2),"")</f>
        <v/>
      </c>
      <c r="E145" s="72">
        <f t="shared" si="9"/>
        <v>8</v>
      </c>
      <c r="F145" s="73" t="str">
        <f>VLOOKUP(E145,Table1[],2,FALSE)</f>
        <v>It is good for finding treasures in the earth.</v>
      </c>
      <c r="G145" s="73" t="str">
        <f>VLOOKUP(E145,Table1[],3,FALSE)</f>
        <v>Prosperity</v>
      </c>
      <c r="H145" s="56" t="s">
        <v>63</v>
      </c>
      <c r="I145" s="79"/>
      <c r="J145" s="56" t="str">
        <f>INDEX('Data Ranges'!$A$2:$B$8,MATCH(B145,'Data Ranges'!$A$2:$A$8,0),2)</f>
        <v>Mars</v>
      </c>
      <c r="K145" s="61" t="str">
        <f>IF(INDEX(Signs!$E$5:$E$16,MATCH(C145,Signs!$D$5:$D$16,0))=J145,"X","-")</f>
        <v>-</v>
      </c>
      <c r="L145" s="61" t="str">
        <f>IF(INDEX(Signs!$E$5:$E$16,MATCH(H145,Signs!$D$5:$D$16,0))=J145,"X","-")</f>
        <v>-</v>
      </c>
      <c r="M145" s="61" t="str">
        <f t="shared" si="11"/>
        <v>-</v>
      </c>
      <c r="N145" s="61" t="str">
        <f>IFERROR(IF(INDEX(Personal!$E$5:$E$9,MATCH(C145,Personal!$D$5:$D$9,0))=J145,"X","-"),"-")</f>
        <v>-</v>
      </c>
      <c r="O145" s="61" t="str">
        <f>IFERROR(IF(INDEX(Personal!$E$5:$E$9,MATCH(H145,Personal!$D$5:$D$9,0))=J145,"X","-"),"-")</f>
        <v>-</v>
      </c>
      <c r="P145" s="51"/>
      <c r="Q145" s="46"/>
      <c r="R145" s="37"/>
      <c r="S145" s="37"/>
      <c r="T145" s="37"/>
      <c r="U145" s="37"/>
    </row>
    <row r="146" spans="1:21" ht="21.95" customHeight="1" x14ac:dyDescent="0.2">
      <c r="A146" s="54">
        <f t="shared" si="12"/>
        <v>44335</v>
      </c>
      <c r="B146" s="54" t="str">
        <f t="shared" si="10"/>
        <v>Wednesday</v>
      </c>
      <c r="C146" s="50" t="s">
        <v>22</v>
      </c>
      <c r="D146" s="99" t="str">
        <f>IFERROR(INDEX('Data Ranges'!$B$10:$C$21,MATCH(A146,'Data Ranges'!$B$10:$B$21,0),2),"")</f>
        <v/>
      </c>
      <c r="E146" s="72">
        <f t="shared" si="9"/>
        <v>9</v>
      </c>
      <c r="F146" s="73" t="str">
        <f>VLOOKUP(E146,Table1[],2,FALSE)</f>
        <v>It is good for happiness within the family, and for taking care of the house.</v>
      </c>
      <c r="G146" s="73" t="str">
        <f>VLOOKUP(E146,Table1[],3,FALSE)</f>
        <v>Love</v>
      </c>
      <c r="H146" s="56" t="s">
        <v>63</v>
      </c>
      <c r="I146" s="79" t="s">
        <v>620</v>
      </c>
      <c r="J146" s="56" t="str">
        <f>INDEX('Data Ranges'!$A$2:$B$8,MATCH(B146,'Data Ranges'!$A$2:$A$8,0),2)</f>
        <v>Mercury</v>
      </c>
      <c r="K146" s="61" t="str">
        <f>IF(INDEX(Signs!$E$5:$E$16,MATCH(C146,Signs!$D$5:$D$16,0))=J146,"X","-")</f>
        <v>-</v>
      </c>
      <c r="L146" s="61" t="str">
        <f>IF(INDEX(Signs!$E$5:$E$16,MATCH(H146,Signs!$D$5:$D$16,0))=J146,"X","-")</f>
        <v>-</v>
      </c>
      <c r="M146" s="61" t="str">
        <f t="shared" si="11"/>
        <v>-</v>
      </c>
      <c r="N146" s="61" t="str">
        <f>IFERROR(IF(INDEX(Personal!$E$5:$E$9,MATCH(C146,Personal!$D$5:$D$9,0))=J146,"X","-"),"-")</f>
        <v>-</v>
      </c>
      <c r="O146" s="61" t="str">
        <f>IFERROR(IF(INDEX(Personal!$E$5:$E$9,MATCH(H146,Personal!$D$5:$D$9,0))=J146,"X","-"),"-")</f>
        <v>-</v>
      </c>
      <c r="P146" s="51"/>
      <c r="Q146" s="46"/>
      <c r="R146" s="37"/>
      <c r="S146" s="37"/>
      <c r="T146" s="37"/>
      <c r="U146" s="37"/>
    </row>
    <row r="147" spans="1:21" ht="21.95" customHeight="1" x14ac:dyDescent="0.2">
      <c r="A147" s="54">
        <f t="shared" si="12"/>
        <v>44336</v>
      </c>
      <c r="B147" s="54" t="str">
        <f t="shared" si="10"/>
        <v>Thursday</v>
      </c>
      <c r="C147" s="50" t="s">
        <v>22</v>
      </c>
      <c r="D147" s="99" t="str">
        <f>IFERROR(INDEX('Data Ranges'!$B$10:$C$21,MATCH(A147,'Data Ranges'!$B$10:$B$21,0),2),"")</f>
        <v/>
      </c>
      <c r="E147" s="72">
        <f t="shared" si="9"/>
        <v>10</v>
      </c>
      <c r="F147" s="73" t="str">
        <f>VLOOKUP(E147,Table1[],2,FALSE)</f>
        <v>For curing the epileptic.</v>
      </c>
      <c r="G147" s="73" t="str">
        <f>VLOOKUP(E147,Table1[],3,FALSE)</f>
        <v>Healing</v>
      </c>
      <c r="H147" s="56" t="s">
        <v>34</v>
      </c>
      <c r="I147" s="79"/>
      <c r="J147" s="56" t="str">
        <f>INDEX('Data Ranges'!$A$2:$B$8,MATCH(B147,'Data Ranges'!$A$2:$A$8,0),2)</f>
        <v>Jupiter</v>
      </c>
      <c r="K147" s="61" t="str">
        <f>IF(INDEX(Signs!$E$5:$E$16,MATCH(C147,Signs!$D$5:$D$16,0))=J147,"X","-")</f>
        <v>-</v>
      </c>
      <c r="L147" s="61" t="str">
        <f>IF(INDEX(Signs!$E$5:$E$16,MATCH(H147,Signs!$D$5:$D$16,0))=J147,"X","-")</f>
        <v>-</v>
      </c>
      <c r="M147" s="61" t="str">
        <f t="shared" si="11"/>
        <v>-</v>
      </c>
      <c r="N147" s="61" t="str">
        <f>IFERROR(IF(INDEX(Personal!$E$5:$E$9,MATCH(C147,Personal!$D$5:$D$9,0))=J147,"X","-"),"-")</f>
        <v>-</v>
      </c>
      <c r="O147" s="61" t="str">
        <f>IFERROR(IF(INDEX(Personal!$E$5:$E$9,MATCH(H147,Personal!$D$5:$D$9,0))=J147,"X","-"),"-")</f>
        <v>-</v>
      </c>
      <c r="P147" s="58"/>
      <c r="Q147" s="46"/>
      <c r="R147" s="37"/>
      <c r="S147" s="37"/>
      <c r="T147" s="37"/>
      <c r="U147" s="37"/>
    </row>
    <row r="148" spans="1:21" ht="21.95" customHeight="1" x14ac:dyDescent="0.2">
      <c r="A148" s="54">
        <f t="shared" si="12"/>
        <v>44337</v>
      </c>
      <c r="B148" s="54" t="str">
        <f t="shared" si="10"/>
        <v>Friday</v>
      </c>
      <c r="C148" s="62" t="s">
        <v>26</v>
      </c>
      <c r="D148" s="102" t="str">
        <f>IFERROR(INDEX('Data Ranges'!$B$10:$C$21,MATCH(A148,'Data Ranges'!$B$10:$B$21,0),2),"")</f>
        <v/>
      </c>
      <c r="E148" s="72">
        <f t="shared" si="9"/>
        <v>11</v>
      </c>
      <c r="F148" s="73" t="str">
        <f>VLOOKUP(E148,Table1[],2,FALSE)</f>
        <v>For making children obey their father.</v>
      </c>
      <c r="G148" s="73" t="str">
        <f>VLOOKUP(E148,Table1[],3,FALSE)</f>
        <v>Love</v>
      </c>
      <c r="H148" s="56" t="s">
        <v>34</v>
      </c>
      <c r="I148" s="79" t="s">
        <v>618</v>
      </c>
      <c r="J148" s="56" t="str">
        <f>INDEX('Data Ranges'!$A$2:$B$8,MATCH(B148,'Data Ranges'!$A$2:$A$8,0),2)</f>
        <v>Venus</v>
      </c>
      <c r="K148" s="61" t="str">
        <f>IF(INDEX(Signs!$E$5:$E$16,MATCH(C148,Signs!$D$5:$D$16,0))=J148,"X","-")</f>
        <v>-</v>
      </c>
      <c r="L148" s="61" t="str">
        <f>IF(INDEX(Signs!$E$5:$E$16,MATCH(H148,Signs!$D$5:$D$16,0))=J148,"X","-")</f>
        <v>-</v>
      </c>
      <c r="M148" s="61" t="str">
        <f t="shared" si="11"/>
        <v>-</v>
      </c>
      <c r="N148" s="61" t="str">
        <f>IFERROR(IF(INDEX(Personal!$E$5:$E$9,MATCH(C148,Personal!$D$5:$D$9,0))=J148,"X","-"),"-")</f>
        <v>-</v>
      </c>
      <c r="O148" s="61" t="str">
        <f>IFERROR(IF(INDEX(Personal!$E$5:$E$9,MATCH(H148,Personal!$D$5:$D$9,0))=J148,"X","-"),"-")</f>
        <v>-</v>
      </c>
      <c r="P148" s="51"/>
      <c r="Q148" s="46"/>
      <c r="R148" s="37"/>
      <c r="S148" s="37"/>
      <c r="T148" s="37"/>
      <c r="U148" s="37"/>
    </row>
    <row r="149" spans="1:21" ht="21.95" customHeight="1" x14ac:dyDescent="0.2">
      <c r="A149" s="54">
        <f t="shared" si="12"/>
        <v>44338</v>
      </c>
      <c r="B149" s="54" t="str">
        <f t="shared" si="10"/>
        <v>Saturday</v>
      </c>
      <c r="C149" s="62" t="s">
        <v>26</v>
      </c>
      <c r="D149" s="102" t="str">
        <f>IFERROR(INDEX('Data Ranges'!$B$10:$C$21,MATCH(A149,'Data Ranges'!$B$10:$B$21,0),2),"")</f>
        <v/>
      </c>
      <c r="E149" s="72">
        <f t="shared" si="9"/>
        <v>12</v>
      </c>
      <c r="F149" s="73" t="str">
        <f>VLOOKUP(E149,Table1[],2,FALSE)</f>
        <v>For making fathers love their children.</v>
      </c>
      <c r="G149" s="73" t="str">
        <f>VLOOKUP(E149,Table1[],3,FALSE)</f>
        <v>Love</v>
      </c>
      <c r="H149" s="56" t="s">
        <v>38</v>
      </c>
      <c r="I149" s="79"/>
      <c r="J149" s="56" t="str">
        <f>INDEX('Data Ranges'!$A$2:$B$8,MATCH(B149,'Data Ranges'!$A$2:$A$8,0),2)</f>
        <v>Saturn</v>
      </c>
      <c r="K149" s="61" t="str">
        <f>IF(INDEX(Signs!$E$5:$E$16,MATCH(C149,Signs!$D$5:$D$16,0))=J149,"X","-")</f>
        <v>-</v>
      </c>
      <c r="L149" s="61" t="str">
        <f>IF(INDEX(Signs!$E$5:$E$16,MATCH(H149,Signs!$D$5:$D$16,0))=J149,"X","-")</f>
        <v>-</v>
      </c>
      <c r="M149" s="61" t="str">
        <f t="shared" si="11"/>
        <v>-</v>
      </c>
      <c r="N149" s="61" t="str">
        <f>IFERROR(IF(INDEX(Personal!$E$5:$E$9,MATCH(C149,Personal!$D$5:$D$9,0))=J149,"X","-"),"-")</f>
        <v>-</v>
      </c>
      <c r="O149" s="61" t="str">
        <f>IFERROR(IF(INDEX(Personal!$E$5:$E$9,MATCH(H149,Personal!$D$5:$D$9,0))=J149,"X","-"),"-")</f>
        <v>-</v>
      </c>
      <c r="P149" s="59"/>
      <c r="Q149" s="46"/>
      <c r="R149" s="37"/>
      <c r="S149" s="37"/>
      <c r="T149" s="37"/>
      <c r="U149" s="37"/>
    </row>
    <row r="150" spans="1:21" ht="21.95" customHeight="1" x14ac:dyDescent="0.2">
      <c r="A150" s="54">
        <f t="shared" si="12"/>
        <v>44339</v>
      </c>
      <c r="B150" s="54" t="str">
        <f t="shared" si="10"/>
        <v>Sunday</v>
      </c>
      <c r="C150" s="62" t="s">
        <v>26</v>
      </c>
      <c r="D150" s="102" t="str">
        <f>IFERROR(INDEX('Data Ranges'!$B$10:$C$21,MATCH(A150,'Data Ranges'!$B$10:$B$21,0),2),"")</f>
        <v/>
      </c>
      <c r="E150" s="72">
        <f t="shared" si="9"/>
        <v>13</v>
      </c>
      <c r="F150" s="73" t="str">
        <f>VLOOKUP(E150,Table1[],2,FALSE)</f>
        <v>For the increase of one's property.</v>
      </c>
      <c r="G150" s="73" t="str">
        <f>VLOOKUP(E150,Table1[],3,FALSE)</f>
        <v>Prosperity</v>
      </c>
      <c r="H150" s="56" t="s">
        <v>38</v>
      </c>
      <c r="I150" s="79"/>
      <c r="J150" s="56" t="str">
        <f>INDEX('Data Ranges'!$A$2:$B$8,MATCH(B150,'Data Ranges'!$A$2:$A$8,0),2)</f>
        <v>Sun</v>
      </c>
      <c r="K150" s="61" t="str">
        <f>IF(INDEX(Signs!$E$5:$E$16,MATCH(C150,Signs!$D$5:$D$16,0))=J150,"X","-")</f>
        <v>-</v>
      </c>
      <c r="L150" s="61" t="str">
        <f>IF(INDEX(Signs!$E$5:$E$16,MATCH(H150,Signs!$D$5:$D$16,0))=J150,"X","-")</f>
        <v>-</v>
      </c>
      <c r="M150" s="61" t="str">
        <f t="shared" si="11"/>
        <v>-</v>
      </c>
      <c r="N150" s="61" t="str">
        <f>IFERROR(IF(INDEX(Personal!$E$5:$E$9,MATCH(C150,Personal!$D$5:$D$9,0))=J150,"X","-"),"-")</f>
        <v>-</v>
      </c>
      <c r="O150" s="61" t="str">
        <f>IFERROR(IF(INDEX(Personal!$E$5:$E$9,MATCH(H150,Personal!$D$5:$D$9,0))=J150,"X","-"),"-")</f>
        <v>-</v>
      </c>
      <c r="P150" s="59"/>
      <c r="Q150" s="46"/>
      <c r="R150" s="37"/>
      <c r="S150" s="37"/>
      <c r="T150" s="37"/>
      <c r="U150" s="37"/>
    </row>
    <row r="151" spans="1:21" ht="21.95" customHeight="1" x14ac:dyDescent="0.2">
      <c r="A151" s="54">
        <f t="shared" si="12"/>
        <v>44340</v>
      </c>
      <c r="B151" s="54" t="str">
        <f t="shared" si="10"/>
        <v>Monday</v>
      </c>
      <c r="C151" s="62" t="s">
        <v>26</v>
      </c>
      <c r="D151" s="102" t="str">
        <f>IFERROR(INDEX('Data Ranges'!$B$10:$C$21,MATCH(A151,'Data Ranges'!$B$10:$B$21,0),2),"")</f>
        <v/>
      </c>
      <c r="E151" s="72">
        <f t="shared" si="9"/>
        <v>14</v>
      </c>
      <c r="F151" s="73" t="str">
        <f>VLOOKUP(E151,Table1[],2,FALSE)</f>
        <v>For seeing the spirits and for subjugating them.</v>
      </c>
      <c r="G151" s="73" t="str">
        <f>VLOOKUP(E151,Table1[],3,FALSE)</f>
        <v>Magic</v>
      </c>
      <c r="H151" s="56" t="s">
        <v>41</v>
      </c>
      <c r="I151" s="79"/>
      <c r="J151" s="56" t="str">
        <f>INDEX('Data Ranges'!$A$2:$B$8,MATCH(B151,'Data Ranges'!$A$2:$A$8,0),2)</f>
        <v>Moon</v>
      </c>
      <c r="K151" s="61" t="str">
        <f>IF(INDEX(Signs!$E$5:$E$16,MATCH(C151,Signs!$D$5:$D$16,0))=J151,"X","-")</f>
        <v>-</v>
      </c>
      <c r="L151" s="61" t="str">
        <f>IF(INDEX(Signs!$E$5:$E$16,MATCH(H151,Signs!$D$5:$D$16,0))=J151,"X","-")</f>
        <v>-</v>
      </c>
      <c r="M151" s="61" t="str">
        <f t="shared" si="11"/>
        <v>-</v>
      </c>
      <c r="N151" s="61" t="str">
        <f>IFERROR(IF(INDEX(Personal!$E$5:$E$9,MATCH(C151,Personal!$D$5:$D$9,0))=J151,"X","-"),"-")</f>
        <v>-</v>
      </c>
      <c r="O151" s="61" t="str">
        <f>IFERROR(IF(INDEX(Personal!$E$5:$E$9,MATCH(H151,Personal!$D$5:$D$9,0))=J151,"X","-"),"-")</f>
        <v>-</v>
      </c>
      <c r="P151" s="59"/>
      <c r="Q151" s="46"/>
      <c r="R151" s="37"/>
      <c r="S151" s="37"/>
      <c r="T151" s="37"/>
      <c r="U151" s="37"/>
    </row>
    <row r="152" spans="1:21" ht="21.95" customHeight="1" x14ac:dyDescent="0.2">
      <c r="A152" s="54">
        <f t="shared" si="12"/>
        <v>44341</v>
      </c>
      <c r="B152" s="54" t="str">
        <f t="shared" si="10"/>
        <v>Tuesday</v>
      </c>
      <c r="C152" s="62" t="s">
        <v>26</v>
      </c>
      <c r="D152" s="102" t="str">
        <f>IFERROR(INDEX('Data Ranges'!$B$10:$C$21,MATCH(A152,'Data Ranges'!$B$10:$B$21,0),2),"")</f>
        <v/>
      </c>
      <c r="E152" s="72">
        <f t="shared" si="9"/>
        <v>15</v>
      </c>
      <c r="F152" s="73" t="str">
        <f>VLOOKUP(E152,Table1[],2,FALSE)</f>
        <v>For speaking with demons.</v>
      </c>
      <c r="G152" s="73" t="str">
        <f>VLOOKUP(E152,Table1[],3,FALSE)</f>
        <v>Magic</v>
      </c>
      <c r="H152" s="56" t="s">
        <v>41</v>
      </c>
      <c r="I152" s="79"/>
      <c r="J152" s="56" t="str">
        <f>INDEX('Data Ranges'!$A$2:$B$8,MATCH(B152,'Data Ranges'!$A$2:$A$8,0),2)</f>
        <v>Mars</v>
      </c>
      <c r="K152" s="61" t="str">
        <f>IF(INDEX(Signs!$E$5:$E$16,MATCH(C152,Signs!$D$5:$D$16,0))=J152,"X","-")</f>
        <v>-</v>
      </c>
      <c r="L152" s="61" t="str">
        <f>IF(INDEX(Signs!$E$5:$E$16,MATCH(H152,Signs!$D$5:$D$16,0))=J152,"X","-")</f>
        <v>-</v>
      </c>
      <c r="M152" s="61" t="str">
        <f t="shared" si="11"/>
        <v>-</v>
      </c>
      <c r="N152" s="61" t="str">
        <f>IFERROR(IF(INDEX(Personal!$E$5:$E$9,MATCH(C152,Personal!$D$5:$D$9,0))=J152,"X","-"),"-")</f>
        <v>-</v>
      </c>
      <c r="O152" s="61" t="str">
        <f>IFERROR(IF(INDEX(Personal!$E$5:$E$9,MATCH(H152,Personal!$D$5:$D$9,0))=J152,"X","-"),"-")</f>
        <v>-</v>
      </c>
      <c r="P152" s="63"/>
      <c r="Q152" s="46"/>
      <c r="R152" s="37"/>
      <c r="S152" s="37"/>
      <c r="T152" s="37"/>
      <c r="U152" s="37"/>
    </row>
    <row r="153" spans="1:21" ht="21.95" customHeight="1" x14ac:dyDescent="0.2">
      <c r="A153" s="54">
        <f t="shared" si="12"/>
        <v>44342</v>
      </c>
      <c r="B153" s="54" t="str">
        <f t="shared" si="10"/>
        <v>Wednesday</v>
      </c>
      <c r="C153" s="62" t="s">
        <v>26</v>
      </c>
      <c r="D153" s="102" t="str">
        <f>IFERROR(INDEX('Data Ranges'!$B$10:$C$21,MATCH(A153,'Data Ranges'!$B$10:$B$21,0),2),"")</f>
        <v/>
      </c>
      <c r="E153" s="72">
        <f t="shared" si="9"/>
        <v>16</v>
      </c>
      <c r="F153" s="73" t="str">
        <f>VLOOKUP(E153,Table1[],2,FALSE)</f>
        <v>For making a man to love his wife.</v>
      </c>
      <c r="G153" s="73" t="str">
        <f>VLOOKUP(E153,Table1[],3,FALSE)</f>
        <v>Love</v>
      </c>
      <c r="H153" s="56" t="s">
        <v>41</v>
      </c>
      <c r="I153" s="79" t="s">
        <v>627</v>
      </c>
      <c r="J153" s="56" t="str">
        <f>INDEX('Data Ranges'!$A$2:$B$8,MATCH(B153,'Data Ranges'!$A$2:$A$8,0),2)</f>
        <v>Mercury</v>
      </c>
      <c r="K153" s="61" t="str">
        <f>IF(INDEX(Signs!$E$5:$E$16,MATCH(C153,Signs!$D$5:$D$16,0))=J153,"X","-")</f>
        <v>X</v>
      </c>
      <c r="L153" s="61" t="str">
        <f>IF(INDEX(Signs!$E$5:$E$16,MATCH(H153,Signs!$D$5:$D$16,0))=J153,"X","-")</f>
        <v>-</v>
      </c>
      <c r="M153" s="61" t="str">
        <f t="shared" si="11"/>
        <v>-</v>
      </c>
      <c r="N153" s="61" t="str">
        <f>IFERROR(IF(INDEX(Personal!$E$5:$E$9,MATCH(C153,Personal!$D$5:$D$9,0))=J153,"X","-"),"-")</f>
        <v>-</v>
      </c>
      <c r="O153" s="61" t="str">
        <f>IFERROR(IF(INDEX(Personal!$E$5:$E$9,MATCH(H153,Personal!$D$5:$D$9,0))=J153,"X","-"),"-")</f>
        <v>-</v>
      </c>
      <c r="P153" s="63"/>
      <c r="Q153" s="46"/>
      <c r="R153" s="37"/>
      <c r="S153" s="37"/>
      <c r="T153" s="37"/>
      <c r="U153" s="37"/>
    </row>
    <row r="154" spans="1:21" ht="21.95" customHeight="1" x14ac:dyDescent="0.2">
      <c r="A154" s="54">
        <f t="shared" si="12"/>
        <v>44343</v>
      </c>
      <c r="B154" s="54" t="str">
        <f t="shared" si="10"/>
        <v>Thursday</v>
      </c>
      <c r="C154" s="62" t="s">
        <v>26</v>
      </c>
      <c r="D154" s="102" t="str">
        <f>IFERROR(INDEX('Data Ranges'!$B$10:$C$21,MATCH(A154,'Data Ranges'!$B$10:$B$21,0),2),"")</f>
        <v/>
      </c>
      <c r="E154" s="72">
        <f t="shared" si="9"/>
        <v>17</v>
      </c>
      <c r="F154" s="73" t="str">
        <f>VLOOKUP(E154,Table1[],2,FALSE)</f>
        <v>For restraining a boat from sailing.</v>
      </c>
      <c r="G154" s="73" t="str">
        <f>VLOOKUP(E154,Table1[],3,FALSE)</f>
        <v>Meta</v>
      </c>
      <c r="H154" s="56" t="s">
        <v>45</v>
      </c>
      <c r="I154" s="79"/>
      <c r="J154" s="56" t="str">
        <f>INDEX('Data Ranges'!$A$2:$B$8,MATCH(B154,'Data Ranges'!$A$2:$A$8,0),2)</f>
        <v>Jupiter</v>
      </c>
      <c r="K154" s="61" t="str">
        <f>IF(INDEX(Signs!$E$5:$E$16,MATCH(C154,Signs!$D$5:$D$16,0))=J154,"X","-")</f>
        <v>-</v>
      </c>
      <c r="L154" s="61" t="str">
        <f>IF(INDEX(Signs!$E$5:$E$16,MATCH(H154,Signs!$D$5:$D$16,0))=J154,"X","-")</f>
        <v>-</v>
      </c>
      <c r="M154" s="61" t="str">
        <f t="shared" si="11"/>
        <v>-</v>
      </c>
      <c r="N154" s="61" t="str">
        <f>IFERROR(IF(INDEX(Personal!$E$5:$E$9,MATCH(C154,Personal!$D$5:$D$9,0))=J154,"X","-"),"-")</f>
        <v>-</v>
      </c>
      <c r="O154" s="61" t="str">
        <f>IFERROR(IF(INDEX(Personal!$E$5:$E$9,MATCH(H154,Personal!$D$5:$D$9,0))=J154,"X","-"),"-")</f>
        <v>-</v>
      </c>
      <c r="P154" s="63"/>
      <c r="Q154" s="46"/>
      <c r="R154" s="37"/>
      <c r="S154" s="37"/>
      <c r="T154" s="37"/>
      <c r="U154" s="37"/>
    </row>
    <row r="155" spans="1:21" ht="21.95" customHeight="1" x14ac:dyDescent="0.2">
      <c r="A155" s="54">
        <f t="shared" si="12"/>
        <v>44344</v>
      </c>
      <c r="B155" s="54" t="str">
        <f t="shared" si="10"/>
        <v>Friday</v>
      </c>
      <c r="C155" s="62" t="s">
        <v>26</v>
      </c>
      <c r="D155" s="102" t="str">
        <f>IFERROR(INDEX('Data Ranges'!$B$10:$C$21,MATCH(A155,'Data Ranges'!$B$10:$B$21,0),2),"")</f>
        <v/>
      </c>
      <c r="E155" s="72">
        <f t="shared" si="9"/>
        <v>18</v>
      </c>
      <c r="F155" s="73" t="str">
        <f>VLOOKUP(E155,Table1[],2,FALSE)</f>
        <v>For a woman to confess whatever she did.</v>
      </c>
      <c r="G155" s="73" t="str">
        <f>VLOOKUP(E155,Table1[],3,FALSE)</f>
        <v>Negative</v>
      </c>
      <c r="H155" s="56" t="s">
        <v>45</v>
      </c>
      <c r="I155" s="79" t="s">
        <v>622</v>
      </c>
      <c r="J155" s="56" t="str">
        <f>INDEX('Data Ranges'!$A$2:$B$8,MATCH(B155,'Data Ranges'!$A$2:$A$8,0),2)</f>
        <v>Venus</v>
      </c>
      <c r="K155" s="61" t="str">
        <f>IF(INDEX(Signs!$E$5:$E$16,MATCH(C155,Signs!$D$5:$D$16,0))=J155,"X","-")</f>
        <v>-</v>
      </c>
      <c r="L155" s="61" t="str">
        <f>IF(INDEX(Signs!$E$5:$E$16,MATCH(H155,Signs!$D$5:$D$16,0))=J155,"X","-")</f>
        <v>-</v>
      </c>
      <c r="M155" s="61" t="str">
        <f t="shared" si="11"/>
        <v>-</v>
      </c>
      <c r="N155" s="61" t="str">
        <f>IFERROR(IF(INDEX(Personal!$E$5:$E$9,MATCH(C155,Personal!$D$5:$D$9,0))=J155,"X","-"),"-")</f>
        <v>-</v>
      </c>
      <c r="O155" s="61" t="str">
        <f>IFERROR(IF(INDEX(Personal!$E$5:$E$9,MATCH(H155,Personal!$D$5:$D$9,0))=J155,"X","-"),"-")</f>
        <v>-</v>
      </c>
      <c r="P155" s="63"/>
      <c r="Q155" s="46"/>
      <c r="R155" s="37"/>
      <c r="S155" s="37"/>
      <c r="T155" s="37"/>
      <c r="U155" s="37"/>
    </row>
    <row r="156" spans="1:21" ht="21.95" customHeight="1" x14ac:dyDescent="0.2">
      <c r="A156" s="54">
        <f t="shared" si="12"/>
        <v>44345</v>
      </c>
      <c r="B156" s="54" t="str">
        <f t="shared" si="10"/>
        <v>Saturday</v>
      </c>
      <c r="C156" s="62" t="s">
        <v>26</v>
      </c>
      <c r="D156" s="102" t="str">
        <f>IFERROR(INDEX('Data Ranges'!$B$10:$C$21,MATCH(A156,'Data Ranges'!$B$10:$B$21,0),2),"")</f>
        <v/>
      </c>
      <c r="E156" s="72">
        <f t="shared" si="9"/>
        <v>19</v>
      </c>
      <c r="F156" s="73" t="str">
        <f>VLOOKUP(E156,Table1[],2,FALSE)</f>
        <v>It is for opening locks.</v>
      </c>
      <c r="G156" s="73" t="str">
        <f>VLOOKUP(E156,Table1[],3,FALSE)</f>
        <v>Meta</v>
      </c>
      <c r="H156" s="56" t="s">
        <v>49</v>
      </c>
      <c r="I156" s="79"/>
      <c r="J156" s="56" t="str">
        <f>INDEX('Data Ranges'!$A$2:$B$8,MATCH(B156,'Data Ranges'!$A$2:$A$8,0),2)</f>
        <v>Saturn</v>
      </c>
      <c r="K156" s="61" t="str">
        <f>IF(INDEX(Signs!$E$5:$E$16,MATCH(C156,Signs!$D$5:$D$16,0))=J156,"X","-")</f>
        <v>-</v>
      </c>
      <c r="L156" s="61" t="str">
        <f>IF(INDEX(Signs!$E$5:$E$16,MATCH(H156,Signs!$D$5:$D$16,0))=J156,"X","-")</f>
        <v>-</v>
      </c>
      <c r="M156" s="61" t="str">
        <f t="shared" si="11"/>
        <v>-</v>
      </c>
      <c r="N156" s="61" t="str">
        <f>IFERROR(IF(INDEX(Personal!$E$5:$E$9,MATCH(C156,Personal!$D$5:$D$9,0))=J156,"X","-"),"-")</f>
        <v>-</v>
      </c>
      <c r="O156" s="61" t="str">
        <f>IFERROR(IF(INDEX(Personal!$E$5:$E$9,MATCH(H156,Personal!$D$5:$D$9,0))=J156,"X","-"),"-")</f>
        <v>-</v>
      </c>
      <c r="P156" s="63"/>
      <c r="Q156" s="46"/>
      <c r="R156" s="37"/>
      <c r="S156" s="37"/>
      <c r="T156" s="37"/>
      <c r="U156" s="37"/>
    </row>
    <row r="157" spans="1:21" ht="21.95" customHeight="1" x14ac:dyDescent="0.2">
      <c r="A157" s="54">
        <f t="shared" si="12"/>
        <v>44346</v>
      </c>
      <c r="B157" s="54" t="str">
        <f t="shared" si="10"/>
        <v>Sunday</v>
      </c>
      <c r="C157" s="62" t="s">
        <v>26</v>
      </c>
      <c r="D157" s="102" t="str">
        <f>IFERROR(INDEX('Data Ranges'!$B$10:$C$21,MATCH(A157,'Data Ranges'!$B$10:$B$21,0),2),"")</f>
        <v/>
      </c>
      <c r="E157" s="72">
        <f t="shared" si="9"/>
        <v>20</v>
      </c>
      <c r="F157" s="73" t="str">
        <f>VLOOKUP(E157,Table1[],2,FALSE)</f>
        <v>It is for destroying one's enemies and opponents</v>
      </c>
      <c r="G157" s="73" t="str">
        <f>VLOOKUP(E157,Table1[],3,FALSE)</f>
        <v>Negative</v>
      </c>
      <c r="H157" s="56" t="s">
        <v>49</v>
      </c>
      <c r="I157" s="79"/>
      <c r="J157" s="56" t="str">
        <f>INDEX('Data Ranges'!$A$2:$B$8,MATCH(B157,'Data Ranges'!$A$2:$A$8,0),2)</f>
        <v>Sun</v>
      </c>
      <c r="K157" s="61" t="str">
        <f>IF(INDEX(Signs!$E$5:$E$16,MATCH(C157,Signs!$D$5:$D$16,0))=J157,"X","-")</f>
        <v>-</v>
      </c>
      <c r="L157" s="61" t="str">
        <f>IF(INDEX(Signs!$E$5:$E$16,MATCH(H157,Signs!$D$5:$D$16,0))=J157,"X","-")</f>
        <v>-</v>
      </c>
      <c r="M157" s="61" t="str">
        <f t="shared" si="11"/>
        <v>-</v>
      </c>
      <c r="N157" s="61" t="str">
        <f>IFERROR(IF(INDEX(Personal!$E$5:$E$9,MATCH(C157,Personal!$D$5:$D$9,0))=J157,"X","-"),"-")</f>
        <v>-</v>
      </c>
      <c r="O157" s="61" t="str">
        <f>IFERROR(IF(INDEX(Personal!$E$5:$E$9,MATCH(H157,Personal!$D$5:$D$9,0))=J157,"X","-"),"-")</f>
        <v>-</v>
      </c>
      <c r="P157" s="63"/>
      <c r="Q157" s="46"/>
      <c r="R157" s="37"/>
      <c r="S157" s="37"/>
      <c r="T157" s="37"/>
      <c r="U157" s="37"/>
    </row>
    <row r="158" spans="1:21" ht="21.95" customHeight="1" x14ac:dyDescent="0.2">
      <c r="A158" s="54">
        <f t="shared" si="12"/>
        <v>44347</v>
      </c>
      <c r="B158" s="54" t="str">
        <f t="shared" si="10"/>
        <v>Monday</v>
      </c>
      <c r="C158" s="62" t="s">
        <v>26</v>
      </c>
      <c r="D158" s="102" t="str">
        <f>IFERROR(INDEX('Data Ranges'!$B$10:$C$21,MATCH(A158,'Data Ranges'!$B$10:$B$21,0),2),"")</f>
        <v/>
      </c>
      <c r="E158" s="72">
        <f t="shared" si="9"/>
        <v>21</v>
      </c>
      <c r="F158" s="73" t="str">
        <f>VLOOKUP(E158,Table1[],2,FALSE)</f>
        <v>It is for binding the evil tongue.</v>
      </c>
      <c r="G158" s="73" t="str">
        <f>VLOOKUP(E158,Table1[],3,FALSE)</f>
        <v>Negative</v>
      </c>
      <c r="H158" s="56" t="s">
        <v>53</v>
      </c>
      <c r="I158" s="79"/>
      <c r="J158" s="56" t="str">
        <f>INDEX('Data Ranges'!$A$2:$B$8,MATCH(B158,'Data Ranges'!$A$2:$A$8,0),2)</f>
        <v>Moon</v>
      </c>
      <c r="K158" s="61" t="str">
        <f>IF(INDEX(Signs!$E$5:$E$16,MATCH(C158,Signs!$D$5:$D$16,0))=J158,"X","-")</f>
        <v>-</v>
      </c>
      <c r="L158" s="61" t="str">
        <f>IF(INDEX(Signs!$E$5:$E$16,MATCH(H158,Signs!$D$5:$D$16,0))=J158,"X","-")</f>
        <v>-</v>
      </c>
      <c r="M158" s="61" t="str">
        <f t="shared" si="11"/>
        <v>-</v>
      </c>
      <c r="N158" s="61" t="str">
        <f>IFERROR(IF(INDEX(Personal!$E$5:$E$9,MATCH(C158,Personal!$D$5:$D$9,0))=J158,"X","-"),"-")</f>
        <v>-</v>
      </c>
      <c r="O158" s="61" t="str">
        <f>IFERROR(IF(INDEX(Personal!$E$5:$E$9,MATCH(H158,Personal!$D$5:$D$9,0))=J158,"X","-"),"-")</f>
        <v>-</v>
      </c>
      <c r="P158" s="63"/>
      <c r="Q158" s="46"/>
      <c r="R158" s="37"/>
      <c r="S158" s="37"/>
      <c r="T158" s="37"/>
      <c r="U158" s="37"/>
    </row>
    <row r="159" spans="1:21" ht="21.95" customHeight="1" x14ac:dyDescent="0.2">
      <c r="A159" s="54">
        <f t="shared" si="12"/>
        <v>44348</v>
      </c>
      <c r="B159" s="54" t="str">
        <f t="shared" si="10"/>
        <v>Tuesday</v>
      </c>
      <c r="C159" s="62" t="s">
        <v>26</v>
      </c>
      <c r="D159" s="102" t="str">
        <f>IFERROR(INDEX('Data Ranges'!$B$10:$C$21,MATCH(A159,'Data Ranges'!$B$10:$B$21,0),2),"")</f>
        <v/>
      </c>
      <c r="E159" s="72">
        <f t="shared" si="9"/>
        <v>22</v>
      </c>
      <c r="F159" s="73" t="str">
        <f>VLOOKUP(E159,Table1[],2,FALSE)</f>
        <v>For unbinding sorceries.</v>
      </c>
      <c r="G159" s="73" t="str">
        <f>VLOOKUP(E159,Table1[],3,FALSE)</f>
        <v>Magic</v>
      </c>
      <c r="H159" s="56" t="s">
        <v>53</v>
      </c>
      <c r="I159" s="79"/>
      <c r="J159" s="56" t="str">
        <f>INDEX('Data Ranges'!$A$2:$B$8,MATCH(B159,'Data Ranges'!$A$2:$A$8,0),2)</f>
        <v>Mars</v>
      </c>
      <c r="K159" s="61" t="str">
        <f>IF(INDEX(Signs!$E$5:$E$16,MATCH(C159,Signs!$D$5:$D$16,0))=J159,"X","-")</f>
        <v>-</v>
      </c>
      <c r="L159" s="61" t="str">
        <f>IF(INDEX(Signs!$E$5:$E$16,MATCH(H159,Signs!$D$5:$D$16,0))=J159,"X","-")</f>
        <v>-</v>
      </c>
      <c r="M159" s="61" t="str">
        <f t="shared" si="11"/>
        <v>-</v>
      </c>
      <c r="N159" s="61" t="str">
        <f>IFERROR(IF(INDEX(Personal!$E$5:$E$9,MATCH(C159,Personal!$D$5:$D$9,0))=J159,"X","-"),"-")</f>
        <v>-</v>
      </c>
      <c r="O159" s="61" t="str">
        <f>IFERROR(IF(INDEX(Personal!$E$5:$E$9,MATCH(H159,Personal!$D$5:$D$9,0))=J159,"X","-"),"-")</f>
        <v>-</v>
      </c>
      <c r="P159" s="63"/>
      <c r="Q159" s="46"/>
      <c r="R159" s="37"/>
      <c r="S159" s="37"/>
      <c r="T159" s="37"/>
      <c r="U159" s="37"/>
    </row>
    <row r="160" spans="1:21" ht="21.95" customHeight="1" x14ac:dyDescent="0.2">
      <c r="A160" s="54">
        <f t="shared" si="12"/>
        <v>44349</v>
      </c>
      <c r="B160" s="54" t="str">
        <f t="shared" si="10"/>
        <v>Wednesday</v>
      </c>
      <c r="C160" s="62" t="s">
        <v>26</v>
      </c>
      <c r="D160" s="102" t="str">
        <f>IFERROR(INDEX('Data Ranges'!$B$10:$C$21,MATCH(A160,'Data Ranges'!$B$10:$B$21,0),2),"")</f>
        <v/>
      </c>
      <c r="E160" s="72">
        <f t="shared" si="9"/>
        <v>23</v>
      </c>
      <c r="F160" s="73" t="str">
        <f>VLOOKUP(E160,Table1[],2,FALSE)</f>
        <v>For fishing.</v>
      </c>
      <c r="G160" s="73" t="str">
        <f>VLOOKUP(E160,Table1[],3,FALSE)</f>
        <v>Meta</v>
      </c>
      <c r="H160" s="56" t="s">
        <v>53</v>
      </c>
      <c r="I160" s="79" t="s">
        <v>622</v>
      </c>
      <c r="J160" s="56" t="str">
        <f>INDEX('Data Ranges'!$A$2:$B$8,MATCH(B160,'Data Ranges'!$A$2:$A$8,0),2)</f>
        <v>Mercury</v>
      </c>
      <c r="K160" s="61" t="str">
        <f>IF(INDEX(Signs!$E$5:$E$16,MATCH(C160,Signs!$D$5:$D$16,0))=J160,"X","-")</f>
        <v>X</v>
      </c>
      <c r="L160" s="61" t="str">
        <f>IF(INDEX(Signs!$E$5:$E$16,MATCH(H160,Signs!$D$5:$D$16,0))=J160,"X","-")</f>
        <v>-</v>
      </c>
      <c r="M160" s="61" t="str">
        <f t="shared" si="11"/>
        <v>-</v>
      </c>
      <c r="N160" s="61" t="str">
        <f>IFERROR(IF(INDEX(Personal!$E$5:$E$9,MATCH(C160,Personal!$D$5:$D$9,0))=J160,"X","-"),"-")</f>
        <v>-</v>
      </c>
      <c r="O160" s="61" t="str">
        <f>IFERROR(IF(INDEX(Personal!$E$5:$E$9,MATCH(H160,Personal!$D$5:$D$9,0))=J160,"X","-"),"-")</f>
        <v>-</v>
      </c>
      <c r="P160" s="63"/>
      <c r="Q160" s="46"/>
      <c r="R160" s="37"/>
      <c r="S160" s="37"/>
      <c r="T160" s="37"/>
      <c r="U160" s="37"/>
    </row>
    <row r="161" spans="1:21" ht="21.95" customHeight="1" x14ac:dyDescent="0.2">
      <c r="A161" s="54">
        <f t="shared" si="12"/>
        <v>44350</v>
      </c>
      <c r="B161" s="54" t="str">
        <f t="shared" si="10"/>
        <v>Thursday</v>
      </c>
      <c r="C161" s="62" t="s">
        <v>26</v>
      </c>
      <c r="D161" s="102" t="str">
        <f>IFERROR(INDEX('Data Ranges'!$B$10:$C$21,MATCH(A161,'Data Ranges'!$B$10:$B$21,0),2),"")</f>
        <v/>
      </c>
      <c r="E161" s="72">
        <f t="shared" si="9"/>
        <v>24</v>
      </c>
      <c r="F161" s="73" t="str">
        <f>VLOOKUP(E161,Table1[],2,FALSE)</f>
        <v>For not being afraid of punishment.</v>
      </c>
      <c r="G161" s="73" t="str">
        <f>VLOOKUP(E161,Table1[],3,FALSE)</f>
        <v>Meta</v>
      </c>
      <c r="H161" s="56" t="s">
        <v>60</v>
      </c>
      <c r="I161" s="79"/>
      <c r="J161" s="56" t="str">
        <f>INDEX('Data Ranges'!$A$2:$B$8,MATCH(B161,'Data Ranges'!$A$2:$A$8,0),2)</f>
        <v>Jupiter</v>
      </c>
      <c r="K161" s="61" t="str">
        <f>IF(INDEX(Signs!$E$5:$E$16,MATCH(C161,Signs!$D$5:$D$16,0))=J161,"X","-")</f>
        <v>-</v>
      </c>
      <c r="L161" s="61" t="str">
        <f>IF(INDEX(Signs!$E$5:$E$16,MATCH(H161,Signs!$D$5:$D$16,0))=J161,"X","-")</f>
        <v>-</v>
      </c>
      <c r="M161" s="61" t="str">
        <f t="shared" si="11"/>
        <v>-</v>
      </c>
      <c r="N161" s="61" t="str">
        <f>IFERROR(IF(INDEX(Personal!$E$5:$E$9,MATCH(C161,Personal!$D$5:$D$9,0))=J161,"X","-"),"-")</f>
        <v>-</v>
      </c>
      <c r="O161" s="61" t="str">
        <f>IFERROR(IF(INDEX(Personal!$E$5:$E$9,MATCH(H161,Personal!$D$5:$D$9,0))=J161,"X","-"),"-")</f>
        <v>-</v>
      </c>
      <c r="P161" s="63"/>
      <c r="Q161" s="46"/>
      <c r="R161" s="37"/>
      <c r="S161" s="37"/>
      <c r="T161" s="37"/>
      <c r="U161" s="37"/>
    </row>
    <row r="162" spans="1:21" ht="21.95" customHeight="1" x14ac:dyDescent="0.2">
      <c r="A162" s="54">
        <f t="shared" si="12"/>
        <v>44351</v>
      </c>
      <c r="B162" s="54" t="str">
        <f t="shared" si="10"/>
        <v>Friday</v>
      </c>
      <c r="C162" s="62" t="s">
        <v>26</v>
      </c>
      <c r="D162" s="102" t="str">
        <f>IFERROR(INDEX('Data Ranges'!$B$10:$C$21,MATCH(A162,'Data Ranges'!$B$10:$B$21,0),2),"")</f>
        <v/>
      </c>
      <c r="E162" s="72">
        <f t="shared" si="9"/>
        <v>25</v>
      </c>
      <c r="F162" s="73" t="str">
        <f>VLOOKUP(E162,Table1[],2,FALSE)</f>
        <v>For binding or unbinding a couple.</v>
      </c>
      <c r="G162" s="73" t="str">
        <f>VLOOKUP(E162,Table1[],3,FALSE)</f>
        <v>Love</v>
      </c>
      <c r="H162" s="56" t="s">
        <v>60</v>
      </c>
      <c r="I162" s="79"/>
      <c r="J162" s="56" t="str">
        <f>INDEX('Data Ranges'!$A$2:$B$8,MATCH(B162,'Data Ranges'!$A$2:$A$8,0),2)</f>
        <v>Venus</v>
      </c>
      <c r="K162" s="61" t="str">
        <f>IF(INDEX(Signs!$E$5:$E$16,MATCH(C162,Signs!$D$5:$D$16,0))=J162,"X","-")</f>
        <v>-</v>
      </c>
      <c r="L162" s="61" t="str">
        <f>IF(INDEX(Signs!$E$5:$E$16,MATCH(H162,Signs!$D$5:$D$16,0))=J162,"X","-")</f>
        <v>-</v>
      </c>
      <c r="M162" s="61" t="str">
        <f t="shared" si="11"/>
        <v>-</v>
      </c>
      <c r="N162" s="61" t="str">
        <f>IFERROR(IF(INDEX(Personal!$E$5:$E$9,MATCH(C162,Personal!$D$5:$D$9,0))=J162,"X","-"),"-")</f>
        <v>-</v>
      </c>
      <c r="O162" s="61" t="str">
        <f>IFERROR(IF(INDEX(Personal!$E$5:$E$9,MATCH(H162,Personal!$D$5:$D$9,0))=J162,"X","-"),"-")</f>
        <v>-</v>
      </c>
      <c r="P162" s="63"/>
      <c r="Q162" s="46"/>
      <c r="R162" s="37"/>
      <c r="S162" s="37"/>
      <c r="T162" s="37"/>
      <c r="U162" s="37"/>
    </row>
    <row r="163" spans="1:21" ht="21.95" customHeight="1" x14ac:dyDescent="0.2">
      <c r="A163" s="54">
        <f t="shared" si="12"/>
        <v>44352</v>
      </c>
      <c r="B163" s="54" t="str">
        <f t="shared" si="10"/>
        <v>Saturday</v>
      </c>
      <c r="C163" s="62" t="s">
        <v>26</v>
      </c>
      <c r="D163" s="102" t="str">
        <f>IFERROR(INDEX('Data Ranges'!$B$10:$C$21,MATCH(A163,'Data Ranges'!$B$10:$B$21,0),2),"")</f>
        <v/>
      </c>
      <c r="E163" s="72">
        <f t="shared" si="9"/>
        <v>26</v>
      </c>
      <c r="F163" s="73" t="str">
        <f>VLOOKUP(E163,Table1[],2,FALSE)</f>
        <v>For compelling enemies and masters.</v>
      </c>
      <c r="G163" s="73" t="str">
        <f>VLOOKUP(E163,Table1[],3,FALSE)</f>
        <v>Negative</v>
      </c>
      <c r="H163" s="56" t="s">
        <v>63</v>
      </c>
      <c r="I163" s="79"/>
      <c r="J163" s="56" t="str">
        <f>INDEX('Data Ranges'!$A$2:$B$8,MATCH(B163,'Data Ranges'!$A$2:$A$8,0),2)</f>
        <v>Saturn</v>
      </c>
      <c r="K163" s="61" t="str">
        <f>IF(INDEX(Signs!$E$5:$E$16,MATCH(C163,Signs!$D$5:$D$16,0))=J163,"X","-")</f>
        <v>-</v>
      </c>
      <c r="L163" s="61" t="str">
        <f>IF(INDEX(Signs!$E$5:$E$16,MATCH(H163,Signs!$D$5:$D$16,0))=J163,"X","-")</f>
        <v>-</v>
      </c>
      <c r="M163" s="61" t="str">
        <f t="shared" si="11"/>
        <v>-</v>
      </c>
      <c r="N163" s="61" t="str">
        <f>IFERROR(IF(INDEX(Personal!$E$5:$E$9,MATCH(C163,Personal!$D$5:$D$9,0))=J163,"X","-"),"-")</f>
        <v>-</v>
      </c>
      <c r="O163" s="61" t="str">
        <f>IFERROR(IF(INDEX(Personal!$E$5:$E$9,MATCH(H163,Personal!$D$5:$D$9,0))=J163,"X","-"),"-")</f>
        <v>-</v>
      </c>
      <c r="P163" s="63"/>
      <c r="Q163" s="46"/>
      <c r="R163" s="37"/>
      <c r="S163" s="37"/>
      <c r="T163" s="37"/>
      <c r="U163" s="37"/>
    </row>
    <row r="164" spans="1:21" ht="21.95" customHeight="1" x14ac:dyDescent="0.2">
      <c r="A164" s="54">
        <f t="shared" si="12"/>
        <v>44353</v>
      </c>
      <c r="B164" s="54" t="str">
        <f t="shared" si="10"/>
        <v>Sunday</v>
      </c>
      <c r="C164" s="62" t="s">
        <v>26</v>
      </c>
      <c r="D164" s="102" t="str">
        <f>IFERROR(INDEX('Data Ranges'!$B$10:$C$21,MATCH(A164,'Data Ranges'!$B$10:$B$21,0),2),"")</f>
        <v/>
      </c>
      <c r="E164" s="72">
        <f t="shared" si="9"/>
        <v>27</v>
      </c>
      <c r="F164" s="73" t="str">
        <f>VLOOKUP(E164,Table1[],2,FALSE)</f>
        <v>For love and for bindings of love.</v>
      </c>
      <c r="G164" s="73" t="str">
        <f>VLOOKUP(E164,Table1[],3,FALSE)</f>
        <v>Love</v>
      </c>
      <c r="H164" s="56" t="s">
        <v>63</v>
      </c>
      <c r="I164" s="79"/>
      <c r="J164" s="56" t="str">
        <f>INDEX('Data Ranges'!$A$2:$B$8,MATCH(B164,'Data Ranges'!$A$2:$A$8,0),2)</f>
        <v>Sun</v>
      </c>
      <c r="K164" s="61" t="str">
        <f>IF(INDEX(Signs!$E$5:$E$16,MATCH(C164,Signs!$D$5:$D$16,0))=J164,"X","-")</f>
        <v>-</v>
      </c>
      <c r="L164" s="61" t="str">
        <f>IF(INDEX(Signs!$E$5:$E$16,MATCH(H164,Signs!$D$5:$D$16,0))=J164,"X","-")</f>
        <v>-</v>
      </c>
      <c r="M164" s="61" t="str">
        <f t="shared" si="11"/>
        <v>-</v>
      </c>
      <c r="N164" s="61" t="str">
        <f>IFERROR(IF(INDEX(Personal!$E$5:$E$9,MATCH(C164,Personal!$D$5:$D$9,0))=J164,"X","-"),"-")</f>
        <v>-</v>
      </c>
      <c r="O164" s="61" t="str">
        <f>IFERROR(IF(INDEX(Personal!$E$5:$E$9,MATCH(H164,Personal!$D$5:$D$9,0))=J164,"X","-"),"-")</f>
        <v>-</v>
      </c>
      <c r="P164" s="63"/>
      <c r="Q164" s="46"/>
      <c r="R164" s="37"/>
      <c r="S164" s="37"/>
      <c r="T164" s="37"/>
      <c r="U164" s="37"/>
    </row>
    <row r="165" spans="1:21" ht="21.95" customHeight="1" x14ac:dyDescent="0.2">
      <c r="A165" s="54">
        <f t="shared" si="12"/>
        <v>44354</v>
      </c>
      <c r="B165" s="54" t="str">
        <f t="shared" si="10"/>
        <v>Monday</v>
      </c>
      <c r="C165" s="62" t="s">
        <v>26</v>
      </c>
      <c r="D165" s="102" t="str">
        <f>IFERROR(INDEX('Data Ranges'!$B$10:$C$21,MATCH(A165,'Data Ranges'!$B$10:$B$21,0),2),"")</f>
        <v/>
      </c>
      <c r="E165" s="72">
        <f t="shared" si="9"/>
        <v>28</v>
      </c>
      <c r="F165" s="73" t="str">
        <f>VLOOKUP(E165,Table1[],2,FALSE)</f>
        <v>Similarly, for love.</v>
      </c>
      <c r="G165" s="73" t="str">
        <f>VLOOKUP(E165,Table1[],3,FALSE)</f>
        <v>Love</v>
      </c>
      <c r="H165" s="56" t="s">
        <v>63</v>
      </c>
      <c r="I165" s="79" t="s">
        <v>621</v>
      </c>
      <c r="J165" s="56" t="str">
        <f>INDEX('Data Ranges'!$A$2:$B$8,MATCH(B165,'Data Ranges'!$A$2:$A$8,0),2)</f>
        <v>Moon</v>
      </c>
      <c r="K165" s="61" t="str">
        <f>IF(INDEX(Signs!$E$5:$E$16,MATCH(C165,Signs!$D$5:$D$16,0))=J165,"X","-")</f>
        <v>-</v>
      </c>
      <c r="L165" s="61" t="str">
        <f>IF(INDEX(Signs!$E$5:$E$16,MATCH(H165,Signs!$D$5:$D$16,0))=J165,"X","-")</f>
        <v>-</v>
      </c>
      <c r="M165" s="61" t="str">
        <f t="shared" si="11"/>
        <v>-</v>
      </c>
      <c r="N165" s="61" t="str">
        <f>IFERROR(IF(INDEX(Personal!$E$5:$E$9,MATCH(C165,Personal!$D$5:$D$9,0))=J165,"X","-"),"-")</f>
        <v>-</v>
      </c>
      <c r="O165" s="61" t="str">
        <f>IFERROR(IF(INDEX(Personal!$E$5:$E$9,MATCH(H165,Personal!$D$5:$D$9,0))=J165,"X","-"),"-")</f>
        <v>-</v>
      </c>
      <c r="P165" s="63"/>
      <c r="Q165" s="46"/>
      <c r="R165" s="37"/>
      <c r="S165" s="37"/>
      <c r="T165" s="37"/>
      <c r="U165" s="37"/>
    </row>
    <row r="166" spans="1:21" ht="21.95" customHeight="1" x14ac:dyDescent="0.2">
      <c r="A166" s="54">
        <f t="shared" si="12"/>
        <v>44355</v>
      </c>
      <c r="B166" s="54" t="str">
        <f t="shared" si="10"/>
        <v>Tuesday</v>
      </c>
      <c r="C166" s="62" t="s">
        <v>26</v>
      </c>
      <c r="D166" s="102" t="str">
        <f>IFERROR(INDEX('Data Ranges'!$B$10:$C$21,MATCH(A166,'Data Ranges'!$B$10:$B$21,0),2),"")</f>
        <v/>
      </c>
      <c r="E166" s="72">
        <f t="shared" si="9"/>
        <v>29</v>
      </c>
      <c r="F166" s="73" t="str">
        <f>VLOOKUP(E166,Table1[],2,FALSE)</f>
        <v>For destruction.</v>
      </c>
      <c r="G166" s="73" t="str">
        <f>VLOOKUP(E166,Table1[],3,FALSE)</f>
        <v>Negative</v>
      </c>
      <c r="H166" s="56" t="s">
        <v>13</v>
      </c>
      <c r="I166" s="79"/>
      <c r="J166" s="56" t="str">
        <f>INDEX('Data Ranges'!$A$2:$B$8,MATCH(B166,'Data Ranges'!$A$2:$A$8,0),2)</f>
        <v>Mars</v>
      </c>
      <c r="K166" s="61" t="str">
        <f>IF(INDEX(Signs!$E$5:$E$16,MATCH(C166,Signs!$D$5:$D$16,0))=J166,"X","-")</f>
        <v>-</v>
      </c>
      <c r="L166" s="61" t="str">
        <f>IF(INDEX(Signs!$E$5:$E$16,MATCH(H166,Signs!$D$5:$D$16,0))=J166,"X","-")</f>
        <v>X</v>
      </c>
      <c r="M166" s="61" t="str">
        <f t="shared" si="11"/>
        <v>-</v>
      </c>
      <c r="N166" s="61" t="str">
        <f>IFERROR(IF(INDEX(Personal!$E$5:$E$9,MATCH(C166,Personal!$D$5:$D$9,0))=J166,"X","-"),"-")</f>
        <v>-</v>
      </c>
      <c r="O166" s="61" t="str">
        <f>IFERROR(IF(INDEX(Personal!$E$5:$E$9,MATCH(H166,Personal!$D$5:$D$9,0))=J166,"X","-"),"-")</f>
        <v>-</v>
      </c>
      <c r="P166" s="63"/>
      <c r="Q166" s="46"/>
      <c r="R166" s="37"/>
      <c r="S166" s="37"/>
      <c r="T166" s="37"/>
      <c r="U166" s="37"/>
    </row>
    <row r="167" spans="1:21" ht="21.95" customHeight="1" x14ac:dyDescent="0.2">
      <c r="A167" s="54">
        <f t="shared" si="12"/>
        <v>44356</v>
      </c>
      <c r="B167" s="54" t="str">
        <f t="shared" si="10"/>
        <v>Wednesday</v>
      </c>
      <c r="C167" s="62" t="s">
        <v>26</v>
      </c>
      <c r="D167" s="102" t="str">
        <f>IFERROR(INDEX('Data Ranges'!$B$10:$C$21,MATCH(A167,'Data Ranges'!$B$10:$B$21,0),2),"")</f>
        <v/>
      </c>
      <c r="E167" s="72">
        <f t="shared" si="9"/>
        <v>30</v>
      </c>
      <c r="F167" s="73" t="e">
        <f>VLOOKUP(E167,Table1[],2,FALSE)</f>
        <v>#N/A</v>
      </c>
      <c r="G167" s="73" t="e">
        <f>VLOOKUP(E167,Table1[],3,FALSE)</f>
        <v>#N/A</v>
      </c>
      <c r="H167" s="56" t="s">
        <v>13</v>
      </c>
      <c r="I167" s="79" t="s">
        <v>624</v>
      </c>
      <c r="J167" s="56" t="str">
        <f>INDEX('Data Ranges'!$A$2:$B$8,MATCH(B167,'Data Ranges'!$A$2:$A$8,0),2)</f>
        <v>Mercury</v>
      </c>
      <c r="K167" s="61" t="str">
        <f>IF(INDEX(Signs!$E$5:$E$16,MATCH(C167,Signs!$D$5:$D$16,0))=J167,"X","-")</f>
        <v>X</v>
      </c>
      <c r="L167" s="61" t="str">
        <f>IF(INDEX(Signs!$E$5:$E$16,MATCH(H167,Signs!$D$5:$D$16,0))=J167,"X","-")</f>
        <v>-</v>
      </c>
      <c r="M167" s="61" t="str">
        <f t="shared" si="11"/>
        <v>-</v>
      </c>
      <c r="N167" s="61" t="str">
        <f>IFERROR(IF(INDEX(Personal!$E$5:$E$9,MATCH(C167,Personal!$D$5:$D$9,0))=J167,"X","-"),"-")</f>
        <v>-</v>
      </c>
      <c r="O167" s="61" t="str">
        <f>IFERROR(IF(INDEX(Personal!$E$5:$E$9,MATCH(H167,Personal!$D$5:$D$9,0))=J167,"X","-"),"-")</f>
        <v>-</v>
      </c>
      <c r="P167" s="63"/>
      <c r="Q167" s="46"/>
      <c r="R167" s="37"/>
      <c r="S167" s="37"/>
      <c r="T167" s="37"/>
      <c r="U167" s="37"/>
    </row>
    <row r="168" spans="1:21" ht="21.95" customHeight="1" x14ac:dyDescent="0.2">
      <c r="A168" s="54">
        <f t="shared" si="12"/>
        <v>44357</v>
      </c>
      <c r="B168" s="54" t="str">
        <f t="shared" si="10"/>
        <v>Thursday</v>
      </c>
      <c r="C168" s="62" t="s">
        <v>26</v>
      </c>
      <c r="D168" s="102">
        <f>IFERROR(INDEX('Data Ranges'!$B$10:$C$21,MATCH(A168,'Data Ranges'!$B$10:$B$21,0),2),"")</f>
        <v>0.28611111111111115</v>
      </c>
      <c r="E168" s="72">
        <f t="shared" si="9"/>
        <v>1</v>
      </c>
      <c r="F168" s="73" t="str">
        <f>VLOOKUP(E168,Table1[],2,FALSE)</f>
        <v>Is for winning in gambling, in chess and in other games. For luck.</v>
      </c>
      <c r="G168" s="73" t="str">
        <f>VLOOKUP(E168,Table1[],3,FALSE)</f>
        <v>Prosperity</v>
      </c>
      <c r="H168" s="56" t="s">
        <v>22</v>
      </c>
      <c r="I168" s="79"/>
      <c r="J168" s="56" t="str">
        <f>INDEX('Data Ranges'!$A$2:$B$8,MATCH(B168,'Data Ranges'!$A$2:$A$8,0),2)</f>
        <v>Jupiter</v>
      </c>
      <c r="K168" s="61" t="str">
        <f>IF(INDEX(Signs!$E$5:$E$16,MATCH(C168,Signs!$D$5:$D$16,0))=J168,"X","-")</f>
        <v>-</v>
      </c>
      <c r="L168" s="61" t="str">
        <f>IF(INDEX(Signs!$E$5:$E$16,MATCH(H168,Signs!$D$5:$D$16,0))=J168,"X","-")</f>
        <v>-</v>
      </c>
      <c r="M168" s="61" t="str">
        <f t="shared" si="11"/>
        <v>-</v>
      </c>
      <c r="N168" s="61" t="str">
        <f>IFERROR(IF(INDEX(Personal!$E$5:$E$9,MATCH(C168,Personal!$D$5:$D$9,0))=J168,"X","-"),"-")</f>
        <v>-</v>
      </c>
      <c r="O168" s="61" t="str">
        <f>IFERROR(IF(INDEX(Personal!$E$5:$E$9,MATCH(H168,Personal!$D$5:$D$9,0))=J168,"X","-"),"-")</f>
        <v>-</v>
      </c>
      <c r="P168" s="63"/>
      <c r="Q168" s="46"/>
      <c r="R168" s="37"/>
      <c r="S168" s="37"/>
      <c r="T168" s="37"/>
      <c r="U168" s="37"/>
    </row>
    <row r="169" spans="1:21" ht="21.95" customHeight="1" x14ac:dyDescent="0.2">
      <c r="A169" s="54">
        <f t="shared" si="12"/>
        <v>44358</v>
      </c>
      <c r="B169" s="54" t="str">
        <f t="shared" si="10"/>
        <v>Friday</v>
      </c>
      <c r="C169" s="62" t="s">
        <v>26</v>
      </c>
      <c r="D169" s="102" t="str">
        <f>IFERROR(INDEX('Data Ranges'!$B$10:$C$21,MATCH(A169,'Data Ranges'!$B$10:$B$21,0),2),"")</f>
        <v/>
      </c>
      <c r="E169" s="72">
        <f t="shared" si="9"/>
        <v>2</v>
      </c>
      <c r="F169" s="73" t="str">
        <f>VLOOKUP(E169,Table1[],2,FALSE)</f>
        <v>It is for gain and winning at chess.</v>
      </c>
      <c r="G169" s="73" t="str">
        <f>VLOOKUP(E169,Table1[],3,FALSE)</f>
        <v>Prosperity</v>
      </c>
      <c r="H169" s="56" t="s">
        <v>22</v>
      </c>
      <c r="I169" s="79"/>
      <c r="J169" s="56" t="str">
        <f>INDEX('Data Ranges'!$A$2:$B$8,MATCH(B169,'Data Ranges'!$A$2:$A$8,0),2)</f>
        <v>Venus</v>
      </c>
      <c r="K169" s="61" t="str">
        <f>IF(INDEX(Signs!$E$5:$E$16,MATCH(C169,Signs!$D$5:$D$16,0))=J169,"X","-")</f>
        <v>-</v>
      </c>
      <c r="L169" s="61" t="str">
        <f>IF(INDEX(Signs!$E$5:$E$16,MATCH(H169,Signs!$D$5:$D$16,0))=J169,"X","-")</f>
        <v>X</v>
      </c>
      <c r="M169" s="61" t="str">
        <f t="shared" si="11"/>
        <v>-</v>
      </c>
      <c r="N169" s="61" t="str">
        <f>IFERROR(IF(INDEX(Personal!$E$5:$E$9,MATCH(C169,Personal!$D$5:$D$9,0))=J169,"X","-"),"-")</f>
        <v>-</v>
      </c>
      <c r="O169" s="61" t="str">
        <f>IFERROR(IF(INDEX(Personal!$E$5:$E$9,MATCH(H169,Personal!$D$5:$D$9,0))=J169,"X","-"),"-")</f>
        <v>-</v>
      </c>
      <c r="P169" s="63"/>
      <c r="Q169" s="46"/>
      <c r="R169" s="37"/>
      <c r="S169" s="37"/>
      <c r="T169" s="37"/>
      <c r="U169" s="37"/>
    </row>
    <row r="170" spans="1:21" ht="21.95" customHeight="1" x14ac:dyDescent="0.2">
      <c r="A170" s="54">
        <f t="shared" si="12"/>
        <v>44359</v>
      </c>
      <c r="B170" s="54" t="str">
        <f t="shared" si="10"/>
        <v>Saturday</v>
      </c>
      <c r="C170" s="62" t="s">
        <v>26</v>
      </c>
      <c r="D170" s="102" t="str">
        <f>IFERROR(INDEX('Data Ranges'!$B$10:$C$21,MATCH(A170,'Data Ranges'!$B$10:$B$21,0),2),"")</f>
        <v/>
      </c>
      <c r="E170" s="72">
        <f t="shared" si="9"/>
        <v>3</v>
      </c>
      <c r="F170" s="73" t="str">
        <f>VLOOKUP(E170,Table1[],2,FALSE)</f>
        <v>For making a talisman for war and similar.</v>
      </c>
      <c r="G170" s="73" t="str">
        <f>VLOOKUP(E170,Table1[],3,FALSE)</f>
        <v>Negative</v>
      </c>
      <c r="H170" s="56" t="s">
        <v>26</v>
      </c>
      <c r="I170" s="79"/>
      <c r="J170" s="56" t="str">
        <f>INDEX('Data Ranges'!$A$2:$B$8,MATCH(B170,'Data Ranges'!$A$2:$A$8,0),2)</f>
        <v>Saturn</v>
      </c>
      <c r="K170" s="61" t="str">
        <f>IF(INDEX(Signs!$E$5:$E$16,MATCH(C170,Signs!$D$5:$D$16,0))=J170,"X","-")</f>
        <v>-</v>
      </c>
      <c r="L170" s="61" t="str">
        <f>IF(INDEX(Signs!$E$5:$E$16,MATCH(H170,Signs!$D$5:$D$16,0))=J170,"X","-")</f>
        <v>-</v>
      </c>
      <c r="M170" s="61" t="str">
        <f t="shared" si="11"/>
        <v>X</v>
      </c>
      <c r="N170" s="61" t="str">
        <f>IFERROR(IF(INDEX(Personal!$E$5:$E$9,MATCH(C170,Personal!$D$5:$D$9,0))=J170,"X","-"),"-")</f>
        <v>-</v>
      </c>
      <c r="O170" s="61" t="str">
        <f>IFERROR(IF(INDEX(Personal!$E$5:$E$9,MATCH(H170,Personal!$D$5:$D$9,0))=J170,"X","-"),"-")</f>
        <v>-</v>
      </c>
      <c r="P170" s="63"/>
      <c r="Q170" s="46"/>
      <c r="R170" s="37"/>
      <c r="S170" s="37"/>
      <c r="T170" s="37"/>
      <c r="U170" s="37"/>
    </row>
    <row r="171" spans="1:21" ht="21.95" customHeight="1" x14ac:dyDescent="0.2">
      <c r="A171" s="54">
        <f t="shared" si="12"/>
        <v>44360</v>
      </c>
      <c r="B171" s="54" t="str">
        <f t="shared" si="10"/>
        <v>Sunday</v>
      </c>
      <c r="C171" s="62" t="s">
        <v>26</v>
      </c>
      <c r="D171" s="102" t="str">
        <f>IFERROR(INDEX('Data Ranges'!$B$10:$C$21,MATCH(A171,'Data Ranges'!$B$10:$B$21,0),2),"")</f>
        <v/>
      </c>
      <c r="E171" s="72">
        <f t="shared" si="9"/>
        <v>4</v>
      </c>
      <c r="F171" s="73" t="str">
        <f>VLOOKUP(E171,Table1[],2,FALSE)</f>
        <v>For causing love in a couple.</v>
      </c>
      <c r="G171" s="73" t="str">
        <f>VLOOKUP(E171,Table1[],3,FALSE)</f>
        <v>Love</v>
      </c>
      <c r="H171" s="56" t="s">
        <v>26</v>
      </c>
      <c r="I171" s="79"/>
      <c r="J171" s="56" t="str">
        <f>INDEX('Data Ranges'!$A$2:$B$8,MATCH(B171,'Data Ranges'!$A$2:$A$8,0),2)</f>
        <v>Sun</v>
      </c>
      <c r="K171" s="61" t="str">
        <f>IF(INDEX(Signs!$E$5:$E$16,MATCH(C171,Signs!$D$5:$D$16,0))=J171,"X","-")</f>
        <v>-</v>
      </c>
      <c r="L171" s="61" t="str">
        <f>IF(INDEX(Signs!$E$5:$E$16,MATCH(H171,Signs!$D$5:$D$16,0))=J171,"X","-")</f>
        <v>-</v>
      </c>
      <c r="M171" s="61" t="str">
        <f t="shared" si="11"/>
        <v>X</v>
      </c>
      <c r="N171" s="61" t="str">
        <f>IFERROR(IF(INDEX(Personal!$E$5:$E$9,MATCH(C171,Personal!$D$5:$D$9,0))=J171,"X","-"),"-")</f>
        <v>-</v>
      </c>
      <c r="O171" s="61" t="str">
        <f>IFERROR(IF(INDEX(Personal!$E$5:$E$9,MATCH(H171,Personal!$D$5:$D$9,0))=J171,"X","-"),"-")</f>
        <v>-</v>
      </c>
      <c r="P171" s="63"/>
      <c r="Q171" s="46"/>
      <c r="R171" s="37"/>
      <c r="S171" s="37"/>
      <c r="T171" s="37"/>
      <c r="U171" s="37"/>
    </row>
    <row r="172" spans="1:21" ht="21.95" customHeight="1" x14ac:dyDescent="0.2">
      <c r="A172" s="54">
        <f t="shared" si="12"/>
        <v>44361</v>
      </c>
      <c r="B172" s="54" t="str">
        <f t="shared" si="10"/>
        <v>Monday</v>
      </c>
      <c r="C172" s="62" t="s">
        <v>26</v>
      </c>
      <c r="D172" s="102" t="str">
        <f>IFERROR(INDEX('Data Ranges'!$B$10:$C$21,MATCH(A172,'Data Ranges'!$B$10:$B$21,0),2),"")</f>
        <v/>
      </c>
      <c r="E172" s="72">
        <f t="shared" si="9"/>
        <v>5</v>
      </c>
      <c r="F172" s="73" t="str">
        <f>VLOOKUP(E172,Table1[],2,FALSE)</f>
        <v>For causing the love of kings and lords.</v>
      </c>
      <c r="G172" s="73" t="str">
        <f>VLOOKUP(E172,Table1[],3,FALSE)</f>
        <v>Love</v>
      </c>
      <c r="H172" s="56" t="s">
        <v>30</v>
      </c>
      <c r="I172" s="79"/>
      <c r="J172" s="56" t="str">
        <f>INDEX('Data Ranges'!$A$2:$B$8,MATCH(B172,'Data Ranges'!$A$2:$A$8,0),2)</f>
        <v>Moon</v>
      </c>
      <c r="K172" s="61" t="str">
        <f>IF(INDEX(Signs!$E$5:$E$16,MATCH(C172,Signs!$D$5:$D$16,0))=J172,"X","-")</f>
        <v>-</v>
      </c>
      <c r="L172" s="61" t="str">
        <f>IF(INDEX(Signs!$E$5:$E$16,MATCH(H172,Signs!$D$5:$D$16,0))=J172,"X","-")</f>
        <v>X</v>
      </c>
      <c r="M172" s="61" t="str">
        <f t="shared" si="11"/>
        <v>-</v>
      </c>
      <c r="N172" s="61" t="str">
        <f>IFERROR(IF(INDEX(Personal!$E$5:$E$9,MATCH(C172,Personal!$D$5:$D$9,0))=J172,"X","-"),"-")</f>
        <v>-</v>
      </c>
      <c r="O172" s="61" t="str">
        <f>IFERROR(IF(INDEX(Personal!$E$5:$E$9,MATCH(H172,Personal!$D$5:$D$9,0))=J172,"X","-"),"-")</f>
        <v>-</v>
      </c>
      <c r="P172" s="63"/>
      <c r="Q172" s="46"/>
      <c r="R172" s="37"/>
      <c r="S172" s="37"/>
      <c r="T172" s="37"/>
      <c r="U172" s="37"/>
    </row>
    <row r="173" spans="1:21" ht="21.95" customHeight="1" x14ac:dyDescent="0.2">
      <c r="A173" s="54">
        <f t="shared" si="12"/>
        <v>44362</v>
      </c>
      <c r="B173" s="54" t="str">
        <f t="shared" si="10"/>
        <v>Tuesday</v>
      </c>
      <c r="C173" s="62" t="s">
        <v>26</v>
      </c>
      <c r="D173" s="102" t="str">
        <f>IFERROR(INDEX('Data Ranges'!$B$10:$C$21,MATCH(A173,'Data Ranges'!$B$10:$B$21,0),2),"")</f>
        <v/>
      </c>
      <c r="E173" s="72">
        <f t="shared" si="9"/>
        <v>6</v>
      </c>
      <c r="F173" s="73" t="str">
        <f>VLOOKUP(E173,Table1[],2,FALSE)</f>
        <v>It is good for beneficial judgements.</v>
      </c>
      <c r="G173" s="73" t="str">
        <f>VLOOKUP(E173,Table1[],3,FALSE)</f>
        <v>Prosperity</v>
      </c>
      <c r="H173" s="56" t="s">
        <v>30</v>
      </c>
      <c r="I173" s="79"/>
      <c r="J173" s="56" t="str">
        <f>INDEX('Data Ranges'!$A$2:$B$8,MATCH(B173,'Data Ranges'!$A$2:$A$8,0),2)</f>
        <v>Mars</v>
      </c>
      <c r="K173" s="61" t="str">
        <f>IF(INDEX(Signs!$E$5:$E$16,MATCH(C173,Signs!$D$5:$D$16,0))=J173,"X","-")</f>
        <v>-</v>
      </c>
      <c r="L173" s="61" t="str">
        <f>IF(INDEX(Signs!$E$5:$E$16,MATCH(H173,Signs!$D$5:$D$16,0))=J173,"X","-")</f>
        <v>-</v>
      </c>
      <c r="M173" s="61" t="str">
        <f t="shared" si="11"/>
        <v>-</v>
      </c>
      <c r="N173" s="61" t="str">
        <f>IFERROR(IF(INDEX(Personal!$E$5:$E$9,MATCH(C173,Personal!$D$5:$D$9,0))=J173,"X","-"),"-")</f>
        <v>-</v>
      </c>
      <c r="O173" s="61" t="str">
        <f>IFERROR(IF(INDEX(Personal!$E$5:$E$9,MATCH(H173,Personal!$D$5:$D$9,0))=J173,"X","-"),"-")</f>
        <v>-</v>
      </c>
      <c r="P173" s="63"/>
      <c r="Q173" s="46"/>
      <c r="R173" s="37"/>
      <c r="S173" s="37"/>
      <c r="T173" s="37"/>
      <c r="U173" s="37"/>
    </row>
    <row r="174" spans="1:21" ht="21.95" customHeight="1" x14ac:dyDescent="0.2">
      <c r="A174" s="54">
        <f t="shared" si="12"/>
        <v>44363</v>
      </c>
      <c r="B174" s="54" t="str">
        <f t="shared" si="10"/>
        <v>Wednesday</v>
      </c>
      <c r="C174" s="62" t="s">
        <v>26</v>
      </c>
      <c r="D174" s="102" t="str">
        <f>IFERROR(INDEX('Data Ranges'!$B$10:$C$21,MATCH(A174,'Data Ranges'!$B$10:$B$21,0),2),"")</f>
        <v/>
      </c>
      <c r="E174" s="72">
        <f t="shared" si="9"/>
        <v>7</v>
      </c>
      <c r="F174" s="73" t="str">
        <f>VLOOKUP(E174,Table1[],2,FALSE)</f>
        <v>It is good for divining with a vessel, that is to say a water pot, for whatever reason.</v>
      </c>
      <c r="G174" s="73" t="str">
        <f>VLOOKUP(E174,Table1[],3,FALSE)</f>
        <v>Magic</v>
      </c>
      <c r="H174" s="56" t="s">
        <v>34</v>
      </c>
      <c r="I174" s="79"/>
      <c r="J174" s="56" t="str">
        <f>INDEX('Data Ranges'!$A$2:$B$8,MATCH(B174,'Data Ranges'!$A$2:$A$8,0),2)</f>
        <v>Mercury</v>
      </c>
      <c r="K174" s="61" t="str">
        <f>IF(INDEX(Signs!$E$5:$E$16,MATCH(C174,Signs!$D$5:$D$16,0))=J174,"X","-")</f>
        <v>X</v>
      </c>
      <c r="L174" s="61" t="str">
        <f>IF(INDEX(Signs!$E$5:$E$16,MATCH(H174,Signs!$D$5:$D$16,0))=J174,"X","-")</f>
        <v>-</v>
      </c>
      <c r="M174" s="61" t="str">
        <f t="shared" si="11"/>
        <v>-</v>
      </c>
      <c r="N174" s="61" t="str">
        <f>IFERROR(IF(INDEX(Personal!$E$5:$E$9,MATCH(C174,Personal!$D$5:$D$9,0))=J174,"X","-"),"-")</f>
        <v>-</v>
      </c>
      <c r="O174" s="61" t="str">
        <f>IFERROR(IF(INDEX(Personal!$E$5:$E$9,MATCH(H174,Personal!$D$5:$D$9,0))=J174,"X","-"),"-")</f>
        <v>-</v>
      </c>
      <c r="P174" s="63"/>
      <c r="Q174" s="46"/>
      <c r="R174" s="37"/>
      <c r="S174" s="37"/>
      <c r="T174" s="37"/>
      <c r="U174" s="37"/>
    </row>
    <row r="175" spans="1:21" ht="21.95" customHeight="1" x14ac:dyDescent="0.2">
      <c r="A175" s="54">
        <f t="shared" si="12"/>
        <v>44364</v>
      </c>
      <c r="B175" s="54" t="str">
        <f t="shared" si="10"/>
        <v>Thursday</v>
      </c>
      <c r="C175" s="62" t="s">
        <v>26</v>
      </c>
      <c r="D175" s="102" t="str">
        <f>IFERROR(INDEX('Data Ranges'!$B$10:$C$21,MATCH(A175,'Data Ranges'!$B$10:$B$21,0),2),"")</f>
        <v/>
      </c>
      <c r="E175" s="72">
        <f t="shared" si="9"/>
        <v>8</v>
      </c>
      <c r="F175" s="73" t="str">
        <f>VLOOKUP(E175,Table1[],2,FALSE)</f>
        <v>It is good for finding treasures in the earth.</v>
      </c>
      <c r="G175" s="73" t="str">
        <f>VLOOKUP(E175,Table1[],3,FALSE)</f>
        <v>Prosperity</v>
      </c>
      <c r="H175" s="56" t="s">
        <v>34</v>
      </c>
      <c r="I175" s="79"/>
      <c r="J175" s="56" t="str">
        <f>INDEX('Data Ranges'!$A$2:$B$8,MATCH(B175,'Data Ranges'!$A$2:$A$8,0),2)</f>
        <v>Jupiter</v>
      </c>
      <c r="K175" s="61" t="str">
        <f>IF(INDEX(Signs!$E$5:$E$16,MATCH(C175,Signs!$D$5:$D$16,0))=J175,"X","-")</f>
        <v>-</v>
      </c>
      <c r="L175" s="61" t="str">
        <f>IF(INDEX(Signs!$E$5:$E$16,MATCH(H175,Signs!$D$5:$D$16,0))=J175,"X","-")</f>
        <v>-</v>
      </c>
      <c r="M175" s="61" t="str">
        <f t="shared" si="11"/>
        <v>-</v>
      </c>
      <c r="N175" s="61" t="str">
        <f>IFERROR(IF(INDEX(Personal!$E$5:$E$9,MATCH(C175,Personal!$D$5:$D$9,0))=J175,"X","-"),"-")</f>
        <v>-</v>
      </c>
      <c r="O175" s="61" t="str">
        <f>IFERROR(IF(INDEX(Personal!$E$5:$E$9,MATCH(H175,Personal!$D$5:$D$9,0))=J175,"X","-"),"-")</f>
        <v>-</v>
      </c>
      <c r="P175" s="63"/>
      <c r="Q175" s="46"/>
      <c r="R175" s="37"/>
      <c r="S175" s="37"/>
      <c r="T175" s="37"/>
      <c r="U175" s="37"/>
    </row>
    <row r="176" spans="1:21" ht="21.95" customHeight="1" x14ac:dyDescent="0.2">
      <c r="A176" s="54">
        <f t="shared" si="12"/>
        <v>44365</v>
      </c>
      <c r="B176" s="54" t="str">
        <f t="shared" si="10"/>
        <v>Friday</v>
      </c>
      <c r="C176" s="62" t="s">
        <v>26</v>
      </c>
      <c r="D176" s="102" t="str">
        <f>IFERROR(INDEX('Data Ranges'!$B$10:$C$21,MATCH(A176,'Data Ranges'!$B$10:$B$21,0),2),"")</f>
        <v/>
      </c>
      <c r="E176" s="72">
        <f t="shared" si="9"/>
        <v>9</v>
      </c>
      <c r="F176" s="73" t="str">
        <f>VLOOKUP(E176,Table1[],2,FALSE)</f>
        <v>It is good for happiness within the family, and for taking care of the house.</v>
      </c>
      <c r="G176" s="73" t="str">
        <f>VLOOKUP(E176,Table1[],3,FALSE)</f>
        <v>Love</v>
      </c>
      <c r="H176" s="56" t="s">
        <v>38</v>
      </c>
      <c r="I176" s="79"/>
      <c r="J176" s="56" t="str">
        <f>INDEX('Data Ranges'!$A$2:$B$8,MATCH(B176,'Data Ranges'!$A$2:$A$8,0),2)</f>
        <v>Venus</v>
      </c>
      <c r="K176" s="61" t="str">
        <f>IF(INDEX(Signs!$E$5:$E$16,MATCH(C176,Signs!$D$5:$D$16,0))=J176,"X","-")</f>
        <v>-</v>
      </c>
      <c r="L176" s="61" t="str">
        <f>IF(INDEX(Signs!$E$5:$E$16,MATCH(H176,Signs!$D$5:$D$16,0))=J176,"X","-")</f>
        <v>-</v>
      </c>
      <c r="M176" s="61" t="str">
        <f t="shared" si="11"/>
        <v>-</v>
      </c>
      <c r="N176" s="61" t="str">
        <f>IFERROR(IF(INDEX(Personal!$E$5:$E$9,MATCH(C176,Personal!$D$5:$D$9,0))=J176,"X","-"),"-")</f>
        <v>-</v>
      </c>
      <c r="O176" s="61" t="str">
        <f>IFERROR(IF(INDEX(Personal!$E$5:$E$9,MATCH(H176,Personal!$D$5:$D$9,0))=J176,"X","-"),"-")</f>
        <v>-</v>
      </c>
      <c r="P176" s="63"/>
      <c r="Q176" s="46"/>
      <c r="R176" s="37"/>
      <c r="S176" s="37"/>
      <c r="T176" s="37"/>
      <c r="U176" s="37"/>
    </row>
    <row r="177" spans="1:21" ht="21.95" customHeight="1" x14ac:dyDescent="0.2">
      <c r="A177" s="54">
        <f t="shared" si="12"/>
        <v>44366</v>
      </c>
      <c r="B177" s="54" t="str">
        <f t="shared" si="10"/>
        <v>Saturday</v>
      </c>
      <c r="C177" s="62" t="s">
        <v>26</v>
      </c>
      <c r="D177" s="102" t="str">
        <f>IFERROR(INDEX('Data Ranges'!$B$10:$C$21,MATCH(A177,'Data Ranges'!$B$10:$B$21,0),2),"")</f>
        <v/>
      </c>
      <c r="E177" s="72">
        <f t="shared" si="9"/>
        <v>10</v>
      </c>
      <c r="F177" s="73" t="str">
        <f>VLOOKUP(E177,Table1[],2,FALSE)</f>
        <v>For curing the epileptic.</v>
      </c>
      <c r="G177" s="73" t="str">
        <f>VLOOKUP(E177,Table1[],3,FALSE)</f>
        <v>Healing</v>
      </c>
      <c r="H177" s="56" t="s">
        <v>38</v>
      </c>
      <c r="I177" s="79"/>
      <c r="J177" s="56" t="str">
        <f>INDEX('Data Ranges'!$A$2:$B$8,MATCH(B177,'Data Ranges'!$A$2:$A$8,0),2)</f>
        <v>Saturn</v>
      </c>
      <c r="K177" s="61" t="str">
        <f>IF(INDEX(Signs!$E$5:$E$16,MATCH(C177,Signs!$D$5:$D$16,0))=J177,"X","-")</f>
        <v>-</v>
      </c>
      <c r="L177" s="61" t="str">
        <f>IF(INDEX(Signs!$E$5:$E$16,MATCH(H177,Signs!$D$5:$D$16,0))=J177,"X","-")</f>
        <v>-</v>
      </c>
      <c r="M177" s="61" t="str">
        <f t="shared" si="11"/>
        <v>-</v>
      </c>
      <c r="N177" s="61" t="str">
        <f>IFERROR(IF(INDEX(Personal!$E$5:$E$9,MATCH(C177,Personal!$D$5:$D$9,0))=J177,"X","-"),"-")</f>
        <v>-</v>
      </c>
      <c r="O177" s="61" t="str">
        <f>IFERROR(IF(INDEX(Personal!$E$5:$E$9,MATCH(H177,Personal!$D$5:$D$9,0))=J177,"X","-"),"-")</f>
        <v>-</v>
      </c>
      <c r="P177" s="63"/>
      <c r="Q177" s="46"/>
      <c r="R177" s="37"/>
      <c r="S177" s="37"/>
      <c r="T177" s="37"/>
      <c r="U177" s="37"/>
    </row>
    <row r="178" spans="1:21" ht="21.95" customHeight="1" x14ac:dyDescent="0.2">
      <c r="A178" s="54">
        <f t="shared" si="12"/>
        <v>44367</v>
      </c>
      <c r="B178" s="54" t="str">
        <f t="shared" si="10"/>
        <v>Sunday</v>
      </c>
      <c r="C178" s="62" t="s">
        <v>26</v>
      </c>
      <c r="D178" s="102" t="str">
        <f>IFERROR(INDEX('Data Ranges'!$B$10:$C$21,MATCH(A178,'Data Ranges'!$B$10:$B$21,0),2),"")</f>
        <v/>
      </c>
      <c r="E178" s="72">
        <f t="shared" ref="E178:E241" si="13">IF(D178="",E177+1,1)</f>
        <v>11</v>
      </c>
      <c r="F178" s="73" t="str">
        <f>VLOOKUP(E178,Table1[],2,FALSE)</f>
        <v>For making children obey their father.</v>
      </c>
      <c r="G178" s="73" t="str">
        <f>VLOOKUP(E178,Table1[],3,FALSE)</f>
        <v>Love</v>
      </c>
      <c r="H178" s="56" t="s">
        <v>38</v>
      </c>
      <c r="I178" s="79" t="s">
        <v>628</v>
      </c>
      <c r="J178" s="56" t="str">
        <f>INDEX('Data Ranges'!$A$2:$B$8,MATCH(B178,'Data Ranges'!$A$2:$A$8,0),2)</f>
        <v>Sun</v>
      </c>
      <c r="K178" s="61" t="str">
        <f>IF(INDEX(Signs!$E$5:$E$16,MATCH(C178,Signs!$D$5:$D$16,0))=J178,"X","-")</f>
        <v>-</v>
      </c>
      <c r="L178" s="61" t="str">
        <f>IF(INDEX(Signs!$E$5:$E$16,MATCH(H178,Signs!$D$5:$D$16,0))=J178,"X","-")</f>
        <v>-</v>
      </c>
      <c r="M178" s="61" t="str">
        <f t="shared" si="11"/>
        <v>-</v>
      </c>
      <c r="N178" s="61" t="str">
        <f>IFERROR(IF(INDEX(Personal!$E$5:$E$9,MATCH(C178,Personal!$D$5:$D$9,0))=J178,"X","-"),"-")</f>
        <v>-</v>
      </c>
      <c r="O178" s="61" t="str">
        <f>IFERROR(IF(INDEX(Personal!$E$5:$E$9,MATCH(H178,Personal!$D$5:$D$9,0))=J178,"X","-"),"-")</f>
        <v>-</v>
      </c>
      <c r="P178" s="63"/>
      <c r="Q178" s="46"/>
      <c r="R178" s="37"/>
      <c r="S178" s="37"/>
      <c r="T178" s="37"/>
      <c r="U178" s="37"/>
    </row>
    <row r="179" spans="1:21" ht="21.95" customHeight="1" x14ac:dyDescent="0.2">
      <c r="A179" s="54">
        <f t="shared" si="12"/>
        <v>44368</v>
      </c>
      <c r="B179" s="54" t="str">
        <f t="shared" si="10"/>
        <v>Monday</v>
      </c>
      <c r="C179" s="50" t="s">
        <v>30</v>
      </c>
      <c r="D179" s="99" t="str">
        <f>IFERROR(INDEX('Data Ranges'!$B$10:$C$21,MATCH(A179,'Data Ranges'!$B$10:$B$21,0),2),"")</f>
        <v/>
      </c>
      <c r="E179" s="72">
        <f t="shared" si="13"/>
        <v>12</v>
      </c>
      <c r="F179" s="73" t="str">
        <f>VLOOKUP(E179,Table1[],2,FALSE)</f>
        <v>For making fathers love their children.</v>
      </c>
      <c r="G179" s="73" t="str">
        <f>VLOOKUP(E179,Table1[],3,FALSE)</f>
        <v>Love</v>
      </c>
      <c r="H179" s="56" t="s">
        <v>41</v>
      </c>
      <c r="I179" s="79"/>
      <c r="J179" s="56" t="str">
        <f>INDEX('Data Ranges'!$A$2:$B$8,MATCH(B179,'Data Ranges'!$A$2:$A$8,0),2)</f>
        <v>Moon</v>
      </c>
      <c r="K179" s="61" t="str">
        <f>IF(INDEX(Signs!$E$5:$E$16,MATCH(C179,Signs!$D$5:$D$16,0))=J179,"X","-")</f>
        <v>X</v>
      </c>
      <c r="L179" s="61" t="str">
        <f>IF(INDEX(Signs!$E$5:$E$16,MATCH(H179,Signs!$D$5:$D$16,0))=J179,"X","-")</f>
        <v>-</v>
      </c>
      <c r="M179" s="61" t="str">
        <f t="shared" si="11"/>
        <v>-</v>
      </c>
      <c r="N179" s="61" t="str">
        <f>IFERROR(IF(INDEX(Personal!$E$5:$E$9,MATCH(C179,Personal!$D$5:$D$9,0))=J179,"X","-"),"-")</f>
        <v>-</v>
      </c>
      <c r="O179" s="61" t="str">
        <f>IFERROR(IF(INDEX(Personal!$E$5:$E$9,MATCH(H179,Personal!$D$5:$D$9,0))=J179,"X","-"),"-")</f>
        <v>-</v>
      </c>
      <c r="P179" s="63"/>
      <c r="Q179" s="46"/>
      <c r="R179" s="37"/>
      <c r="S179" s="37"/>
      <c r="T179" s="37"/>
      <c r="U179" s="37"/>
    </row>
    <row r="180" spans="1:21" ht="21.95" customHeight="1" x14ac:dyDescent="0.2">
      <c r="A180" s="54">
        <f t="shared" si="12"/>
        <v>44369</v>
      </c>
      <c r="B180" s="54" t="str">
        <f t="shared" si="10"/>
        <v>Tuesday</v>
      </c>
      <c r="C180" s="50" t="s">
        <v>30</v>
      </c>
      <c r="D180" s="99" t="str">
        <f>IFERROR(INDEX('Data Ranges'!$B$10:$C$21,MATCH(A180,'Data Ranges'!$B$10:$B$21,0),2),"")</f>
        <v/>
      </c>
      <c r="E180" s="72">
        <f t="shared" si="13"/>
        <v>13</v>
      </c>
      <c r="F180" s="73" t="str">
        <f>VLOOKUP(E180,Table1[],2,FALSE)</f>
        <v>For the increase of one's property.</v>
      </c>
      <c r="G180" s="73" t="str">
        <f>VLOOKUP(E180,Table1[],3,FALSE)</f>
        <v>Prosperity</v>
      </c>
      <c r="H180" s="56" t="s">
        <v>41</v>
      </c>
      <c r="I180" s="79" t="s">
        <v>614</v>
      </c>
      <c r="J180" s="56" t="str">
        <f>INDEX('Data Ranges'!$A$2:$B$8,MATCH(B180,'Data Ranges'!$A$2:$A$8,0),2)</f>
        <v>Mars</v>
      </c>
      <c r="K180" s="61" t="str">
        <f>IF(INDEX(Signs!$E$5:$E$16,MATCH(C180,Signs!$D$5:$D$16,0))=J180,"X","-")</f>
        <v>-</v>
      </c>
      <c r="L180" s="61" t="str">
        <f>IF(INDEX(Signs!$E$5:$E$16,MATCH(H180,Signs!$D$5:$D$16,0))=J180,"X","-")</f>
        <v>-</v>
      </c>
      <c r="M180" s="61" t="str">
        <f t="shared" si="11"/>
        <v>-</v>
      </c>
      <c r="N180" s="61" t="str">
        <f>IFERROR(IF(INDEX(Personal!$E$5:$E$9,MATCH(C180,Personal!$D$5:$D$9,0))=J180,"X","-"),"-")</f>
        <v>-</v>
      </c>
      <c r="O180" s="61" t="str">
        <f>IFERROR(IF(INDEX(Personal!$E$5:$E$9,MATCH(H180,Personal!$D$5:$D$9,0))=J180,"X","-"),"-")</f>
        <v>-</v>
      </c>
      <c r="P180" s="63"/>
      <c r="Q180" s="46"/>
      <c r="R180" s="37"/>
      <c r="S180" s="37"/>
      <c r="T180" s="37"/>
      <c r="U180" s="37"/>
    </row>
    <row r="181" spans="1:21" ht="21.95" customHeight="1" x14ac:dyDescent="0.2">
      <c r="A181" s="54">
        <f t="shared" si="12"/>
        <v>44370</v>
      </c>
      <c r="B181" s="54" t="str">
        <f t="shared" si="10"/>
        <v>Wednesday</v>
      </c>
      <c r="C181" s="50" t="s">
        <v>30</v>
      </c>
      <c r="D181" s="99" t="str">
        <f>IFERROR(INDEX('Data Ranges'!$B$10:$C$21,MATCH(A181,'Data Ranges'!$B$10:$B$21,0),2),"")</f>
        <v/>
      </c>
      <c r="E181" s="72">
        <f t="shared" si="13"/>
        <v>14</v>
      </c>
      <c r="F181" s="73" t="str">
        <f>VLOOKUP(E181,Table1[],2,FALSE)</f>
        <v>For seeing the spirits and for subjugating them.</v>
      </c>
      <c r="G181" s="73" t="str">
        <f>VLOOKUP(E181,Table1[],3,FALSE)</f>
        <v>Magic</v>
      </c>
      <c r="H181" s="56" t="s">
        <v>45</v>
      </c>
      <c r="I181" s="79"/>
      <c r="J181" s="56" t="str">
        <f>INDEX('Data Ranges'!$A$2:$B$8,MATCH(B181,'Data Ranges'!$A$2:$A$8,0),2)</f>
        <v>Mercury</v>
      </c>
      <c r="K181" s="61" t="str">
        <f>IF(INDEX(Signs!$E$5:$E$16,MATCH(C181,Signs!$D$5:$D$16,0))=J181,"X","-")</f>
        <v>-</v>
      </c>
      <c r="L181" s="61" t="str">
        <f>IF(INDEX(Signs!$E$5:$E$16,MATCH(H181,Signs!$D$5:$D$16,0))=J181,"X","-")</f>
        <v>-</v>
      </c>
      <c r="M181" s="61" t="str">
        <f t="shared" si="11"/>
        <v>-</v>
      </c>
      <c r="N181" s="61" t="str">
        <f>IFERROR(IF(INDEX(Personal!$E$5:$E$9,MATCH(C181,Personal!$D$5:$D$9,0))=J181,"X","-"),"-")</f>
        <v>-</v>
      </c>
      <c r="O181" s="61" t="str">
        <f>IFERROR(IF(INDEX(Personal!$E$5:$E$9,MATCH(H181,Personal!$D$5:$D$9,0))=J181,"X","-"),"-")</f>
        <v>-</v>
      </c>
      <c r="P181" s="58"/>
      <c r="Q181" s="46"/>
      <c r="R181" s="37"/>
      <c r="S181" s="37"/>
      <c r="T181" s="37"/>
      <c r="U181" s="37"/>
    </row>
    <row r="182" spans="1:21" ht="21.95" customHeight="1" x14ac:dyDescent="0.2">
      <c r="A182" s="54">
        <f t="shared" si="12"/>
        <v>44371</v>
      </c>
      <c r="B182" s="54" t="str">
        <f t="shared" si="10"/>
        <v>Thursday</v>
      </c>
      <c r="C182" s="50" t="s">
        <v>30</v>
      </c>
      <c r="D182" s="99" t="str">
        <f>IFERROR(INDEX('Data Ranges'!$B$10:$C$21,MATCH(A182,'Data Ranges'!$B$10:$B$21,0),2),"")</f>
        <v/>
      </c>
      <c r="E182" s="72">
        <f t="shared" si="13"/>
        <v>15</v>
      </c>
      <c r="F182" s="73" t="str">
        <f>VLOOKUP(E182,Table1[],2,FALSE)</f>
        <v>For speaking with demons.</v>
      </c>
      <c r="G182" s="73" t="str">
        <f>VLOOKUP(E182,Table1[],3,FALSE)</f>
        <v>Magic</v>
      </c>
      <c r="H182" s="56" t="s">
        <v>45</v>
      </c>
      <c r="I182" s="79"/>
      <c r="J182" s="56" t="str">
        <f>INDEX('Data Ranges'!$A$2:$B$8,MATCH(B182,'Data Ranges'!$A$2:$A$8,0),2)</f>
        <v>Jupiter</v>
      </c>
      <c r="K182" s="61" t="str">
        <f>IF(INDEX(Signs!$E$5:$E$16,MATCH(C182,Signs!$D$5:$D$16,0))=J182,"X","-")</f>
        <v>-</v>
      </c>
      <c r="L182" s="61" t="str">
        <f>IF(INDEX(Signs!$E$5:$E$16,MATCH(H182,Signs!$D$5:$D$16,0))=J182,"X","-")</f>
        <v>-</v>
      </c>
      <c r="M182" s="61" t="str">
        <f t="shared" si="11"/>
        <v>-</v>
      </c>
      <c r="N182" s="61" t="str">
        <f>IFERROR(IF(INDEX(Personal!$E$5:$E$9,MATCH(C182,Personal!$D$5:$D$9,0))=J182,"X","-"),"-")</f>
        <v>-</v>
      </c>
      <c r="O182" s="61" t="str">
        <f>IFERROR(IF(INDEX(Personal!$E$5:$E$9,MATCH(H182,Personal!$D$5:$D$9,0))=J182,"X","-"),"-")</f>
        <v>-</v>
      </c>
      <c r="P182" s="58"/>
      <c r="Q182" s="46"/>
      <c r="R182" s="37"/>
      <c r="S182" s="37"/>
      <c r="T182" s="37"/>
      <c r="U182" s="37"/>
    </row>
    <row r="183" spans="1:21" ht="21.95" customHeight="1" x14ac:dyDescent="0.2">
      <c r="A183" s="54">
        <f t="shared" si="12"/>
        <v>44372</v>
      </c>
      <c r="B183" s="54" t="str">
        <f t="shared" si="10"/>
        <v>Friday</v>
      </c>
      <c r="C183" s="50" t="s">
        <v>30</v>
      </c>
      <c r="D183" s="99" t="str">
        <f>IFERROR(INDEX('Data Ranges'!$B$10:$C$21,MATCH(A183,'Data Ranges'!$B$10:$B$21,0),2),"")</f>
        <v/>
      </c>
      <c r="E183" s="72">
        <f t="shared" si="13"/>
        <v>16</v>
      </c>
      <c r="F183" s="73" t="str">
        <f>VLOOKUP(E183,Table1[],2,FALSE)</f>
        <v>For making a man to love his wife.</v>
      </c>
      <c r="G183" s="73" t="str">
        <f>VLOOKUP(E183,Table1[],3,FALSE)</f>
        <v>Love</v>
      </c>
      <c r="H183" s="56" t="s">
        <v>49</v>
      </c>
      <c r="I183" s="79"/>
      <c r="J183" s="56" t="str">
        <f>INDEX('Data Ranges'!$A$2:$B$8,MATCH(B183,'Data Ranges'!$A$2:$A$8,0),2)</f>
        <v>Venus</v>
      </c>
      <c r="K183" s="61" t="str">
        <f>IF(INDEX(Signs!$E$5:$E$16,MATCH(C183,Signs!$D$5:$D$16,0))=J183,"X","-")</f>
        <v>-</v>
      </c>
      <c r="L183" s="61" t="str">
        <f>IF(INDEX(Signs!$E$5:$E$16,MATCH(H183,Signs!$D$5:$D$16,0))=J183,"X","-")</f>
        <v>-</v>
      </c>
      <c r="M183" s="61" t="str">
        <f t="shared" si="11"/>
        <v>-</v>
      </c>
      <c r="N183" s="61" t="str">
        <f>IFERROR(IF(INDEX(Personal!$E$5:$E$9,MATCH(C183,Personal!$D$5:$D$9,0))=J183,"X","-"),"-")</f>
        <v>-</v>
      </c>
      <c r="O183" s="61" t="str">
        <f>IFERROR(IF(INDEX(Personal!$E$5:$E$9,MATCH(H183,Personal!$D$5:$D$9,0))=J183,"X","-"),"-")</f>
        <v>-</v>
      </c>
      <c r="P183" s="58"/>
      <c r="Q183" s="46"/>
      <c r="R183" s="37"/>
      <c r="S183" s="37"/>
      <c r="T183" s="37"/>
      <c r="U183" s="37"/>
    </row>
    <row r="184" spans="1:21" ht="21.95" customHeight="1" x14ac:dyDescent="0.2">
      <c r="A184" s="54">
        <f t="shared" si="12"/>
        <v>44373</v>
      </c>
      <c r="B184" s="54" t="str">
        <f t="shared" si="10"/>
        <v>Saturday</v>
      </c>
      <c r="C184" s="50" t="s">
        <v>30</v>
      </c>
      <c r="D184" s="99" t="str">
        <f>IFERROR(INDEX('Data Ranges'!$B$10:$C$21,MATCH(A184,'Data Ranges'!$B$10:$B$21,0),2),"")</f>
        <v/>
      </c>
      <c r="E184" s="72">
        <f t="shared" si="13"/>
        <v>17</v>
      </c>
      <c r="F184" s="73" t="str">
        <f>VLOOKUP(E184,Table1[],2,FALSE)</f>
        <v>For restraining a boat from sailing.</v>
      </c>
      <c r="G184" s="73" t="str">
        <f>VLOOKUP(E184,Table1[],3,FALSE)</f>
        <v>Meta</v>
      </c>
      <c r="H184" s="56" t="s">
        <v>49</v>
      </c>
      <c r="I184" s="79"/>
      <c r="J184" s="56" t="str">
        <f>INDEX('Data Ranges'!$A$2:$B$8,MATCH(B184,'Data Ranges'!$A$2:$A$8,0),2)</f>
        <v>Saturn</v>
      </c>
      <c r="K184" s="61" t="str">
        <f>IF(INDEX(Signs!$E$5:$E$16,MATCH(C184,Signs!$D$5:$D$16,0))=J184,"X","-")</f>
        <v>-</v>
      </c>
      <c r="L184" s="61" t="str">
        <f>IF(INDEX(Signs!$E$5:$E$16,MATCH(H184,Signs!$D$5:$D$16,0))=J184,"X","-")</f>
        <v>-</v>
      </c>
      <c r="M184" s="61" t="str">
        <f t="shared" si="11"/>
        <v>-</v>
      </c>
      <c r="N184" s="61" t="str">
        <f>IFERROR(IF(INDEX(Personal!$E$5:$E$9,MATCH(C184,Personal!$D$5:$D$9,0))=J184,"X","-"),"-")</f>
        <v>-</v>
      </c>
      <c r="O184" s="61" t="str">
        <f>IFERROR(IF(INDEX(Personal!$E$5:$E$9,MATCH(H184,Personal!$D$5:$D$9,0))=J184,"X","-"),"-")</f>
        <v>-</v>
      </c>
      <c r="P184" s="58"/>
      <c r="Q184" s="46"/>
      <c r="R184" s="37"/>
      <c r="S184" s="37"/>
      <c r="T184" s="37"/>
      <c r="U184" s="37"/>
    </row>
    <row r="185" spans="1:21" ht="21.95" customHeight="1" x14ac:dyDescent="0.2">
      <c r="A185" s="54">
        <f t="shared" si="12"/>
        <v>44374</v>
      </c>
      <c r="B185" s="54" t="str">
        <f t="shared" si="10"/>
        <v>Sunday</v>
      </c>
      <c r="C185" s="50" t="s">
        <v>30</v>
      </c>
      <c r="D185" s="99" t="str">
        <f>IFERROR(INDEX('Data Ranges'!$B$10:$C$21,MATCH(A185,'Data Ranges'!$B$10:$B$21,0),2),"")</f>
        <v/>
      </c>
      <c r="E185" s="72">
        <f t="shared" si="13"/>
        <v>18</v>
      </c>
      <c r="F185" s="73" t="str">
        <f>VLOOKUP(E185,Table1[],2,FALSE)</f>
        <v>For a woman to confess whatever she did.</v>
      </c>
      <c r="G185" s="73" t="str">
        <f>VLOOKUP(E185,Table1[],3,FALSE)</f>
        <v>Negative</v>
      </c>
      <c r="H185" s="56" t="s">
        <v>53</v>
      </c>
      <c r="I185" s="79"/>
      <c r="J185" s="56" t="str">
        <f>INDEX('Data Ranges'!$A$2:$B$8,MATCH(B185,'Data Ranges'!$A$2:$A$8,0),2)</f>
        <v>Sun</v>
      </c>
      <c r="K185" s="61" t="str">
        <f>IF(INDEX(Signs!$E$5:$E$16,MATCH(C185,Signs!$D$5:$D$16,0))=J185,"X","-")</f>
        <v>-</v>
      </c>
      <c r="L185" s="61" t="str">
        <f>IF(INDEX(Signs!$E$5:$E$16,MATCH(H185,Signs!$D$5:$D$16,0))=J185,"X","-")</f>
        <v>-</v>
      </c>
      <c r="M185" s="61" t="str">
        <f>IF(H185=C185,"X","-")</f>
        <v>-</v>
      </c>
      <c r="N185" s="61" t="str">
        <f>IFERROR(IF(INDEX(Personal!$E$5:$E$9,MATCH(C185,Personal!$D$5:$D$9,0))=J185,"X","-"),"-")</f>
        <v>-</v>
      </c>
      <c r="O185" s="61" t="str">
        <f>IFERROR(IF(INDEX(Personal!$E$5:$E$9,MATCH(H185,Personal!$D$5:$D$9,0))=J185,"X","-"),"-")</f>
        <v>-</v>
      </c>
      <c r="P185" s="58"/>
      <c r="Q185" s="46"/>
      <c r="R185" s="37"/>
      <c r="S185" s="37"/>
      <c r="T185" s="37"/>
      <c r="U185" s="37"/>
    </row>
    <row r="186" spans="1:21" ht="21.95" customHeight="1" x14ac:dyDescent="0.2">
      <c r="A186" s="54">
        <f t="shared" si="12"/>
        <v>44375</v>
      </c>
      <c r="B186" s="54" t="str">
        <f t="shared" si="10"/>
        <v>Monday</v>
      </c>
      <c r="C186" s="50" t="s">
        <v>30</v>
      </c>
      <c r="D186" s="99" t="str">
        <f>IFERROR(INDEX('Data Ranges'!$B$10:$C$21,MATCH(A186,'Data Ranges'!$B$10:$B$21,0),2),"")</f>
        <v/>
      </c>
      <c r="E186" s="72">
        <f t="shared" si="13"/>
        <v>19</v>
      </c>
      <c r="F186" s="73" t="str">
        <f>VLOOKUP(E186,Table1[],2,FALSE)</f>
        <v>It is for opening locks.</v>
      </c>
      <c r="G186" s="73" t="str">
        <f>VLOOKUP(E186,Table1[],3,FALSE)</f>
        <v>Meta</v>
      </c>
      <c r="H186" s="56" t="s">
        <v>53</v>
      </c>
      <c r="I186" s="79"/>
      <c r="J186" s="56" t="str">
        <f>INDEX('Data Ranges'!$A$2:$B$8,MATCH(B186,'Data Ranges'!$A$2:$A$8,0),2)</f>
        <v>Moon</v>
      </c>
      <c r="K186" s="61" t="str">
        <f>IF(INDEX(Signs!$E$5:$E$16,MATCH(C186,Signs!$D$5:$D$16,0))=J186,"X","-")</f>
        <v>X</v>
      </c>
      <c r="L186" s="61" t="str">
        <f>IF(INDEX(Signs!$E$5:$E$16,MATCH(H186,Signs!$D$5:$D$16,0))=J186,"X","-")</f>
        <v>-</v>
      </c>
      <c r="M186" s="61" t="str">
        <f>IF(H186=C186,"X","-")</f>
        <v>-</v>
      </c>
      <c r="N186" s="61" t="str">
        <f>IFERROR(IF(INDEX(Personal!$E$5:$E$9,MATCH(C186,Personal!$D$5:$D$9,0))=J186,"X","-"),"-")</f>
        <v>-</v>
      </c>
      <c r="O186" s="61" t="str">
        <f>IFERROR(IF(INDEX(Personal!$E$5:$E$9,MATCH(H186,Personal!$D$5:$D$9,0))=J186,"X","-"),"-")</f>
        <v>-</v>
      </c>
      <c r="P186" s="58"/>
      <c r="Q186" s="46"/>
      <c r="R186" s="37"/>
      <c r="S186" s="37"/>
      <c r="T186" s="37"/>
      <c r="U186" s="37"/>
    </row>
    <row r="187" spans="1:21" ht="21.95" customHeight="1" x14ac:dyDescent="0.2">
      <c r="A187" s="54">
        <f t="shared" si="12"/>
        <v>44376</v>
      </c>
      <c r="B187" s="54" t="str">
        <f t="shared" si="10"/>
        <v>Tuesday</v>
      </c>
      <c r="C187" s="50" t="s">
        <v>30</v>
      </c>
      <c r="D187" s="99" t="str">
        <f>IFERROR(INDEX('Data Ranges'!$B$10:$C$21,MATCH(A187,'Data Ranges'!$B$10:$B$21,0),2),"")</f>
        <v/>
      </c>
      <c r="E187" s="72">
        <f t="shared" si="13"/>
        <v>20</v>
      </c>
      <c r="F187" s="73" t="str">
        <f>VLOOKUP(E187,Table1[],2,FALSE)</f>
        <v>It is for destroying one's enemies and opponents</v>
      </c>
      <c r="G187" s="73" t="str">
        <f>VLOOKUP(E187,Table1[],3,FALSE)</f>
        <v>Negative</v>
      </c>
      <c r="H187" s="56" t="s">
        <v>53</v>
      </c>
      <c r="I187" s="79"/>
      <c r="J187" s="56" t="str">
        <f>INDEX('Data Ranges'!$A$2:$B$8,MATCH(B187,'Data Ranges'!$A$2:$A$8,0),2)</f>
        <v>Mars</v>
      </c>
      <c r="K187" s="61" t="str">
        <f>IF(INDEX(Signs!$E$5:$E$16,MATCH(C187,Signs!$D$5:$D$16,0))=J187,"X","-")</f>
        <v>-</v>
      </c>
      <c r="L187" s="61" t="str">
        <f>IF(INDEX(Signs!$E$5:$E$16,MATCH(H187,Signs!$D$5:$D$16,0))=J187,"X","-")</f>
        <v>-</v>
      </c>
      <c r="M187" s="61" t="str">
        <f t="shared" si="11"/>
        <v>-</v>
      </c>
      <c r="N187" s="61" t="str">
        <f>IFERROR(IF(INDEX(Personal!$E$5:$E$9,MATCH(C187,Personal!$D$5:$D$9,0))=J187,"X","-"),"-")</f>
        <v>-</v>
      </c>
      <c r="O187" s="61" t="str">
        <f>IFERROR(IF(INDEX(Personal!$E$5:$E$9,MATCH(H187,Personal!$D$5:$D$9,0))=J187,"X","-"),"-")</f>
        <v>-</v>
      </c>
      <c r="P187" s="58"/>
      <c r="Q187" s="46"/>
      <c r="R187" s="37"/>
      <c r="S187" s="37"/>
      <c r="T187" s="37"/>
      <c r="U187" s="37"/>
    </row>
    <row r="188" spans="1:21" ht="21.95" customHeight="1" x14ac:dyDescent="0.2">
      <c r="A188" s="54">
        <f t="shared" si="12"/>
        <v>44377</v>
      </c>
      <c r="B188" s="54" t="str">
        <f t="shared" si="10"/>
        <v>Wednesday</v>
      </c>
      <c r="C188" s="50" t="s">
        <v>30</v>
      </c>
      <c r="D188" s="99" t="str">
        <f>IFERROR(INDEX('Data Ranges'!$B$10:$C$21,MATCH(A188,'Data Ranges'!$B$10:$B$21,0),2),"")</f>
        <v/>
      </c>
      <c r="E188" s="72">
        <f t="shared" si="13"/>
        <v>21</v>
      </c>
      <c r="F188" s="73" t="str">
        <f>VLOOKUP(E188,Table1[],2,FALSE)</f>
        <v>It is for binding the evil tongue.</v>
      </c>
      <c r="G188" s="73" t="str">
        <f>VLOOKUP(E188,Table1[],3,FALSE)</f>
        <v>Negative</v>
      </c>
      <c r="H188" s="56" t="s">
        <v>60</v>
      </c>
      <c r="I188" s="79"/>
      <c r="J188" s="56" t="str">
        <f>INDEX('Data Ranges'!$A$2:$B$8,MATCH(B188,'Data Ranges'!$A$2:$A$8,0),2)</f>
        <v>Mercury</v>
      </c>
      <c r="K188" s="61" t="str">
        <f>IF(INDEX(Signs!$E$5:$E$16,MATCH(C188,Signs!$D$5:$D$16,0))=J188,"X","-")</f>
        <v>-</v>
      </c>
      <c r="L188" s="61" t="str">
        <f>IF(INDEX(Signs!$E$5:$E$16,MATCH(H188,Signs!$D$5:$D$16,0))=J188,"X","-")</f>
        <v>-</v>
      </c>
      <c r="M188" s="61" t="str">
        <f t="shared" si="11"/>
        <v>-</v>
      </c>
      <c r="N188" s="61" t="str">
        <f>IFERROR(IF(INDEX(Personal!$E$5:$E$9,MATCH(C188,Personal!$D$5:$D$9,0))=J188,"X","-"),"-")</f>
        <v>-</v>
      </c>
      <c r="O188" s="61" t="str">
        <f>IFERROR(IF(INDEX(Personal!$E$5:$E$9,MATCH(H188,Personal!$D$5:$D$9,0))=J188,"X","-"),"-")</f>
        <v>-</v>
      </c>
      <c r="P188" s="58"/>
      <c r="Q188" s="46"/>
      <c r="R188" s="37"/>
      <c r="S188" s="37"/>
      <c r="T188" s="37"/>
      <c r="U188" s="37"/>
    </row>
    <row r="189" spans="1:21" ht="21.95" customHeight="1" x14ac:dyDescent="0.2">
      <c r="A189" s="54">
        <f t="shared" si="12"/>
        <v>44378</v>
      </c>
      <c r="B189" s="54" t="str">
        <f t="shared" si="10"/>
        <v>Thursday</v>
      </c>
      <c r="C189" s="50" t="s">
        <v>30</v>
      </c>
      <c r="D189" s="99" t="str">
        <f>IFERROR(INDEX('Data Ranges'!$B$10:$C$21,MATCH(A189,'Data Ranges'!$B$10:$B$21,0),2),"")</f>
        <v/>
      </c>
      <c r="E189" s="72">
        <f t="shared" si="13"/>
        <v>22</v>
      </c>
      <c r="F189" s="73" t="str">
        <f>VLOOKUP(E189,Table1[],2,FALSE)</f>
        <v>For unbinding sorceries.</v>
      </c>
      <c r="G189" s="73" t="str">
        <f>VLOOKUP(E189,Table1[],3,FALSE)</f>
        <v>Magic</v>
      </c>
      <c r="H189" s="56" t="s">
        <v>60</v>
      </c>
      <c r="I189" s="79"/>
      <c r="J189" s="56" t="str">
        <f>INDEX('Data Ranges'!$A$2:$B$8,MATCH(B189,'Data Ranges'!$A$2:$A$8,0),2)</f>
        <v>Jupiter</v>
      </c>
      <c r="K189" s="61" t="str">
        <f>IF(INDEX(Signs!$E$5:$E$16,MATCH(C189,Signs!$D$5:$D$16,0))=J189,"X","-")</f>
        <v>-</v>
      </c>
      <c r="L189" s="61" t="str">
        <f>IF(INDEX(Signs!$E$5:$E$16,MATCH(H189,Signs!$D$5:$D$16,0))=J189,"X","-")</f>
        <v>-</v>
      </c>
      <c r="M189" s="61" t="str">
        <f t="shared" si="11"/>
        <v>-</v>
      </c>
      <c r="N189" s="61" t="str">
        <f>IFERROR(IF(INDEX(Personal!$E$5:$E$9,MATCH(C189,Personal!$D$5:$D$9,0))=J189,"X","-"),"-")</f>
        <v>-</v>
      </c>
      <c r="O189" s="61" t="str">
        <f>IFERROR(IF(INDEX(Personal!$E$5:$E$9,MATCH(H189,Personal!$D$5:$D$9,0))=J189,"X","-"),"-")</f>
        <v>-</v>
      </c>
      <c r="P189" s="58"/>
      <c r="Q189" s="46"/>
      <c r="R189" s="37"/>
      <c r="S189" s="37"/>
      <c r="T189" s="37"/>
      <c r="U189" s="37"/>
    </row>
    <row r="190" spans="1:21" ht="21.95" customHeight="1" x14ac:dyDescent="0.2">
      <c r="A190" s="54">
        <f t="shared" si="12"/>
        <v>44379</v>
      </c>
      <c r="B190" s="54" t="str">
        <f t="shared" si="10"/>
        <v>Friday</v>
      </c>
      <c r="C190" s="50" t="s">
        <v>30</v>
      </c>
      <c r="D190" s="99" t="str">
        <f>IFERROR(INDEX('Data Ranges'!$B$10:$C$21,MATCH(A190,'Data Ranges'!$B$10:$B$21,0),2),"")</f>
        <v/>
      </c>
      <c r="E190" s="72">
        <f t="shared" si="13"/>
        <v>23</v>
      </c>
      <c r="F190" s="73" t="str">
        <f>VLOOKUP(E190,Table1[],2,FALSE)</f>
        <v>For fishing.</v>
      </c>
      <c r="G190" s="73" t="str">
        <f>VLOOKUP(E190,Table1[],3,FALSE)</f>
        <v>Meta</v>
      </c>
      <c r="H190" s="56" t="s">
        <v>63</v>
      </c>
      <c r="I190" s="79"/>
      <c r="J190" s="56" t="str">
        <f>INDEX('Data Ranges'!$A$2:$B$8,MATCH(B190,'Data Ranges'!$A$2:$A$8,0),2)</f>
        <v>Venus</v>
      </c>
      <c r="K190" s="61" t="str">
        <f>IF(INDEX(Signs!$E$5:$E$16,MATCH(C190,Signs!$D$5:$D$16,0))=J190,"X","-")</f>
        <v>-</v>
      </c>
      <c r="L190" s="61" t="str">
        <f>IF(INDEX(Signs!$E$5:$E$16,MATCH(H190,Signs!$D$5:$D$16,0))=J190,"X","-")</f>
        <v>-</v>
      </c>
      <c r="M190" s="61" t="str">
        <f t="shared" si="11"/>
        <v>-</v>
      </c>
      <c r="N190" s="61" t="str">
        <f>IFERROR(IF(INDEX(Personal!$E$5:$E$9,MATCH(C190,Personal!$D$5:$D$9,0))=J190,"X","-"),"-")</f>
        <v>-</v>
      </c>
      <c r="O190" s="61" t="str">
        <f>IFERROR(IF(INDEX(Personal!$E$5:$E$9,MATCH(H190,Personal!$D$5:$D$9,0))=J190,"X","-"),"-")</f>
        <v>-</v>
      </c>
      <c r="P190" s="58"/>
      <c r="Q190" s="46"/>
      <c r="R190" s="37"/>
      <c r="S190" s="37"/>
      <c r="T190" s="37"/>
      <c r="U190" s="37"/>
    </row>
    <row r="191" spans="1:21" ht="21.95" customHeight="1" x14ac:dyDescent="0.2">
      <c r="A191" s="54">
        <f t="shared" si="12"/>
        <v>44380</v>
      </c>
      <c r="B191" s="54" t="str">
        <f t="shared" si="10"/>
        <v>Saturday</v>
      </c>
      <c r="C191" s="50" t="s">
        <v>30</v>
      </c>
      <c r="D191" s="99" t="str">
        <f>IFERROR(INDEX('Data Ranges'!$B$10:$C$21,MATCH(A191,'Data Ranges'!$B$10:$B$21,0),2),"")</f>
        <v/>
      </c>
      <c r="E191" s="72">
        <f t="shared" si="13"/>
        <v>24</v>
      </c>
      <c r="F191" s="73" t="str">
        <f>VLOOKUP(E191,Table1[],2,FALSE)</f>
        <v>For not being afraid of punishment.</v>
      </c>
      <c r="G191" s="73" t="str">
        <f>VLOOKUP(E191,Table1[],3,FALSE)</f>
        <v>Meta</v>
      </c>
      <c r="H191" s="56" t="s">
        <v>63</v>
      </c>
      <c r="I191" s="79"/>
      <c r="J191" s="56" t="str">
        <f>INDEX('Data Ranges'!$A$2:$B$8,MATCH(B191,'Data Ranges'!$A$2:$A$8,0),2)</f>
        <v>Saturn</v>
      </c>
      <c r="K191" s="61" t="str">
        <f>IF(INDEX(Signs!$E$5:$E$16,MATCH(C191,Signs!$D$5:$D$16,0))=J191,"X","-")</f>
        <v>-</v>
      </c>
      <c r="L191" s="61" t="str">
        <f>IF(INDEX(Signs!$E$5:$E$16,MATCH(H191,Signs!$D$5:$D$16,0))=J191,"X","-")</f>
        <v>-</v>
      </c>
      <c r="M191" s="61" t="str">
        <f t="shared" si="11"/>
        <v>-</v>
      </c>
      <c r="N191" s="61" t="str">
        <f>IFERROR(IF(INDEX(Personal!$E$5:$E$9,MATCH(C191,Personal!$D$5:$D$9,0))=J191,"X","-"),"-")</f>
        <v>-</v>
      </c>
      <c r="O191" s="61" t="str">
        <f>IFERROR(IF(INDEX(Personal!$E$5:$E$9,MATCH(H191,Personal!$D$5:$D$9,0))=J191,"X","-"),"-")</f>
        <v>-</v>
      </c>
      <c r="P191" s="58"/>
      <c r="Q191" s="46"/>
      <c r="R191" s="37"/>
      <c r="S191" s="37"/>
      <c r="T191" s="37"/>
      <c r="U191" s="37"/>
    </row>
    <row r="192" spans="1:21" ht="21.95" customHeight="1" x14ac:dyDescent="0.2">
      <c r="A192" s="54">
        <f t="shared" si="12"/>
        <v>44381</v>
      </c>
      <c r="B192" s="54" t="str">
        <f t="shared" si="10"/>
        <v>Sunday</v>
      </c>
      <c r="C192" s="50" t="s">
        <v>30</v>
      </c>
      <c r="D192" s="99" t="str">
        <f>IFERROR(INDEX('Data Ranges'!$B$10:$C$21,MATCH(A192,'Data Ranges'!$B$10:$B$21,0),2),"")</f>
        <v/>
      </c>
      <c r="E192" s="72">
        <f t="shared" si="13"/>
        <v>25</v>
      </c>
      <c r="F192" s="73" t="str">
        <f>VLOOKUP(E192,Table1[],2,FALSE)</f>
        <v>For binding or unbinding a couple.</v>
      </c>
      <c r="G192" s="73" t="str">
        <f>VLOOKUP(E192,Table1[],3,FALSE)</f>
        <v>Love</v>
      </c>
      <c r="H192" s="56" t="s">
        <v>63</v>
      </c>
      <c r="I192" s="79"/>
      <c r="J192" s="56" t="str">
        <f>INDEX('Data Ranges'!$A$2:$B$8,MATCH(B192,'Data Ranges'!$A$2:$A$8,0),2)</f>
        <v>Sun</v>
      </c>
      <c r="K192" s="61" t="str">
        <f>IF(INDEX(Signs!$E$5:$E$16,MATCH(C192,Signs!$D$5:$D$16,0))=J192,"X","-")</f>
        <v>-</v>
      </c>
      <c r="L192" s="61" t="str">
        <f>IF(INDEX(Signs!$E$5:$E$16,MATCH(H192,Signs!$D$5:$D$16,0))=J192,"X","-")</f>
        <v>-</v>
      </c>
      <c r="M192" s="61" t="str">
        <f t="shared" si="11"/>
        <v>-</v>
      </c>
      <c r="N192" s="61" t="str">
        <f>IFERROR(IF(INDEX(Personal!$E$5:$E$9,MATCH(C192,Personal!$D$5:$D$9,0))=J192,"X","-"),"-")</f>
        <v>-</v>
      </c>
      <c r="O192" s="61" t="str">
        <f>IFERROR(IF(INDEX(Personal!$E$5:$E$9,MATCH(H192,Personal!$D$5:$D$9,0))=J192,"X","-"),"-")</f>
        <v>-</v>
      </c>
      <c r="P192" s="58"/>
      <c r="Q192" s="46"/>
      <c r="R192" s="37"/>
      <c r="S192" s="37"/>
      <c r="T192" s="37"/>
      <c r="U192" s="37"/>
    </row>
    <row r="193" spans="1:21" ht="21.95" customHeight="1" x14ac:dyDescent="0.2">
      <c r="A193" s="54">
        <f t="shared" si="12"/>
        <v>44382</v>
      </c>
      <c r="B193" s="54" t="str">
        <f t="shared" si="10"/>
        <v>Monday</v>
      </c>
      <c r="C193" s="50" t="s">
        <v>30</v>
      </c>
      <c r="D193" s="99" t="str">
        <f>IFERROR(INDEX('Data Ranges'!$B$10:$C$21,MATCH(A193,'Data Ranges'!$B$10:$B$21,0),2),"")</f>
        <v/>
      </c>
      <c r="E193" s="72">
        <f t="shared" si="13"/>
        <v>26</v>
      </c>
      <c r="F193" s="73" t="str">
        <f>VLOOKUP(E193,Table1[],2,FALSE)</f>
        <v>For compelling enemies and masters.</v>
      </c>
      <c r="G193" s="73" t="str">
        <f>VLOOKUP(E193,Table1[],3,FALSE)</f>
        <v>Negative</v>
      </c>
      <c r="H193" s="56" t="s">
        <v>13</v>
      </c>
      <c r="I193" s="79"/>
      <c r="J193" s="56" t="str">
        <f>INDEX('Data Ranges'!$A$2:$B$8,MATCH(B193,'Data Ranges'!$A$2:$A$8,0),2)</f>
        <v>Moon</v>
      </c>
      <c r="K193" s="61" t="str">
        <f>IF(INDEX(Signs!$E$5:$E$16,MATCH(C193,Signs!$D$5:$D$16,0))=J193,"X","-")</f>
        <v>X</v>
      </c>
      <c r="L193" s="61" t="str">
        <f>IF(INDEX(Signs!$E$5:$E$16,MATCH(H193,Signs!$D$5:$D$16,0))=J193,"X","-")</f>
        <v>-</v>
      </c>
      <c r="M193" s="61" t="str">
        <f t="shared" si="11"/>
        <v>-</v>
      </c>
      <c r="N193" s="61" t="str">
        <f>IFERROR(IF(INDEX(Personal!$E$5:$E$9,MATCH(C193,Personal!$D$5:$D$9,0))=J193,"X","-"),"-")</f>
        <v>-</v>
      </c>
      <c r="O193" s="61" t="str">
        <f>IFERROR(IF(INDEX(Personal!$E$5:$E$9,MATCH(H193,Personal!$D$5:$D$9,0))=J193,"X","-"),"-")</f>
        <v>-</v>
      </c>
      <c r="P193" s="58"/>
      <c r="Q193" s="46"/>
      <c r="R193" s="37"/>
      <c r="S193" s="37"/>
      <c r="T193" s="37"/>
      <c r="U193" s="37"/>
    </row>
    <row r="194" spans="1:21" ht="21.95" customHeight="1" x14ac:dyDescent="0.2">
      <c r="A194" s="54">
        <f t="shared" si="12"/>
        <v>44383</v>
      </c>
      <c r="B194" s="54" t="str">
        <f t="shared" si="10"/>
        <v>Tuesday</v>
      </c>
      <c r="C194" s="50" t="s">
        <v>30</v>
      </c>
      <c r="D194" s="99" t="str">
        <f>IFERROR(INDEX('Data Ranges'!$B$10:$C$21,MATCH(A194,'Data Ranges'!$B$10:$B$21,0),2),"")</f>
        <v/>
      </c>
      <c r="E194" s="72">
        <f t="shared" si="13"/>
        <v>27</v>
      </c>
      <c r="F194" s="73" t="str">
        <f>VLOOKUP(E194,Table1[],2,FALSE)</f>
        <v>For love and for bindings of love.</v>
      </c>
      <c r="G194" s="73" t="str">
        <f>VLOOKUP(E194,Table1[],3,FALSE)</f>
        <v>Love</v>
      </c>
      <c r="H194" s="56" t="s">
        <v>13</v>
      </c>
      <c r="I194" s="79"/>
      <c r="J194" s="56" t="str">
        <f>INDEX('Data Ranges'!$A$2:$B$8,MATCH(B194,'Data Ranges'!$A$2:$A$8,0),2)</f>
        <v>Mars</v>
      </c>
      <c r="K194" s="61" t="str">
        <f>IF(INDEX(Signs!$E$5:$E$16,MATCH(C194,Signs!$D$5:$D$16,0))=J194,"X","-")</f>
        <v>-</v>
      </c>
      <c r="L194" s="61" t="str">
        <f>IF(INDEX(Signs!$E$5:$E$16,MATCH(H194,Signs!$D$5:$D$16,0))=J194,"X","-")</f>
        <v>X</v>
      </c>
      <c r="M194" s="61" t="str">
        <f t="shared" si="11"/>
        <v>-</v>
      </c>
      <c r="N194" s="61" t="str">
        <f>IFERROR(IF(INDEX(Personal!$E$5:$E$9,MATCH(C194,Personal!$D$5:$D$9,0))=J194,"X","-"),"-")</f>
        <v>-</v>
      </c>
      <c r="O194" s="61" t="str">
        <f>IFERROR(IF(INDEX(Personal!$E$5:$E$9,MATCH(H194,Personal!$D$5:$D$9,0))=J194,"X","-"),"-")</f>
        <v>-</v>
      </c>
      <c r="P194" s="58"/>
      <c r="Q194" s="46"/>
      <c r="R194" s="37"/>
      <c r="S194" s="37"/>
      <c r="T194" s="37"/>
      <c r="U194" s="37"/>
    </row>
    <row r="195" spans="1:21" ht="21.95" customHeight="1" x14ac:dyDescent="0.2">
      <c r="A195" s="54">
        <f t="shared" si="12"/>
        <v>44384</v>
      </c>
      <c r="B195" s="54" t="str">
        <f t="shared" si="10"/>
        <v>Wednesday</v>
      </c>
      <c r="C195" s="50" t="s">
        <v>30</v>
      </c>
      <c r="D195" s="99" t="str">
        <f>IFERROR(INDEX('Data Ranges'!$B$10:$C$21,MATCH(A195,'Data Ranges'!$B$10:$B$21,0),2),"")</f>
        <v/>
      </c>
      <c r="E195" s="72">
        <f t="shared" si="13"/>
        <v>28</v>
      </c>
      <c r="F195" s="73" t="str">
        <f>VLOOKUP(E195,Table1[],2,FALSE)</f>
        <v>Similarly, for love.</v>
      </c>
      <c r="G195" s="73" t="str">
        <f>VLOOKUP(E195,Table1[],3,FALSE)</f>
        <v>Love</v>
      </c>
      <c r="H195" s="56" t="s">
        <v>22</v>
      </c>
      <c r="I195" s="79"/>
      <c r="J195" s="56" t="str">
        <f>INDEX('Data Ranges'!$A$2:$B$8,MATCH(B195,'Data Ranges'!$A$2:$A$8,0),2)</f>
        <v>Mercury</v>
      </c>
      <c r="K195" s="61" t="str">
        <f>IF(INDEX(Signs!$E$5:$E$16,MATCH(C195,Signs!$D$5:$D$16,0))=J195,"X","-")</f>
        <v>-</v>
      </c>
      <c r="L195" s="61" t="str">
        <f>IF(INDEX(Signs!$E$5:$E$16,MATCH(H195,Signs!$D$5:$D$16,0))=J195,"X","-")</f>
        <v>-</v>
      </c>
      <c r="M195" s="61" t="str">
        <f t="shared" si="11"/>
        <v>-</v>
      </c>
      <c r="N195" s="61" t="str">
        <f>IFERROR(IF(INDEX(Personal!$E$5:$E$9,MATCH(C195,Personal!$D$5:$D$9,0))=J195,"X","-"),"-")</f>
        <v>-</v>
      </c>
      <c r="O195" s="61" t="str">
        <f>IFERROR(IF(INDEX(Personal!$E$5:$E$9,MATCH(H195,Personal!$D$5:$D$9,0))=J195,"X","-"),"-")</f>
        <v>-</v>
      </c>
      <c r="P195" s="58"/>
      <c r="Q195" s="46"/>
      <c r="R195" s="37"/>
      <c r="S195" s="37"/>
      <c r="T195" s="37"/>
      <c r="U195" s="37"/>
    </row>
    <row r="196" spans="1:21" ht="21.95" customHeight="1" x14ac:dyDescent="0.2">
      <c r="A196" s="54">
        <f t="shared" si="12"/>
        <v>44385</v>
      </c>
      <c r="B196" s="54" t="str">
        <f t="shared" si="10"/>
        <v>Thursday</v>
      </c>
      <c r="C196" s="50" t="s">
        <v>30</v>
      </c>
      <c r="D196" s="99" t="str">
        <f>IFERROR(INDEX('Data Ranges'!$B$10:$C$21,MATCH(A196,'Data Ranges'!$B$10:$B$21,0),2),"")</f>
        <v/>
      </c>
      <c r="E196" s="72">
        <f t="shared" si="13"/>
        <v>29</v>
      </c>
      <c r="F196" s="73" t="str">
        <f>VLOOKUP(E196,Table1[],2,FALSE)</f>
        <v>For destruction.</v>
      </c>
      <c r="G196" s="73" t="str">
        <f>VLOOKUP(E196,Table1[],3,FALSE)</f>
        <v>Negative</v>
      </c>
      <c r="H196" s="56" t="s">
        <v>22</v>
      </c>
      <c r="I196" s="79"/>
      <c r="J196" s="56" t="str">
        <f>INDEX('Data Ranges'!$A$2:$B$8,MATCH(B196,'Data Ranges'!$A$2:$A$8,0),2)</f>
        <v>Jupiter</v>
      </c>
      <c r="K196" s="61" t="str">
        <f>IF(INDEX(Signs!$E$5:$E$16,MATCH(C196,Signs!$D$5:$D$16,0))=J196,"X","-")</f>
        <v>-</v>
      </c>
      <c r="L196" s="61" t="str">
        <f>IF(INDEX(Signs!$E$5:$E$16,MATCH(H196,Signs!$D$5:$D$16,0))=J196,"X","-")</f>
        <v>-</v>
      </c>
      <c r="M196" s="61" t="str">
        <f t="shared" si="11"/>
        <v>-</v>
      </c>
      <c r="N196" s="61" t="str">
        <f>IFERROR(IF(INDEX(Personal!$E$5:$E$9,MATCH(C196,Personal!$D$5:$D$9,0))=J196,"X","-"),"-")</f>
        <v>-</v>
      </c>
      <c r="O196" s="61" t="str">
        <f>IFERROR(IF(INDEX(Personal!$E$5:$E$9,MATCH(H196,Personal!$D$5:$D$9,0))=J196,"X","-"),"-")</f>
        <v>-</v>
      </c>
      <c r="P196" s="58"/>
      <c r="Q196" s="46"/>
      <c r="R196" s="37"/>
      <c r="S196" s="37"/>
      <c r="T196" s="37"/>
      <c r="U196" s="37"/>
    </row>
    <row r="197" spans="1:21" ht="21.95" customHeight="1" x14ac:dyDescent="0.2">
      <c r="A197" s="54">
        <f t="shared" si="12"/>
        <v>44386</v>
      </c>
      <c r="B197" s="54" t="str">
        <f t="shared" si="10"/>
        <v>Friday</v>
      </c>
      <c r="C197" s="50" t="s">
        <v>30</v>
      </c>
      <c r="D197" s="99">
        <f>IFERROR(INDEX('Data Ranges'!$B$10:$C$21,MATCH(A197,'Data Ranges'!$B$10:$B$21,0),2),"")</f>
        <v>0.88611111111111107</v>
      </c>
      <c r="E197" s="72">
        <f t="shared" si="13"/>
        <v>1</v>
      </c>
      <c r="F197" s="73" t="str">
        <f>VLOOKUP(E197,Table1[],2,FALSE)</f>
        <v>Is for winning in gambling, in chess and in other games. For luck.</v>
      </c>
      <c r="G197" s="73" t="str">
        <f>VLOOKUP(E197,Table1[],3,FALSE)</f>
        <v>Prosperity</v>
      </c>
      <c r="H197" s="56" t="s">
        <v>26</v>
      </c>
      <c r="I197" s="79"/>
      <c r="J197" s="56" t="str">
        <f>INDEX('Data Ranges'!$A$2:$B$8,MATCH(B197,'Data Ranges'!$A$2:$A$8,0),2)</f>
        <v>Venus</v>
      </c>
      <c r="K197" s="61" t="str">
        <f>IF(INDEX(Signs!$E$5:$E$16,MATCH(C197,Signs!$D$5:$D$16,0))=J197,"X","-")</f>
        <v>-</v>
      </c>
      <c r="L197" s="61" t="str">
        <f>IF(INDEX(Signs!$E$5:$E$16,MATCH(H197,Signs!$D$5:$D$16,0))=J197,"X","-")</f>
        <v>-</v>
      </c>
      <c r="M197" s="61" t="str">
        <f t="shared" si="11"/>
        <v>-</v>
      </c>
      <c r="N197" s="61" t="str">
        <f>IFERROR(IF(INDEX(Personal!$E$5:$E$9,MATCH(C197,Personal!$D$5:$D$9,0))=J197,"X","-"),"-")</f>
        <v>-</v>
      </c>
      <c r="O197" s="61" t="str">
        <f>IFERROR(IF(INDEX(Personal!$E$5:$E$9,MATCH(H197,Personal!$D$5:$D$9,0))=J197,"X","-"),"-")</f>
        <v>-</v>
      </c>
      <c r="P197" s="58"/>
      <c r="Q197" s="46"/>
      <c r="R197" s="37"/>
      <c r="S197" s="37"/>
      <c r="T197" s="37"/>
      <c r="U197" s="37"/>
    </row>
    <row r="198" spans="1:21" ht="21.95" customHeight="1" x14ac:dyDescent="0.2">
      <c r="A198" s="54">
        <f t="shared" si="12"/>
        <v>44387</v>
      </c>
      <c r="B198" s="54" t="str">
        <f t="shared" si="10"/>
        <v>Saturday</v>
      </c>
      <c r="C198" s="50" t="s">
        <v>30</v>
      </c>
      <c r="D198" s="99" t="str">
        <f>IFERROR(INDEX('Data Ranges'!$B$10:$C$21,MATCH(A198,'Data Ranges'!$B$10:$B$21,0),2),"")</f>
        <v/>
      </c>
      <c r="E198" s="72">
        <f t="shared" si="13"/>
        <v>2</v>
      </c>
      <c r="F198" s="73" t="str">
        <f>VLOOKUP(E198,Table1[],2,FALSE)</f>
        <v>It is for gain and winning at chess.</v>
      </c>
      <c r="G198" s="73" t="str">
        <f>VLOOKUP(E198,Table1[],3,FALSE)</f>
        <v>Prosperity</v>
      </c>
      <c r="H198" s="56" t="s">
        <v>26</v>
      </c>
      <c r="I198" s="79"/>
      <c r="J198" s="56" t="str">
        <f>INDEX('Data Ranges'!$A$2:$B$8,MATCH(B198,'Data Ranges'!$A$2:$A$8,0),2)</f>
        <v>Saturn</v>
      </c>
      <c r="K198" s="61" t="str">
        <f>IF(INDEX(Signs!$E$5:$E$16,MATCH(C198,Signs!$D$5:$D$16,0))=J198,"X","-")</f>
        <v>-</v>
      </c>
      <c r="L198" s="61" t="str">
        <f>IF(INDEX(Signs!$E$5:$E$16,MATCH(H198,Signs!$D$5:$D$16,0))=J198,"X","-")</f>
        <v>-</v>
      </c>
      <c r="M198" s="61" t="str">
        <f t="shared" si="11"/>
        <v>-</v>
      </c>
      <c r="N198" s="61" t="str">
        <f>IFERROR(IF(INDEX(Personal!$E$5:$E$9,MATCH(C198,Personal!$D$5:$D$9,0))=J198,"X","-"),"-")</f>
        <v>-</v>
      </c>
      <c r="O198" s="61" t="str">
        <f>IFERROR(IF(INDEX(Personal!$E$5:$E$9,MATCH(H198,Personal!$D$5:$D$9,0))=J198,"X","-"),"-")</f>
        <v>-</v>
      </c>
      <c r="P198" s="58"/>
      <c r="Q198" s="46"/>
      <c r="R198" s="37"/>
      <c r="S198" s="37"/>
      <c r="T198" s="37"/>
      <c r="U198" s="37"/>
    </row>
    <row r="199" spans="1:21" ht="21.95" customHeight="1" x14ac:dyDescent="0.2">
      <c r="A199" s="54">
        <f t="shared" si="12"/>
        <v>44388</v>
      </c>
      <c r="B199" s="54" t="str">
        <f t="shared" si="10"/>
        <v>Sunday</v>
      </c>
      <c r="C199" s="50" t="s">
        <v>30</v>
      </c>
      <c r="D199" s="99" t="str">
        <f>IFERROR(INDEX('Data Ranges'!$B$10:$C$21,MATCH(A199,'Data Ranges'!$B$10:$B$21,0),2),"")</f>
        <v/>
      </c>
      <c r="E199" s="72">
        <f t="shared" si="13"/>
        <v>3</v>
      </c>
      <c r="F199" s="73" t="str">
        <f>VLOOKUP(E199,Table1[],2,FALSE)</f>
        <v>For making a talisman for war and similar.</v>
      </c>
      <c r="G199" s="73" t="str">
        <f>VLOOKUP(E199,Table1[],3,FALSE)</f>
        <v>Negative</v>
      </c>
      <c r="H199" s="56" t="s">
        <v>26</v>
      </c>
      <c r="I199" s="79" t="s">
        <v>616</v>
      </c>
      <c r="J199" s="56" t="str">
        <f>INDEX('Data Ranges'!$A$2:$B$8,MATCH(B199,'Data Ranges'!$A$2:$A$8,0),2)</f>
        <v>Sun</v>
      </c>
      <c r="K199" s="61" t="str">
        <f>IF(INDEX(Signs!$E$5:$E$16,MATCH(C199,Signs!$D$5:$D$16,0))=J199,"X","-")</f>
        <v>-</v>
      </c>
      <c r="L199" s="61" t="str">
        <f>IF(INDEX(Signs!$E$5:$E$16,MATCH(H199,Signs!$D$5:$D$16,0))=J199,"X","-")</f>
        <v>-</v>
      </c>
      <c r="M199" s="61" t="str">
        <f t="shared" si="11"/>
        <v>-</v>
      </c>
      <c r="N199" s="61" t="str">
        <f>IFERROR(IF(INDEX(Personal!$E$5:$E$9,MATCH(C199,Personal!$D$5:$D$9,0))=J199,"X","-"),"-")</f>
        <v>-</v>
      </c>
      <c r="O199" s="61" t="str">
        <f>IFERROR(IF(INDEX(Personal!$E$5:$E$9,MATCH(H199,Personal!$D$5:$D$9,0))=J199,"X","-"),"-")</f>
        <v>-</v>
      </c>
      <c r="P199" s="58"/>
      <c r="Q199" s="46"/>
      <c r="R199" s="37"/>
      <c r="S199" s="37"/>
      <c r="T199" s="37"/>
      <c r="U199" s="37"/>
    </row>
    <row r="200" spans="1:21" ht="21.95" customHeight="1" x14ac:dyDescent="0.2">
      <c r="A200" s="54">
        <f t="shared" si="12"/>
        <v>44389</v>
      </c>
      <c r="B200" s="54" t="str">
        <f t="shared" ref="B200:B263" si="14">TEXT(A200,"DDDD")</f>
        <v>Monday</v>
      </c>
      <c r="C200" s="50" t="s">
        <v>30</v>
      </c>
      <c r="D200" s="99" t="str">
        <f>IFERROR(INDEX('Data Ranges'!$B$10:$C$21,MATCH(A200,'Data Ranges'!$B$10:$B$21,0),2),"")</f>
        <v/>
      </c>
      <c r="E200" s="72">
        <f t="shared" si="13"/>
        <v>4</v>
      </c>
      <c r="F200" s="73" t="str">
        <f>VLOOKUP(E200,Table1[],2,FALSE)</f>
        <v>For causing love in a couple.</v>
      </c>
      <c r="G200" s="73" t="str">
        <f>VLOOKUP(E200,Table1[],3,FALSE)</f>
        <v>Love</v>
      </c>
      <c r="H200" s="56" t="s">
        <v>30</v>
      </c>
      <c r="I200" s="79"/>
      <c r="J200" s="56" t="str">
        <f>INDEX('Data Ranges'!$A$2:$B$8,MATCH(B200,'Data Ranges'!$A$2:$A$8,0),2)</f>
        <v>Moon</v>
      </c>
      <c r="K200" s="61" t="str">
        <f>IF(INDEX(Signs!$E$5:$E$16,MATCH(C200,Signs!$D$5:$D$16,0))=J200,"X","-")</f>
        <v>X</v>
      </c>
      <c r="L200" s="61" t="str">
        <f>IF(INDEX(Signs!$E$5:$E$16,MATCH(H200,Signs!$D$5:$D$16,0))=J200,"X","-")</f>
        <v>X</v>
      </c>
      <c r="M200" s="61" t="str">
        <f t="shared" ref="M200:M263" si="15">IF(H200=C200,"X","-")</f>
        <v>X</v>
      </c>
      <c r="N200" s="61" t="str">
        <f>IFERROR(IF(INDEX(Personal!$E$5:$E$9,MATCH(C200,Personal!$D$5:$D$9,0))=J200,"X","-"),"-")</f>
        <v>-</v>
      </c>
      <c r="O200" s="61" t="str">
        <f>IFERROR(IF(INDEX(Personal!$E$5:$E$9,MATCH(H200,Personal!$D$5:$D$9,0))=J200,"X","-"),"-")</f>
        <v>-</v>
      </c>
      <c r="P200" s="58"/>
      <c r="Q200" s="46"/>
      <c r="R200" s="37"/>
      <c r="S200" s="37"/>
      <c r="T200" s="37"/>
      <c r="U200" s="37"/>
    </row>
    <row r="201" spans="1:21" ht="21.95" customHeight="1" x14ac:dyDescent="0.2">
      <c r="A201" s="54">
        <f t="shared" si="12"/>
        <v>44390</v>
      </c>
      <c r="B201" s="54" t="str">
        <f t="shared" si="14"/>
        <v>Tuesday</v>
      </c>
      <c r="C201" s="50" t="s">
        <v>30</v>
      </c>
      <c r="D201" s="99" t="str">
        <f>IFERROR(INDEX('Data Ranges'!$B$10:$C$21,MATCH(A201,'Data Ranges'!$B$10:$B$21,0),2),"")</f>
        <v/>
      </c>
      <c r="E201" s="72">
        <f t="shared" si="13"/>
        <v>5</v>
      </c>
      <c r="F201" s="73" t="str">
        <f>VLOOKUP(E201,Table1[],2,FALSE)</f>
        <v>For causing the love of kings and lords.</v>
      </c>
      <c r="G201" s="73" t="str">
        <f>VLOOKUP(E201,Table1[],3,FALSE)</f>
        <v>Love</v>
      </c>
      <c r="H201" s="56" t="s">
        <v>30</v>
      </c>
      <c r="I201" s="79" t="s">
        <v>616</v>
      </c>
      <c r="J201" s="56" t="str">
        <f>INDEX('Data Ranges'!$A$2:$B$8,MATCH(B201,'Data Ranges'!$A$2:$A$8,0),2)</f>
        <v>Mars</v>
      </c>
      <c r="K201" s="61" t="str">
        <f>IF(INDEX(Signs!$E$5:$E$16,MATCH(C201,Signs!$D$5:$D$16,0))=J201,"X","-")</f>
        <v>-</v>
      </c>
      <c r="L201" s="61" t="str">
        <f>IF(INDEX(Signs!$E$5:$E$16,MATCH(H201,Signs!$D$5:$D$16,0))=J201,"X","-")</f>
        <v>-</v>
      </c>
      <c r="M201" s="61" t="str">
        <f t="shared" si="15"/>
        <v>X</v>
      </c>
      <c r="N201" s="61" t="str">
        <f>IFERROR(IF(INDEX(Personal!$E$5:$E$9,MATCH(C201,Personal!$D$5:$D$9,0))=J201,"X","-"),"-")</f>
        <v>-</v>
      </c>
      <c r="O201" s="61" t="str">
        <f>IFERROR(IF(INDEX(Personal!$E$5:$E$9,MATCH(H201,Personal!$D$5:$D$9,0))=J201,"X","-"),"-")</f>
        <v>-</v>
      </c>
      <c r="P201" s="58"/>
      <c r="Q201" s="46"/>
      <c r="R201" s="37"/>
      <c r="S201" s="37"/>
      <c r="T201" s="37"/>
      <c r="U201" s="37"/>
    </row>
    <row r="202" spans="1:21" ht="21.95" customHeight="1" x14ac:dyDescent="0.2">
      <c r="A202" s="54">
        <f t="shared" ref="A202:A265" si="16">A201+1</f>
        <v>44391</v>
      </c>
      <c r="B202" s="54" t="str">
        <f t="shared" si="14"/>
        <v>Wednesday</v>
      </c>
      <c r="C202" s="50" t="s">
        <v>30</v>
      </c>
      <c r="D202" s="99" t="str">
        <f>IFERROR(INDEX('Data Ranges'!$B$10:$C$21,MATCH(A202,'Data Ranges'!$B$10:$B$21,0),2),"")</f>
        <v/>
      </c>
      <c r="E202" s="72">
        <f t="shared" si="13"/>
        <v>6</v>
      </c>
      <c r="F202" s="73" t="str">
        <f>VLOOKUP(E202,Table1[],2,FALSE)</f>
        <v>It is good for beneficial judgements.</v>
      </c>
      <c r="G202" s="73" t="str">
        <f>VLOOKUP(E202,Table1[],3,FALSE)</f>
        <v>Prosperity</v>
      </c>
      <c r="H202" s="56" t="s">
        <v>34</v>
      </c>
      <c r="I202" s="79"/>
      <c r="J202" s="56" t="str">
        <f>INDEX('Data Ranges'!$A$2:$B$8,MATCH(B202,'Data Ranges'!$A$2:$A$8,0),2)</f>
        <v>Mercury</v>
      </c>
      <c r="K202" s="61" t="str">
        <f>IF(INDEX(Signs!$E$5:$E$16,MATCH(C202,Signs!$D$5:$D$16,0))=J202,"X","-")</f>
        <v>-</v>
      </c>
      <c r="L202" s="61" t="str">
        <f>IF(INDEX(Signs!$E$5:$E$16,MATCH(H202,Signs!$D$5:$D$16,0))=J202,"X","-")</f>
        <v>-</v>
      </c>
      <c r="M202" s="61" t="str">
        <f t="shared" si="15"/>
        <v>-</v>
      </c>
      <c r="N202" s="61" t="str">
        <f>IFERROR(IF(INDEX(Personal!$E$5:$E$9,MATCH(C202,Personal!$D$5:$D$9,0))=J202,"X","-"),"-")</f>
        <v>-</v>
      </c>
      <c r="O202" s="61" t="str">
        <f>IFERROR(IF(INDEX(Personal!$E$5:$E$9,MATCH(H202,Personal!$D$5:$D$9,0))=J202,"X","-"),"-")</f>
        <v>-</v>
      </c>
      <c r="P202" s="58"/>
      <c r="Q202" s="46"/>
      <c r="R202" s="37"/>
      <c r="S202" s="37"/>
      <c r="T202" s="37"/>
      <c r="U202" s="37"/>
    </row>
    <row r="203" spans="1:21" ht="21.95" customHeight="1" x14ac:dyDescent="0.2">
      <c r="A203" s="54">
        <f t="shared" si="16"/>
        <v>44392</v>
      </c>
      <c r="B203" s="54" t="str">
        <f t="shared" si="14"/>
        <v>Thursday</v>
      </c>
      <c r="C203" s="50" t="s">
        <v>30</v>
      </c>
      <c r="D203" s="99" t="str">
        <f>IFERROR(INDEX('Data Ranges'!$B$10:$C$21,MATCH(A203,'Data Ranges'!$B$10:$B$21,0),2),"")</f>
        <v/>
      </c>
      <c r="E203" s="72">
        <f t="shared" si="13"/>
        <v>7</v>
      </c>
      <c r="F203" s="73" t="str">
        <f>VLOOKUP(E203,Table1[],2,FALSE)</f>
        <v>It is good for divining with a vessel, that is to say a water pot, for whatever reason.</v>
      </c>
      <c r="G203" s="73" t="str">
        <f>VLOOKUP(E203,Table1[],3,FALSE)</f>
        <v>Magic</v>
      </c>
      <c r="H203" s="56" t="s">
        <v>34</v>
      </c>
      <c r="I203" s="79" t="s">
        <v>616</v>
      </c>
      <c r="J203" s="56" t="str">
        <f>INDEX('Data Ranges'!$A$2:$B$8,MATCH(B203,'Data Ranges'!$A$2:$A$8,0),2)</f>
        <v>Jupiter</v>
      </c>
      <c r="K203" s="61" t="str">
        <f>IF(INDEX(Signs!$E$5:$E$16,MATCH(C203,Signs!$D$5:$D$16,0))=J203,"X","-")</f>
        <v>-</v>
      </c>
      <c r="L203" s="61" t="str">
        <f>IF(INDEX(Signs!$E$5:$E$16,MATCH(H203,Signs!$D$5:$D$16,0))=J203,"X","-")</f>
        <v>-</v>
      </c>
      <c r="M203" s="61" t="str">
        <f t="shared" si="15"/>
        <v>-</v>
      </c>
      <c r="N203" s="61" t="str">
        <f>IFERROR(IF(INDEX(Personal!$E$5:$E$9,MATCH(C203,Personal!$D$5:$D$9,0))=J203,"X","-"),"-")</f>
        <v>-</v>
      </c>
      <c r="O203" s="61" t="str">
        <f>IFERROR(IF(INDEX(Personal!$E$5:$E$9,MATCH(H203,Personal!$D$5:$D$9,0))=J203,"X","-"),"-")</f>
        <v>-</v>
      </c>
      <c r="P203" s="58"/>
      <c r="Q203" s="46"/>
      <c r="R203" s="37"/>
      <c r="S203" s="37"/>
      <c r="T203" s="37"/>
      <c r="U203" s="37"/>
    </row>
    <row r="204" spans="1:21" ht="21.95" customHeight="1" x14ac:dyDescent="0.2">
      <c r="A204" s="54">
        <f t="shared" si="16"/>
        <v>44393</v>
      </c>
      <c r="B204" s="54" t="str">
        <f t="shared" si="14"/>
        <v>Friday</v>
      </c>
      <c r="C204" s="50" t="s">
        <v>30</v>
      </c>
      <c r="D204" s="99" t="str">
        <f>IFERROR(INDEX('Data Ranges'!$B$10:$C$21,MATCH(A204,'Data Ranges'!$B$10:$B$21,0),2),"")</f>
        <v/>
      </c>
      <c r="E204" s="72">
        <f t="shared" si="13"/>
        <v>8</v>
      </c>
      <c r="F204" s="73" t="str">
        <f>VLOOKUP(E204,Table1[],2,FALSE)</f>
        <v>It is good for finding treasures in the earth.</v>
      </c>
      <c r="G204" s="73" t="str">
        <f>VLOOKUP(E204,Table1[],3,FALSE)</f>
        <v>Prosperity</v>
      </c>
      <c r="H204" s="56" t="s">
        <v>38</v>
      </c>
      <c r="I204" s="79"/>
      <c r="J204" s="56" t="str">
        <f>INDEX('Data Ranges'!$A$2:$B$8,MATCH(B204,'Data Ranges'!$A$2:$A$8,0),2)</f>
        <v>Venus</v>
      </c>
      <c r="K204" s="61" t="str">
        <f>IF(INDEX(Signs!$E$5:$E$16,MATCH(C204,Signs!$D$5:$D$16,0))=J204,"X","-")</f>
        <v>-</v>
      </c>
      <c r="L204" s="61" t="str">
        <f>IF(INDEX(Signs!$E$5:$E$16,MATCH(H204,Signs!$D$5:$D$16,0))=J204,"X","-")</f>
        <v>-</v>
      </c>
      <c r="M204" s="61" t="str">
        <f t="shared" si="15"/>
        <v>-</v>
      </c>
      <c r="N204" s="61" t="str">
        <f>IFERROR(IF(INDEX(Personal!$E$5:$E$9,MATCH(C204,Personal!$D$5:$D$9,0))=J204,"X","-"),"-")</f>
        <v>-</v>
      </c>
      <c r="O204" s="61" t="str">
        <f>IFERROR(IF(INDEX(Personal!$E$5:$E$9,MATCH(H204,Personal!$D$5:$D$9,0))=J204,"X","-"),"-")</f>
        <v>-</v>
      </c>
      <c r="P204" s="58"/>
      <c r="Q204" s="46"/>
      <c r="R204" s="37"/>
      <c r="S204" s="37"/>
      <c r="T204" s="37"/>
      <c r="U204" s="37"/>
    </row>
    <row r="205" spans="1:21" ht="21.95" customHeight="1" x14ac:dyDescent="0.2">
      <c r="A205" s="54">
        <f t="shared" si="16"/>
        <v>44394</v>
      </c>
      <c r="B205" s="54" t="str">
        <f t="shared" si="14"/>
        <v>Saturday</v>
      </c>
      <c r="C205" s="50" t="s">
        <v>30</v>
      </c>
      <c r="D205" s="99" t="str">
        <f>IFERROR(INDEX('Data Ranges'!$B$10:$C$21,MATCH(A205,'Data Ranges'!$B$10:$B$21,0),2),"")</f>
        <v/>
      </c>
      <c r="E205" s="72">
        <f t="shared" si="13"/>
        <v>9</v>
      </c>
      <c r="F205" s="73" t="str">
        <f>VLOOKUP(E205,Table1[],2,FALSE)</f>
        <v>It is good for happiness within the family, and for taking care of the house.</v>
      </c>
      <c r="G205" s="73" t="str">
        <f>VLOOKUP(E205,Table1[],3,FALSE)</f>
        <v>Love</v>
      </c>
      <c r="H205" s="56" t="s">
        <v>38</v>
      </c>
      <c r="I205" s="79" t="s">
        <v>614</v>
      </c>
      <c r="J205" s="56" t="str">
        <f>INDEX('Data Ranges'!$A$2:$B$8,MATCH(B205,'Data Ranges'!$A$2:$A$8,0),2)</f>
        <v>Saturn</v>
      </c>
      <c r="K205" s="61" t="str">
        <f>IF(INDEX(Signs!$E$5:$E$16,MATCH(C205,Signs!$D$5:$D$16,0))=J205,"X","-")</f>
        <v>-</v>
      </c>
      <c r="L205" s="61" t="str">
        <f>IF(INDEX(Signs!$E$5:$E$16,MATCH(H205,Signs!$D$5:$D$16,0))=J205,"X","-")</f>
        <v>-</v>
      </c>
      <c r="M205" s="61" t="str">
        <f t="shared" si="15"/>
        <v>-</v>
      </c>
      <c r="N205" s="61" t="str">
        <f>IFERROR(IF(INDEX(Personal!$E$5:$E$9,MATCH(C205,Personal!$D$5:$D$9,0))=J205,"X","-"),"-")</f>
        <v>-</v>
      </c>
      <c r="O205" s="61" t="str">
        <f>IFERROR(IF(INDEX(Personal!$E$5:$E$9,MATCH(H205,Personal!$D$5:$D$9,0))=J205,"X","-"),"-")</f>
        <v>-</v>
      </c>
      <c r="P205" s="58"/>
      <c r="Q205" s="46"/>
      <c r="R205" s="37"/>
      <c r="S205" s="37"/>
      <c r="T205" s="37"/>
      <c r="U205" s="37"/>
    </row>
    <row r="206" spans="1:21" ht="21.95" customHeight="1" x14ac:dyDescent="0.2">
      <c r="A206" s="54">
        <f t="shared" si="16"/>
        <v>44395</v>
      </c>
      <c r="B206" s="54" t="str">
        <f t="shared" si="14"/>
        <v>Sunday</v>
      </c>
      <c r="C206" s="50" t="s">
        <v>30</v>
      </c>
      <c r="D206" s="99" t="str">
        <f>IFERROR(INDEX('Data Ranges'!$B$10:$C$21,MATCH(A206,'Data Ranges'!$B$10:$B$21,0),2),"")</f>
        <v/>
      </c>
      <c r="E206" s="72">
        <f t="shared" si="13"/>
        <v>10</v>
      </c>
      <c r="F206" s="73" t="str">
        <f>VLOOKUP(E206,Table1[],2,FALSE)</f>
        <v>For curing the epileptic.</v>
      </c>
      <c r="G206" s="73" t="str">
        <f>VLOOKUP(E206,Table1[],3,FALSE)</f>
        <v>Healing</v>
      </c>
      <c r="H206" s="56" t="s">
        <v>41</v>
      </c>
      <c r="I206" s="79"/>
      <c r="J206" s="56" t="str">
        <f>INDEX('Data Ranges'!$A$2:$B$8,MATCH(B206,'Data Ranges'!$A$2:$A$8,0),2)</f>
        <v>Sun</v>
      </c>
      <c r="K206" s="61" t="str">
        <f>IF(INDEX(Signs!$E$5:$E$16,MATCH(C206,Signs!$D$5:$D$16,0))=J206,"X","-")</f>
        <v>-</v>
      </c>
      <c r="L206" s="61" t="str">
        <f>IF(INDEX(Signs!$E$5:$E$16,MATCH(H206,Signs!$D$5:$D$16,0))=J206,"X","-")</f>
        <v>-</v>
      </c>
      <c r="M206" s="61" t="str">
        <f t="shared" si="15"/>
        <v>-</v>
      </c>
      <c r="N206" s="61" t="str">
        <f>IFERROR(IF(INDEX(Personal!$E$5:$E$9,MATCH(C206,Personal!$D$5:$D$9,0))=J206,"X","-"),"-")</f>
        <v>-</v>
      </c>
      <c r="O206" s="61" t="str">
        <f>IFERROR(IF(INDEX(Personal!$E$5:$E$9,MATCH(H206,Personal!$D$5:$D$9,0))=J206,"X","-"),"-")</f>
        <v>-</v>
      </c>
      <c r="P206" s="58"/>
      <c r="Q206" s="46"/>
      <c r="R206" s="37"/>
      <c r="S206" s="37"/>
      <c r="T206" s="37"/>
      <c r="U206" s="37"/>
    </row>
    <row r="207" spans="1:21" ht="21.95" customHeight="1" x14ac:dyDescent="0.2">
      <c r="A207" s="54">
        <f t="shared" si="16"/>
        <v>44396</v>
      </c>
      <c r="B207" s="54" t="str">
        <f t="shared" si="14"/>
        <v>Monday</v>
      </c>
      <c r="C207" s="50" t="s">
        <v>30</v>
      </c>
      <c r="D207" s="99" t="str">
        <f>IFERROR(INDEX('Data Ranges'!$B$10:$C$21,MATCH(A207,'Data Ranges'!$B$10:$B$21,0),2),"")</f>
        <v/>
      </c>
      <c r="E207" s="72">
        <f t="shared" si="13"/>
        <v>11</v>
      </c>
      <c r="F207" s="73" t="str">
        <f>VLOOKUP(E207,Table1[],2,FALSE)</f>
        <v>For making children obey their father.</v>
      </c>
      <c r="G207" s="73" t="str">
        <f>VLOOKUP(E207,Table1[],3,FALSE)</f>
        <v>Love</v>
      </c>
      <c r="H207" s="56" t="s">
        <v>41</v>
      </c>
      <c r="I207" s="79" t="s">
        <v>619</v>
      </c>
      <c r="J207" s="56" t="str">
        <f>INDEX('Data Ranges'!$A$2:$B$8,MATCH(B207,'Data Ranges'!$A$2:$A$8,0),2)</f>
        <v>Moon</v>
      </c>
      <c r="K207" s="61" t="str">
        <f>IF(INDEX(Signs!$E$5:$E$16,MATCH(C207,Signs!$D$5:$D$16,0))=J207,"X","-")</f>
        <v>X</v>
      </c>
      <c r="L207" s="61" t="str">
        <f>IF(INDEX(Signs!$E$5:$E$16,MATCH(H207,Signs!$D$5:$D$16,0))=J207,"X","-")</f>
        <v>-</v>
      </c>
      <c r="M207" s="61" t="str">
        <f t="shared" si="15"/>
        <v>-</v>
      </c>
      <c r="N207" s="61" t="str">
        <f>IFERROR(IF(INDEX(Personal!$E$5:$E$9,MATCH(C207,Personal!$D$5:$D$9,0))=J207,"X","-"),"-")</f>
        <v>-</v>
      </c>
      <c r="O207" s="61" t="str">
        <f>IFERROR(IF(INDEX(Personal!$E$5:$E$9,MATCH(H207,Personal!$D$5:$D$9,0))=J207,"X","-"),"-")</f>
        <v>-</v>
      </c>
      <c r="P207" s="58"/>
      <c r="Q207" s="46"/>
      <c r="R207" s="37"/>
      <c r="S207" s="37"/>
      <c r="T207" s="37"/>
      <c r="U207" s="37"/>
    </row>
    <row r="208" spans="1:21" ht="21.95" customHeight="1" x14ac:dyDescent="0.2">
      <c r="A208" s="54">
        <f t="shared" si="16"/>
        <v>44397</v>
      </c>
      <c r="B208" s="54" t="str">
        <f t="shared" si="14"/>
        <v>Tuesday</v>
      </c>
      <c r="C208" s="50" t="s">
        <v>30</v>
      </c>
      <c r="D208" s="99" t="str">
        <f>IFERROR(INDEX('Data Ranges'!$B$10:$C$21,MATCH(A208,'Data Ranges'!$B$10:$B$21,0),2),"")</f>
        <v/>
      </c>
      <c r="E208" s="72">
        <f t="shared" si="13"/>
        <v>12</v>
      </c>
      <c r="F208" s="73" t="str">
        <f>VLOOKUP(E208,Table1[],2,FALSE)</f>
        <v>For making fathers love their children.</v>
      </c>
      <c r="G208" s="73" t="str">
        <f>VLOOKUP(E208,Table1[],3,FALSE)</f>
        <v>Love</v>
      </c>
      <c r="H208" s="56" t="s">
        <v>45</v>
      </c>
      <c r="I208" s="79"/>
      <c r="J208" s="56" t="str">
        <f>INDEX('Data Ranges'!$A$2:$B$8,MATCH(B208,'Data Ranges'!$A$2:$A$8,0),2)</f>
        <v>Mars</v>
      </c>
      <c r="K208" s="61" t="str">
        <f>IF(INDEX(Signs!$E$5:$E$16,MATCH(C208,Signs!$D$5:$D$16,0))=J208,"X","-")</f>
        <v>-</v>
      </c>
      <c r="L208" s="61" t="str">
        <f>IF(INDEX(Signs!$E$5:$E$16,MATCH(H208,Signs!$D$5:$D$16,0))=J208,"X","-")</f>
        <v>X</v>
      </c>
      <c r="M208" s="61" t="str">
        <f t="shared" si="15"/>
        <v>-</v>
      </c>
      <c r="N208" s="61" t="str">
        <f>IFERROR(IF(INDEX(Personal!$E$5:$E$9,MATCH(C208,Personal!$D$5:$D$9,0))=J208,"X","-"),"-")</f>
        <v>-</v>
      </c>
      <c r="O208" s="61" t="str">
        <f>IFERROR(IF(INDEX(Personal!$E$5:$E$9,MATCH(H208,Personal!$D$5:$D$9,0))=J208,"X","-"),"-")</f>
        <v>-</v>
      </c>
      <c r="P208" s="58"/>
      <c r="Q208" s="46"/>
      <c r="R208" s="37"/>
      <c r="S208" s="37"/>
      <c r="T208" s="37"/>
      <c r="U208" s="37"/>
    </row>
    <row r="209" spans="1:21" ht="21.95" customHeight="1" x14ac:dyDescent="0.2">
      <c r="A209" s="54">
        <f t="shared" si="16"/>
        <v>44398</v>
      </c>
      <c r="B209" s="54" t="str">
        <f t="shared" si="14"/>
        <v>Wednesday</v>
      </c>
      <c r="C209" s="50" t="s">
        <v>30</v>
      </c>
      <c r="D209" s="99" t="str">
        <f>IFERROR(INDEX('Data Ranges'!$B$10:$C$21,MATCH(A209,'Data Ranges'!$B$10:$B$21,0),2),"")</f>
        <v/>
      </c>
      <c r="E209" s="72">
        <f t="shared" si="13"/>
        <v>13</v>
      </c>
      <c r="F209" s="73" t="str">
        <f>VLOOKUP(E209,Table1[],2,FALSE)</f>
        <v>For the increase of one's property.</v>
      </c>
      <c r="G209" s="73" t="str">
        <f>VLOOKUP(E209,Table1[],3,FALSE)</f>
        <v>Prosperity</v>
      </c>
      <c r="H209" s="56" t="s">
        <v>45</v>
      </c>
      <c r="I209" s="79"/>
      <c r="J209" s="56" t="str">
        <f>INDEX('Data Ranges'!$A$2:$B$8,MATCH(B209,'Data Ranges'!$A$2:$A$8,0),2)</f>
        <v>Mercury</v>
      </c>
      <c r="K209" s="61" t="str">
        <f>IF(INDEX(Signs!$E$5:$E$16,MATCH(C209,Signs!$D$5:$D$16,0))=J209,"X","-")</f>
        <v>-</v>
      </c>
      <c r="L209" s="61" t="str">
        <f>IF(INDEX(Signs!$E$5:$E$16,MATCH(H209,Signs!$D$5:$D$16,0))=J209,"X","-")</f>
        <v>-</v>
      </c>
      <c r="M209" s="61" t="str">
        <f t="shared" si="15"/>
        <v>-</v>
      </c>
      <c r="N209" s="61" t="str">
        <f>IFERROR(IF(INDEX(Personal!$E$5:$E$9,MATCH(C209,Personal!$D$5:$D$9,0))=J209,"X","-"),"-")</f>
        <v>-</v>
      </c>
      <c r="O209" s="61" t="str">
        <f>IFERROR(IF(INDEX(Personal!$E$5:$E$9,MATCH(H209,Personal!$D$5:$D$9,0))=J209,"X","-"),"-")</f>
        <v>-</v>
      </c>
      <c r="P209" s="58"/>
      <c r="Q209" s="46"/>
      <c r="R209" s="37"/>
      <c r="S209" s="37"/>
      <c r="T209" s="37"/>
      <c r="U209" s="37"/>
    </row>
    <row r="210" spans="1:21" ht="21.95" customHeight="1" x14ac:dyDescent="0.2">
      <c r="A210" s="54">
        <f t="shared" si="16"/>
        <v>44399</v>
      </c>
      <c r="B210" s="54" t="str">
        <f t="shared" si="14"/>
        <v>Thursday</v>
      </c>
      <c r="C210" s="50" t="s">
        <v>30</v>
      </c>
      <c r="D210" s="99" t="str">
        <f>IFERROR(INDEX('Data Ranges'!$B$10:$C$21,MATCH(A210,'Data Ranges'!$B$10:$B$21,0),2),"")</f>
        <v/>
      </c>
      <c r="E210" s="72">
        <f t="shared" si="13"/>
        <v>14</v>
      </c>
      <c r="F210" s="73" t="str">
        <f>VLOOKUP(E210,Table1[],2,FALSE)</f>
        <v>For seeing the spirits and for subjugating them.</v>
      </c>
      <c r="G210" s="73" t="str">
        <f>VLOOKUP(E210,Table1[],3,FALSE)</f>
        <v>Magic</v>
      </c>
      <c r="H210" s="56" t="s">
        <v>49</v>
      </c>
      <c r="I210" s="79"/>
      <c r="J210" s="56" t="str">
        <f>INDEX('Data Ranges'!$A$2:$B$8,MATCH(B210,'Data Ranges'!$A$2:$A$8,0),2)</f>
        <v>Jupiter</v>
      </c>
      <c r="K210" s="61" t="str">
        <f>IF(INDEX(Signs!$E$5:$E$16,MATCH(C210,Signs!$D$5:$D$16,0))=J210,"X","-")</f>
        <v>-</v>
      </c>
      <c r="L210" s="61" t="str">
        <f>IF(INDEX(Signs!$E$5:$E$16,MATCH(H210,Signs!$D$5:$D$16,0))=J210,"X","-")</f>
        <v>X</v>
      </c>
      <c r="M210" s="61" t="str">
        <f t="shared" si="15"/>
        <v>-</v>
      </c>
      <c r="N210" s="61" t="str">
        <f>IFERROR(IF(INDEX(Personal!$E$5:$E$9,MATCH(C210,Personal!$D$5:$D$9,0))=J210,"X","-"),"-")</f>
        <v>-</v>
      </c>
      <c r="O210" s="61" t="str">
        <f>IFERROR(IF(INDEX(Personal!$E$5:$E$9,MATCH(H210,Personal!$D$5:$D$9,0))=J210,"X","-"),"-")</f>
        <v>-</v>
      </c>
      <c r="P210" s="58"/>
      <c r="Q210" s="46"/>
      <c r="R210" s="37"/>
      <c r="S210" s="37"/>
      <c r="T210" s="37"/>
      <c r="U210" s="37"/>
    </row>
    <row r="211" spans="1:21" ht="21.95" customHeight="1" x14ac:dyDescent="0.2">
      <c r="A211" s="54">
        <f t="shared" si="16"/>
        <v>44400</v>
      </c>
      <c r="B211" s="54" t="str">
        <f t="shared" si="14"/>
        <v>Friday</v>
      </c>
      <c r="C211" s="50" t="s">
        <v>34</v>
      </c>
      <c r="D211" s="99" t="str">
        <f>IFERROR(INDEX('Data Ranges'!$B$10:$C$21,MATCH(A211,'Data Ranges'!$B$10:$B$21,0),2),"")</f>
        <v/>
      </c>
      <c r="E211" s="72">
        <f t="shared" si="13"/>
        <v>15</v>
      </c>
      <c r="F211" s="73" t="str">
        <f>VLOOKUP(E211,Table1[],2,FALSE)</f>
        <v>For speaking with demons.</v>
      </c>
      <c r="G211" s="73" t="str">
        <f>VLOOKUP(E211,Table1[],3,FALSE)</f>
        <v>Magic</v>
      </c>
      <c r="H211" s="56" t="s">
        <v>49</v>
      </c>
      <c r="I211" s="79"/>
      <c r="J211" s="56" t="str">
        <f>INDEX('Data Ranges'!$A$2:$B$8,MATCH(B211,'Data Ranges'!$A$2:$A$8,0),2)</f>
        <v>Venus</v>
      </c>
      <c r="K211" s="61" t="str">
        <f>IF(INDEX(Signs!$E$5:$E$16,MATCH(C211,Signs!$D$5:$D$16,0))=J211,"X","-")</f>
        <v>-</v>
      </c>
      <c r="L211" s="61" t="str">
        <f>IF(INDEX(Signs!$E$5:$E$16,MATCH(H211,Signs!$D$5:$D$16,0))=J211,"X","-")</f>
        <v>-</v>
      </c>
      <c r="M211" s="61" t="str">
        <f t="shared" si="15"/>
        <v>-</v>
      </c>
      <c r="N211" s="61" t="str">
        <f>IFERROR(IF(INDEX(Personal!$E$5:$E$9,MATCH(C211,Personal!$D$5:$D$9,0))=J211,"X","-"),"-")</f>
        <v>-</v>
      </c>
      <c r="O211" s="61" t="str">
        <f>IFERROR(IF(INDEX(Personal!$E$5:$E$9,MATCH(H211,Personal!$D$5:$D$9,0))=J211,"X","-"),"-")</f>
        <v>-</v>
      </c>
      <c r="P211" s="58"/>
      <c r="Q211" s="46"/>
      <c r="R211" s="37"/>
      <c r="S211" s="37"/>
      <c r="T211" s="37"/>
      <c r="U211" s="37"/>
    </row>
    <row r="212" spans="1:21" ht="21.95" customHeight="1" x14ac:dyDescent="0.2">
      <c r="A212" s="54">
        <f t="shared" si="16"/>
        <v>44401</v>
      </c>
      <c r="B212" s="54" t="str">
        <f t="shared" si="14"/>
        <v>Saturday</v>
      </c>
      <c r="C212" s="50" t="s">
        <v>34</v>
      </c>
      <c r="D212" s="99" t="str">
        <f>IFERROR(INDEX('Data Ranges'!$B$10:$C$21,MATCH(A212,'Data Ranges'!$B$10:$B$21,0),2),"")</f>
        <v/>
      </c>
      <c r="E212" s="72">
        <f t="shared" si="13"/>
        <v>16</v>
      </c>
      <c r="F212" s="73" t="str">
        <f>VLOOKUP(E212,Table1[],2,FALSE)</f>
        <v>For making a man to love his wife.</v>
      </c>
      <c r="G212" s="73" t="str">
        <f>VLOOKUP(E212,Table1[],3,FALSE)</f>
        <v>Love</v>
      </c>
      <c r="H212" s="56" t="s">
        <v>49</v>
      </c>
      <c r="I212" s="79" t="s">
        <v>621</v>
      </c>
      <c r="J212" s="56" t="str">
        <f>INDEX('Data Ranges'!$A$2:$B$8,MATCH(B212,'Data Ranges'!$A$2:$A$8,0),2)</f>
        <v>Saturn</v>
      </c>
      <c r="K212" s="61" t="str">
        <f>IF(INDEX(Signs!$E$5:$E$16,MATCH(C212,Signs!$D$5:$D$16,0))=J212,"X","-")</f>
        <v>-</v>
      </c>
      <c r="L212" s="61" t="str">
        <f>IF(INDEX(Signs!$E$5:$E$16,MATCH(H212,Signs!$D$5:$D$16,0))=J212,"X","-")</f>
        <v>-</v>
      </c>
      <c r="M212" s="61" t="str">
        <f t="shared" si="15"/>
        <v>-</v>
      </c>
      <c r="N212" s="61" t="str">
        <f>IFERROR(IF(INDEX(Personal!$E$5:$E$9,MATCH(C212,Personal!$D$5:$D$9,0))=J212,"X","-"),"-")</f>
        <v>-</v>
      </c>
      <c r="O212" s="61" t="str">
        <f>IFERROR(IF(INDEX(Personal!$E$5:$E$9,MATCH(H212,Personal!$D$5:$D$9,0))=J212,"X","-"),"-")</f>
        <v>-</v>
      </c>
      <c r="P212" s="58"/>
      <c r="Q212" s="46"/>
      <c r="R212" s="37"/>
      <c r="S212" s="37"/>
      <c r="T212" s="37"/>
      <c r="U212" s="37"/>
    </row>
    <row r="213" spans="1:21" ht="21.95" customHeight="1" x14ac:dyDescent="0.2">
      <c r="A213" s="54">
        <f t="shared" si="16"/>
        <v>44402</v>
      </c>
      <c r="B213" s="54" t="str">
        <f t="shared" si="14"/>
        <v>Sunday</v>
      </c>
      <c r="C213" s="50" t="s">
        <v>34</v>
      </c>
      <c r="D213" s="99" t="str">
        <f>IFERROR(INDEX('Data Ranges'!$B$10:$C$21,MATCH(A213,'Data Ranges'!$B$10:$B$21,0),2),"")</f>
        <v/>
      </c>
      <c r="E213" s="72">
        <f t="shared" si="13"/>
        <v>17</v>
      </c>
      <c r="F213" s="73" t="str">
        <f>VLOOKUP(E213,Table1[],2,FALSE)</f>
        <v>For restraining a boat from sailing.</v>
      </c>
      <c r="G213" s="73" t="str">
        <f>VLOOKUP(E213,Table1[],3,FALSE)</f>
        <v>Meta</v>
      </c>
      <c r="H213" s="56" t="s">
        <v>53</v>
      </c>
      <c r="I213" s="79"/>
      <c r="J213" s="56" t="str">
        <f>INDEX('Data Ranges'!$A$2:$B$8,MATCH(B213,'Data Ranges'!$A$2:$A$8,0),2)</f>
        <v>Sun</v>
      </c>
      <c r="K213" s="61" t="str">
        <f>IF(INDEX(Signs!$E$5:$E$16,MATCH(C213,Signs!$D$5:$D$16,0))=J213,"X","-")</f>
        <v>X</v>
      </c>
      <c r="L213" s="61" t="str">
        <f>IF(INDEX(Signs!$E$5:$E$16,MATCH(H213,Signs!$D$5:$D$16,0))=J213,"X","-")</f>
        <v>-</v>
      </c>
      <c r="M213" s="61" t="str">
        <f t="shared" si="15"/>
        <v>-</v>
      </c>
      <c r="N213" s="61" t="str">
        <f>IFERROR(IF(INDEX(Personal!$E$5:$E$9,MATCH(C213,Personal!$D$5:$D$9,0))=J213,"X","-"),"-")</f>
        <v>X</v>
      </c>
      <c r="O213" s="61" t="str">
        <f>IFERROR(IF(INDEX(Personal!$E$5:$E$9,MATCH(H213,Personal!$D$5:$D$9,0))=J213,"X","-"),"-")</f>
        <v>-</v>
      </c>
      <c r="P213" s="58"/>
      <c r="Q213" s="46"/>
      <c r="R213" s="37"/>
      <c r="S213" s="37"/>
      <c r="T213" s="37"/>
      <c r="U213" s="37"/>
    </row>
    <row r="214" spans="1:21" ht="21.95" customHeight="1" x14ac:dyDescent="0.2">
      <c r="A214" s="54">
        <f t="shared" si="16"/>
        <v>44403</v>
      </c>
      <c r="B214" s="54" t="str">
        <f t="shared" si="14"/>
        <v>Monday</v>
      </c>
      <c r="C214" s="50" t="s">
        <v>34</v>
      </c>
      <c r="D214" s="99" t="str">
        <f>IFERROR(INDEX('Data Ranges'!$B$10:$C$21,MATCH(A214,'Data Ranges'!$B$10:$B$21,0),2),"")</f>
        <v/>
      </c>
      <c r="E214" s="72">
        <f t="shared" si="13"/>
        <v>18</v>
      </c>
      <c r="F214" s="73" t="str">
        <f>VLOOKUP(E214,Table1[],2,FALSE)</f>
        <v>For a woman to confess whatever she did.</v>
      </c>
      <c r="G214" s="73" t="str">
        <f>VLOOKUP(E214,Table1[],3,FALSE)</f>
        <v>Negative</v>
      </c>
      <c r="H214" s="56" t="s">
        <v>53</v>
      </c>
      <c r="I214" s="79"/>
      <c r="J214" s="56" t="str">
        <f>INDEX('Data Ranges'!$A$2:$B$8,MATCH(B214,'Data Ranges'!$A$2:$A$8,0),2)</f>
        <v>Moon</v>
      </c>
      <c r="K214" s="61" t="str">
        <f>IF(INDEX(Signs!$E$5:$E$16,MATCH(C214,Signs!$D$5:$D$16,0))=J214,"X","-")</f>
        <v>-</v>
      </c>
      <c r="L214" s="61" t="str">
        <f>IF(INDEX(Signs!$E$5:$E$16,MATCH(H214,Signs!$D$5:$D$16,0))=J214,"X","-")</f>
        <v>-</v>
      </c>
      <c r="M214" s="61" t="str">
        <f t="shared" si="15"/>
        <v>-</v>
      </c>
      <c r="N214" s="61" t="str">
        <f>IFERROR(IF(INDEX(Personal!$E$5:$E$9,MATCH(C214,Personal!$D$5:$D$9,0))=J214,"X","-"),"-")</f>
        <v>-</v>
      </c>
      <c r="O214" s="61" t="str">
        <f>IFERROR(IF(INDEX(Personal!$E$5:$E$9,MATCH(H214,Personal!$D$5:$D$9,0))=J214,"X","-"),"-")</f>
        <v>-</v>
      </c>
      <c r="P214" s="58"/>
      <c r="Q214" s="37"/>
      <c r="R214" s="37"/>
      <c r="S214" s="37"/>
      <c r="T214" s="37"/>
      <c r="U214" s="37"/>
    </row>
    <row r="215" spans="1:21" ht="21.95" customHeight="1" x14ac:dyDescent="0.2">
      <c r="A215" s="54">
        <f t="shared" si="16"/>
        <v>44404</v>
      </c>
      <c r="B215" s="54" t="str">
        <f t="shared" si="14"/>
        <v>Tuesday</v>
      </c>
      <c r="C215" s="50" t="s">
        <v>34</v>
      </c>
      <c r="D215" s="99" t="str">
        <f>IFERROR(INDEX('Data Ranges'!$B$10:$C$21,MATCH(A215,'Data Ranges'!$B$10:$B$21,0),2),"")</f>
        <v/>
      </c>
      <c r="E215" s="72">
        <f t="shared" si="13"/>
        <v>19</v>
      </c>
      <c r="F215" s="73" t="str">
        <f>VLOOKUP(E215,Table1[],2,FALSE)</f>
        <v>It is for opening locks.</v>
      </c>
      <c r="G215" s="73" t="str">
        <f>VLOOKUP(E215,Table1[],3,FALSE)</f>
        <v>Meta</v>
      </c>
      <c r="H215" s="56" t="s">
        <v>60</v>
      </c>
      <c r="I215" s="79"/>
      <c r="J215" s="56" t="str">
        <f>INDEX('Data Ranges'!$A$2:$B$8,MATCH(B215,'Data Ranges'!$A$2:$A$8,0),2)</f>
        <v>Mars</v>
      </c>
      <c r="K215" s="61" t="str">
        <f>IF(INDEX(Signs!$E$5:$E$16,MATCH(C215,Signs!$D$5:$D$16,0))=J215,"X","-")</f>
        <v>-</v>
      </c>
      <c r="L215" s="61" t="str">
        <f>IF(INDEX(Signs!$E$5:$E$16,MATCH(H215,Signs!$D$5:$D$16,0))=J215,"X","-")</f>
        <v>-</v>
      </c>
      <c r="M215" s="61" t="str">
        <f t="shared" si="15"/>
        <v>-</v>
      </c>
      <c r="N215" s="61" t="str">
        <f>IFERROR(IF(INDEX(Personal!$E$5:$E$9,MATCH(C215,Personal!$D$5:$D$9,0))=J215,"X","-"),"-")</f>
        <v>-</v>
      </c>
      <c r="O215" s="61" t="str">
        <f>IFERROR(IF(INDEX(Personal!$E$5:$E$9,MATCH(H215,Personal!$D$5:$D$9,0))=J215,"X","-"),"-")</f>
        <v>-</v>
      </c>
      <c r="P215" s="58"/>
      <c r="Q215" s="37"/>
      <c r="R215" s="37"/>
      <c r="S215" s="37"/>
      <c r="T215" s="37"/>
      <c r="U215" s="37"/>
    </row>
    <row r="216" spans="1:21" ht="21.95" customHeight="1" x14ac:dyDescent="0.2">
      <c r="A216" s="54">
        <f t="shared" si="16"/>
        <v>44405</v>
      </c>
      <c r="B216" s="54" t="str">
        <f t="shared" si="14"/>
        <v>Wednesday</v>
      </c>
      <c r="C216" s="50" t="s">
        <v>34</v>
      </c>
      <c r="D216" s="99" t="str">
        <f>IFERROR(INDEX('Data Ranges'!$B$10:$C$21,MATCH(A216,'Data Ranges'!$B$10:$B$21,0),2),"")</f>
        <v/>
      </c>
      <c r="E216" s="72">
        <f t="shared" si="13"/>
        <v>20</v>
      </c>
      <c r="F216" s="73" t="str">
        <f>VLOOKUP(E216,Table1[],2,FALSE)</f>
        <v>It is for destroying one's enemies and opponents</v>
      </c>
      <c r="G216" s="73" t="str">
        <f>VLOOKUP(E216,Table1[],3,FALSE)</f>
        <v>Negative</v>
      </c>
      <c r="H216" s="56" t="s">
        <v>60</v>
      </c>
      <c r="I216" s="79"/>
      <c r="J216" s="56" t="str">
        <f>INDEX('Data Ranges'!$A$2:$B$8,MATCH(B216,'Data Ranges'!$A$2:$A$8,0),2)</f>
        <v>Mercury</v>
      </c>
      <c r="K216" s="61" t="str">
        <f>IF(INDEX(Signs!$E$5:$E$16,MATCH(C216,Signs!$D$5:$D$16,0))=J216,"X","-")</f>
        <v>-</v>
      </c>
      <c r="L216" s="61" t="str">
        <f>IF(INDEX(Signs!$E$5:$E$16,MATCH(H216,Signs!$D$5:$D$16,0))=J216,"X","-")</f>
        <v>-</v>
      </c>
      <c r="M216" s="61" t="str">
        <f t="shared" si="15"/>
        <v>-</v>
      </c>
      <c r="N216" s="61" t="str">
        <f>IFERROR(IF(INDEX(Personal!$E$5:$E$9,MATCH(C216,Personal!$D$5:$D$9,0))=J216,"X","-"),"-")</f>
        <v>-</v>
      </c>
      <c r="O216" s="61" t="str">
        <f>IFERROR(IF(INDEX(Personal!$E$5:$E$9,MATCH(H216,Personal!$D$5:$D$9,0))=J216,"X","-"),"-")</f>
        <v>-</v>
      </c>
      <c r="P216" s="58"/>
      <c r="Q216" s="37"/>
      <c r="R216" s="37"/>
      <c r="S216" s="37"/>
      <c r="T216" s="37"/>
      <c r="U216" s="37"/>
    </row>
    <row r="217" spans="1:21" ht="21.95" customHeight="1" x14ac:dyDescent="0.2">
      <c r="A217" s="54">
        <f t="shared" si="16"/>
        <v>44406</v>
      </c>
      <c r="B217" s="54" t="str">
        <f t="shared" si="14"/>
        <v>Thursday</v>
      </c>
      <c r="C217" s="50" t="s">
        <v>34</v>
      </c>
      <c r="D217" s="99" t="str">
        <f>IFERROR(INDEX('Data Ranges'!$B$10:$C$21,MATCH(A217,'Data Ranges'!$B$10:$B$21,0),2),"")</f>
        <v/>
      </c>
      <c r="E217" s="72">
        <f t="shared" si="13"/>
        <v>21</v>
      </c>
      <c r="F217" s="73" t="str">
        <f>VLOOKUP(E217,Table1[],2,FALSE)</f>
        <v>It is for binding the evil tongue.</v>
      </c>
      <c r="G217" s="73" t="str">
        <f>VLOOKUP(E217,Table1[],3,FALSE)</f>
        <v>Negative</v>
      </c>
      <c r="H217" s="56" t="s">
        <v>60</v>
      </c>
      <c r="I217" s="79" t="s">
        <v>620</v>
      </c>
      <c r="J217" s="56" t="str">
        <f>INDEX('Data Ranges'!$A$2:$B$8,MATCH(B217,'Data Ranges'!$A$2:$A$8,0),2)</f>
        <v>Jupiter</v>
      </c>
      <c r="K217" s="61" t="str">
        <f>IF(INDEX(Signs!$E$5:$E$16,MATCH(C217,Signs!$D$5:$D$16,0))=J217,"X","-")</f>
        <v>-</v>
      </c>
      <c r="L217" s="61" t="str">
        <f>IF(INDEX(Signs!$E$5:$E$16,MATCH(H217,Signs!$D$5:$D$16,0))=J217,"X","-")</f>
        <v>-</v>
      </c>
      <c r="M217" s="61" t="str">
        <f t="shared" si="15"/>
        <v>-</v>
      </c>
      <c r="N217" s="61" t="str">
        <f>IFERROR(IF(INDEX(Personal!$E$5:$E$9,MATCH(C217,Personal!$D$5:$D$9,0))=J217,"X","-"),"-")</f>
        <v>-</v>
      </c>
      <c r="O217" s="61" t="str">
        <f>IFERROR(IF(INDEX(Personal!$E$5:$E$9,MATCH(H217,Personal!$D$5:$D$9,0))=J217,"X","-"),"-")</f>
        <v>-</v>
      </c>
      <c r="P217" s="58"/>
      <c r="Q217" s="37"/>
      <c r="R217" s="37"/>
      <c r="S217" s="37"/>
      <c r="T217" s="37"/>
      <c r="U217" s="37"/>
    </row>
    <row r="218" spans="1:21" ht="21.95" customHeight="1" x14ac:dyDescent="0.2">
      <c r="A218" s="54">
        <f t="shared" si="16"/>
        <v>44407</v>
      </c>
      <c r="B218" s="54" t="str">
        <f t="shared" si="14"/>
        <v>Friday</v>
      </c>
      <c r="C218" s="50" t="s">
        <v>34</v>
      </c>
      <c r="D218" s="99" t="str">
        <f>IFERROR(INDEX('Data Ranges'!$B$10:$C$21,MATCH(A218,'Data Ranges'!$B$10:$B$21,0),2),"")</f>
        <v/>
      </c>
      <c r="E218" s="72">
        <f t="shared" si="13"/>
        <v>22</v>
      </c>
      <c r="F218" s="73" t="str">
        <f>VLOOKUP(E218,Table1[],2,FALSE)</f>
        <v>For unbinding sorceries.</v>
      </c>
      <c r="G218" s="73" t="str">
        <f>VLOOKUP(E218,Table1[],3,FALSE)</f>
        <v>Magic</v>
      </c>
      <c r="H218" s="56" t="s">
        <v>63</v>
      </c>
      <c r="I218" s="79"/>
      <c r="J218" s="56" t="str">
        <f>INDEX('Data Ranges'!$A$2:$B$8,MATCH(B218,'Data Ranges'!$A$2:$A$8,0),2)</f>
        <v>Venus</v>
      </c>
      <c r="K218" s="61" t="str">
        <f>IF(INDEX(Signs!$E$5:$E$16,MATCH(C218,Signs!$D$5:$D$16,0))=J218,"X","-")</f>
        <v>-</v>
      </c>
      <c r="L218" s="61" t="str">
        <f>IF(INDEX(Signs!$E$5:$E$16,MATCH(H218,Signs!$D$5:$D$16,0))=J218,"X","-")</f>
        <v>-</v>
      </c>
      <c r="M218" s="61" t="str">
        <f t="shared" si="15"/>
        <v>-</v>
      </c>
      <c r="N218" s="61" t="str">
        <f>IFERROR(IF(INDEX(Personal!$E$5:$E$9,MATCH(C218,Personal!$D$5:$D$9,0))=J218,"X","-"),"-")</f>
        <v>-</v>
      </c>
      <c r="O218" s="61" t="str">
        <f>IFERROR(IF(INDEX(Personal!$E$5:$E$9,MATCH(H218,Personal!$D$5:$D$9,0))=J218,"X","-"),"-")</f>
        <v>-</v>
      </c>
      <c r="P218" s="58"/>
      <c r="Q218" s="37"/>
      <c r="R218" s="37"/>
      <c r="S218" s="37"/>
      <c r="T218" s="37"/>
      <c r="U218" s="37"/>
    </row>
    <row r="219" spans="1:21" ht="21.95" customHeight="1" x14ac:dyDescent="0.2">
      <c r="A219" s="54">
        <f t="shared" si="16"/>
        <v>44408</v>
      </c>
      <c r="B219" s="54" t="str">
        <f t="shared" si="14"/>
        <v>Saturday</v>
      </c>
      <c r="C219" s="50" t="s">
        <v>34</v>
      </c>
      <c r="D219" s="99" t="str">
        <f>IFERROR(INDEX('Data Ranges'!$B$10:$C$21,MATCH(A219,'Data Ranges'!$B$10:$B$21,0),2),"")</f>
        <v/>
      </c>
      <c r="E219" s="72">
        <f t="shared" si="13"/>
        <v>23</v>
      </c>
      <c r="F219" s="73" t="str">
        <f>VLOOKUP(E219,Table1[],2,FALSE)</f>
        <v>For fishing.</v>
      </c>
      <c r="G219" s="73" t="str">
        <f>VLOOKUP(E219,Table1[],3,FALSE)</f>
        <v>Meta</v>
      </c>
      <c r="H219" s="56" t="s">
        <v>63</v>
      </c>
      <c r="I219" s="79"/>
      <c r="J219" s="56" t="str">
        <f>INDEX('Data Ranges'!$A$2:$B$8,MATCH(B219,'Data Ranges'!$A$2:$A$8,0),2)</f>
        <v>Saturn</v>
      </c>
      <c r="K219" s="61" t="str">
        <f>IF(INDEX(Signs!$E$5:$E$16,MATCH(C219,Signs!$D$5:$D$16,0))=J219,"X","-")</f>
        <v>-</v>
      </c>
      <c r="L219" s="61" t="str">
        <f>IF(INDEX(Signs!$E$5:$E$16,MATCH(H219,Signs!$D$5:$D$16,0))=J219,"X","-")</f>
        <v>-</v>
      </c>
      <c r="M219" s="61" t="str">
        <f t="shared" si="15"/>
        <v>-</v>
      </c>
      <c r="N219" s="61" t="str">
        <f>IFERROR(IF(INDEX(Personal!$E$5:$E$9,MATCH(C219,Personal!$D$5:$D$9,0))=J219,"X","-"),"-")</f>
        <v>-</v>
      </c>
      <c r="O219" s="61" t="str">
        <f>IFERROR(IF(INDEX(Personal!$E$5:$E$9,MATCH(H219,Personal!$D$5:$D$9,0))=J219,"X","-"),"-")</f>
        <v>-</v>
      </c>
      <c r="P219" s="58"/>
      <c r="Q219" s="37"/>
      <c r="R219" s="37"/>
      <c r="S219" s="37"/>
      <c r="T219" s="37"/>
      <c r="U219" s="37"/>
    </row>
    <row r="220" spans="1:21" ht="21.95" customHeight="1" x14ac:dyDescent="0.2">
      <c r="A220" s="54">
        <f t="shared" si="16"/>
        <v>44409</v>
      </c>
      <c r="B220" s="54" t="str">
        <f t="shared" si="14"/>
        <v>Sunday</v>
      </c>
      <c r="C220" s="50" t="s">
        <v>34</v>
      </c>
      <c r="D220" s="99" t="str">
        <f>IFERROR(INDEX('Data Ranges'!$B$10:$C$21,MATCH(A220,'Data Ranges'!$B$10:$B$21,0),2),"")</f>
        <v/>
      </c>
      <c r="E220" s="72">
        <f t="shared" si="13"/>
        <v>24</v>
      </c>
      <c r="F220" s="73" t="str">
        <f>VLOOKUP(E220,Table1[],2,FALSE)</f>
        <v>For not being afraid of punishment.</v>
      </c>
      <c r="G220" s="73" t="str">
        <f>VLOOKUP(E220,Table1[],3,FALSE)</f>
        <v>Meta</v>
      </c>
      <c r="H220" s="56" t="s">
        <v>13</v>
      </c>
      <c r="I220" s="79"/>
      <c r="J220" s="56" t="str">
        <f>INDEX('Data Ranges'!$A$2:$B$8,MATCH(B220,'Data Ranges'!$A$2:$A$8,0),2)</f>
        <v>Sun</v>
      </c>
      <c r="K220" s="61" t="str">
        <f>IF(INDEX(Signs!$E$5:$E$16,MATCH(C220,Signs!$D$5:$D$16,0))=J220,"X","-")</f>
        <v>X</v>
      </c>
      <c r="L220" s="61" t="str">
        <f>IF(INDEX(Signs!$E$5:$E$16,MATCH(H220,Signs!$D$5:$D$16,0))=J220,"X","-")</f>
        <v>-</v>
      </c>
      <c r="M220" s="61" t="str">
        <f t="shared" si="15"/>
        <v>-</v>
      </c>
      <c r="N220" s="61" t="str">
        <f>IFERROR(IF(INDEX(Personal!$E$5:$E$9,MATCH(C220,Personal!$D$5:$D$9,0))=J220,"X","-"),"-")</f>
        <v>X</v>
      </c>
      <c r="O220" s="61" t="str">
        <f>IFERROR(IF(INDEX(Personal!$E$5:$E$9,MATCH(H220,Personal!$D$5:$D$9,0))=J220,"X","-"),"-")</f>
        <v>-</v>
      </c>
      <c r="P220" s="58"/>
      <c r="Q220" s="37"/>
      <c r="R220" s="37"/>
      <c r="S220" s="37"/>
      <c r="T220" s="37"/>
      <c r="U220" s="37"/>
    </row>
    <row r="221" spans="1:21" ht="21.95" customHeight="1" x14ac:dyDescent="0.2">
      <c r="A221" s="54">
        <f t="shared" si="16"/>
        <v>44410</v>
      </c>
      <c r="B221" s="54" t="str">
        <f t="shared" si="14"/>
        <v>Monday</v>
      </c>
      <c r="C221" s="50" t="s">
        <v>34</v>
      </c>
      <c r="D221" s="99" t="str">
        <f>IFERROR(INDEX('Data Ranges'!$B$10:$C$21,MATCH(A221,'Data Ranges'!$B$10:$B$21,0),2),"")</f>
        <v/>
      </c>
      <c r="E221" s="72">
        <f t="shared" si="13"/>
        <v>25</v>
      </c>
      <c r="F221" s="73" t="str">
        <f>VLOOKUP(E221,Table1[],2,FALSE)</f>
        <v>For binding or unbinding a couple.</v>
      </c>
      <c r="G221" s="73" t="str">
        <f>VLOOKUP(E221,Table1[],3,FALSE)</f>
        <v>Love</v>
      </c>
      <c r="H221" s="56" t="s">
        <v>13</v>
      </c>
      <c r="I221" s="79"/>
      <c r="J221" s="56" t="str">
        <f>INDEX('Data Ranges'!$A$2:$B$8,MATCH(B221,'Data Ranges'!$A$2:$A$8,0),2)</f>
        <v>Moon</v>
      </c>
      <c r="K221" s="61" t="str">
        <f>IF(INDEX(Signs!$E$5:$E$16,MATCH(C221,Signs!$D$5:$D$16,0))=J221,"X","-")</f>
        <v>-</v>
      </c>
      <c r="L221" s="61" t="str">
        <f>IF(INDEX(Signs!$E$5:$E$16,MATCH(H221,Signs!$D$5:$D$16,0))=J221,"X","-")</f>
        <v>-</v>
      </c>
      <c r="M221" s="61" t="str">
        <f t="shared" si="15"/>
        <v>-</v>
      </c>
      <c r="N221" s="61" t="str">
        <f>IFERROR(IF(INDEX(Personal!$E$5:$E$9,MATCH(C221,Personal!$D$5:$D$9,0))=J221,"X","-"),"-")</f>
        <v>-</v>
      </c>
      <c r="O221" s="61" t="str">
        <f>IFERROR(IF(INDEX(Personal!$E$5:$E$9,MATCH(H221,Personal!$D$5:$D$9,0))=J221,"X","-"),"-")</f>
        <v>-</v>
      </c>
      <c r="P221" s="58"/>
      <c r="Q221" s="37"/>
      <c r="R221" s="37"/>
      <c r="S221" s="37"/>
      <c r="T221" s="37"/>
      <c r="U221" s="37"/>
    </row>
    <row r="222" spans="1:21" ht="21.95" customHeight="1" x14ac:dyDescent="0.2">
      <c r="A222" s="54">
        <f t="shared" si="16"/>
        <v>44411</v>
      </c>
      <c r="B222" s="54" t="str">
        <f t="shared" si="14"/>
        <v>Tuesday</v>
      </c>
      <c r="C222" s="50" t="s">
        <v>34</v>
      </c>
      <c r="D222" s="99" t="str">
        <f>IFERROR(INDEX('Data Ranges'!$B$10:$C$21,MATCH(A222,'Data Ranges'!$B$10:$B$21,0),2),"")</f>
        <v/>
      </c>
      <c r="E222" s="72">
        <f t="shared" si="13"/>
        <v>26</v>
      </c>
      <c r="F222" s="73" t="str">
        <f>VLOOKUP(E222,Table1[],2,FALSE)</f>
        <v>For compelling enemies and masters.</v>
      </c>
      <c r="G222" s="73" t="str">
        <f>VLOOKUP(E222,Table1[],3,FALSE)</f>
        <v>Negative</v>
      </c>
      <c r="H222" s="56" t="s">
        <v>13</v>
      </c>
      <c r="I222" s="79" t="s">
        <v>614</v>
      </c>
      <c r="J222" s="56" t="str">
        <f>INDEX('Data Ranges'!$A$2:$B$8,MATCH(B222,'Data Ranges'!$A$2:$A$8,0),2)</f>
        <v>Mars</v>
      </c>
      <c r="K222" s="61" t="str">
        <f>IF(INDEX(Signs!$E$5:$E$16,MATCH(C222,Signs!$D$5:$D$16,0))=J222,"X","-")</f>
        <v>-</v>
      </c>
      <c r="L222" s="61" t="str">
        <f>IF(INDEX(Signs!$E$5:$E$16,MATCH(H222,Signs!$D$5:$D$16,0))=J222,"X","-")</f>
        <v>X</v>
      </c>
      <c r="M222" s="61" t="str">
        <f t="shared" si="15"/>
        <v>-</v>
      </c>
      <c r="N222" s="61" t="str">
        <f>IFERROR(IF(INDEX(Personal!$E$5:$E$9,MATCH(C222,Personal!$D$5:$D$9,0))=J222,"X","-"),"-")</f>
        <v>-</v>
      </c>
      <c r="O222" s="61" t="str">
        <f>IFERROR(IF(INDEX(Personal!$E$5:$E$9,MATCH(H222,Personal!$D$5:$D$9,0))=J222,"X","-"),"-")</f>
        <v>-</v>
      </c>
      <c r="P222" s="58"/>
      <c r="Q222" s="37"/>
      <c r="R222" s="37"/>
      <c r="S222" s="37"/>
      <c r="T222" s="37"/>
      <c r="U222" s="37"/>
    </row>
    <row r="223" spans="1:21" ht="21.95" customHeight="1" x14ac:dyDescent="0.2">
      <c r="A223" s="54">
        <f t="shared" si="16"/>
        <v>44412</v>
      </c>
      <c r="B223" s="54" t="str">
        <f t="shared" si="14"/>
        <v>Wednesday</v>
      </c>
      <c r="C223" s="50" t="s">
        <v>34</v>
      </c>
      <c r="D223" s="99" t="str">
        <f>IFERROR(INDEX('Data Ranges'!$B$10:$C$21,MATCH(A223,'Data Ranges'!$B$10:$B$21,0),2),"")</f>
        <v/>
      </c>
      <c r="E223" s="72">
        <f t="shared" si="13"/>
        <v>27</v>
      </c>
      <c r="F223" s="73" t="str">
        <f>VLOOKUP(E223,Table1[],2,FALSE)</f>
        <v>For love and for bindings of love.</v>
      </c>
      <c r="G223" s="73" t="str">
        <f>VLOOKUP(E223,Table1[],3,FALSE)</f>
        <v>Love</v>
      </c>
      <c r="H223" s="56" t="s">
        <v>22</v>
      </c>
      <c r="I223" s="79"/>
      <c r="J223" s="56" t="str">
        <f>INDEX('Data Ranges'!$A$2:$B$8,MATCH(B223,'Data Ranges'!$A$2:$A$8,0),2)</f>
        <v>Mercury</v>
      </c>
      <c r="K223" s="61" t="str">
        <f>IF(INDEX(Signs!$E$5:$E$16,MATCH(C223,Signs!$D$5:$D$16,0))=J223,"X","-")</f>
        <v>-</v>
      </c>
      <c r="L223" s="61" t="str">
        <f>IF(INDEX(Signs!$E$5:$E$16,MATCH(H223,Signs!$D$5:$D$16,0))=J223,"X","-")</f>
        <v>-</v>
      </c>
      <c r="M223" s="61" t="str">
        <f t="shared" si="15"/>
        <v>-</v>
      </c>
      <c r="N223" s="61" t="str">
        <f>IFERROR(IF(INDEX(Personal!$E$5:$E$9,MATCH(C223,Personal!$D$5:$D$9,0))=J223,"X","-"),"-")</f>
        <v>-</v>
      </c>
      <c r="O223" s="61" t="str">
        <f>IFERROR(IF(INDEX(Personal!$E$5:$E$9,MATCH(H223,Personal!$D$5:$D$9,0))=J223,"X","-"),"-")</f>
        <v>-</v>
      </c>
      <c r="P223" s="58"/>
      <c r="Q223" s="37"/>
      <c r="R223" s="37"/>
      <c r="S223" s="37"/>
      <c r="T223" s="37"/>
      <c r="U223" s="37"/>
    </row>
    <row r="224" spans="1:21" ht="21.95" customHeight="1" x14ac:dyDescent="0.2">
      <c r="A224" s="54">
        <f t="shared" si="16"/>
        <v>44413</v>
      </c>
      <c r="B224" s="54" t="str">
        <f t="shared" si="14"/>
        <v>Thursday</v>
      </c>
      <c r="C224" s="50" t="s">
        <v>34</v>
      </c>
      <c r="D224" s="99" t="str">
        <f>IFERROR(INDEX('Data Ranges'!$B$10:$C$21,MATCH(A224,'Data Ranges'!$B$10:$B$21,0),2),"")</f>
        <v/>
      </c>
      <c r="E224" s="72">
        <f t="shared" si="13"/>
        <v>28</v>
      </c>
      <c r="F224" s="73" t="str">
        <f>VLOOKUP(E224,Table1[],2,FALSE)</f>
        <v>Similarly, for love.</v>
      </c>
      <c r="G224" s="73" t="str">
        <f>VLOOKUP(E224,Table1[],3,FALSE)</f>
        <v>Love</v>
      </c>
      <c r="H224" s="56" t="s">
        <v>22</v>
      </c>
      <c r="I224" s="79" t="s">
        <v>619</v>
      </c>
      <c r="J224" s="56" t="str">
        <f>INDEX('Data Ranges'!$A$2:$B$8,MATCH(B224,'Data Ranges'!$A$2:$A$8,0),2)</f>
        <v>Jupiter</v>
      </c>
      <c r="K224" s="61" t="str">
        <f>IF(INDEX(Signs!$E$5:$E$16,MATCH(C224,Signs!$D$5:$D$16,0))=J224,"X","-")</f>
        <v>-</v>
      </c>
      <c r="L224" s="61" t="str">
        <f>IF(INDEX(Signs!$E$5:$E$16,MATCH(H224,Signs!$D$5:$D$16,0))=J224,"X","-")</f>
        <v>-</v>
      </c>
      <c r="M224" s="61" t="str">
        <f t="shared" si="15"/>
        <v>-</v>
      </c>
      <c r="N224" s="61" t="str">
        <f>IFERROR(IF(INDEX(Personal!$E$5:$E$9,MATCH(C224,Personal!$D$5:$D$9,0))=J224,"X","-"),"-")</f>
        <v>-</v>
      </c>
      <c r="O224" s="61" t="str">
        <f>IFERROR(IF(INDEX(Personal!$E$5:$E$9,MATCH(H224,Personal!$D$5:$D$9,0))=J224,"X","-"),"-")</f>
        <v>-</v>
      </c>
      <c r="P224" s="58"/>
      <c r="Q224" s="37"/>
      <c r="R224" s="37"/>
      <c r="S224" s="37"/>
      <c r="T224" s="37"/>
      <c r="U224" s="37"/>
    </row>
    <row r="225" spans="1:21" ht="21.95" customHeight="1" x14ac:dyDescent="0.2">
      <c r="A225" s="54">
        <f t="shared" si="16"/>
        <v>44414</v>
      </c>
      <c r="B225" s="54" t="str">
        <f t="shared" si="14"/>
        <v>Friday</v>
      </c>
      <c r="C225" s="50" t="s">
        <v>34</v>
      </c>
      <c r="D225" s="99" t="str">
        <f>IFERROR(INDEX('Data Ranges'!$B$10:$C$21,MATCH(A225,'Data Ranges'!$B$10:$B$21,0),2),"")</f>
        <v/>
      </c>
      <c r="E225" s="72">
        <f t="shared" si="13"/>
        <v>29</v>
      </c>
      <c r="F225" s="73" t="str">
        <f>VLOOKUP(E225,Table1[],2,FALSE)</f>
        <v>For destruction.</v>
      </c>
      <c r="G225" s="73" t="str">
        <f>VLOOKUP(E225,Table1[],3,FALSE)</f>
        <v>Negative</v>
      </c>
      <c r="H225" s="56" t="s">
        <v>26</v>
      </c>
      <c r="I225" s="79"/>
      <c r="J225" s="56" t="str">
        <f>INDEX('Data Ranges'!$A$2:$B$8,MATCH(B225,'Data Ranges'!$A$2:$A$8,0),2)</f>
        <v>Venus</v>
      </c>
      <c r="K225" s="61" t="str">
        <f>IF(INDEX(Signs!$E$5:$E$16,MATCH(C225,Signs!$D$5:$D$16,0))=J225,"X","-")</f>
        <v>-</v>
      </c>
      <c r="L225" s="61" t="str">
        <f>IF(INDEX(Signs!$E$5:$E$16,MATCH(H225,Signs!$D$5:$D$16,0))=J225,"X","-")</f>
        <v>-</v>
      </c>
      <c r="M225" s="61" t="str">
        <f t="shared" si="15"/>
        <v>-</v>
      </c>
      <c r="N225" s="61" t="str">
        <f>IFERROR(IF(INDEX(Personal!$E$5:$E$9,MATCH(C225,Personal!$D$5:$D$9,0))=J225,"X","-"),"-")</f>
        <v>-</v>
      </c>
      <c r="O225" s="61" t="str">
        <f>IFERROR(IF(INDEX(Personal!$E$5:$E$9,MATCH(H225,Personal!$D$5:$D$9,0))=J225,"X","-"),"-")</f>
        <v>-</v>
      </c>
      <c r="P225" s="58"/>
      <c r="Q225" s="37"/>
      <c r="R225" s="37"/>
      <c r="S225" s="37"/>
      <c r="T225" s="37"/>
      <c r="U225" s="37"/>
    </row>
    <row r="226" spans="1:21" ht="21.95" customHeight="1" x14ac:dyDescent="0.2">
      <c r="A226" s="54">
        <f t="shared" si="16"/>
        <v>44415</v>
      </c>
      <c r="B226" s="54" t="str">
        <f t="shared" si="14"/>
        <v>Saturday</v>
      </c>
      <c r="C226" s="50" t="s">
        <v>34</v>
      </c>
      <c r="D226" s="99" t="str">
        <f>IFERROR(INDEX('Data Ranges'!$B$10:$C$21,MATCH(A226,'Data Ranges'!$B$10:$B$21,0),2),"")</f>
        <v/>
      </c>
      <c r="E226" s="72">
        <f t="shared" si="13"/>
        <v>30</v>
      </c>
      <c r="F226" s="73" t="e">
        <f>VLOOKUP(E226,Table1[],2,FALSE)</f>
        <v>#N/A</v>
      </c>
      <c r="G226" s="73" t="e">
        <f>VLOOKUP(E226,Table1[],3,FALSE)</f>
        <v>#N/A</v>
      </c>
      <c r="H226" s="56" t="s">
        <v>26</v>
      </c>
      <c r="I226" s="79"/>
      <c r="J226" s="56" t="str">
        <f>INDEX('Data Ranges'!$A$2:$B$8,MATCH(B226,'Data Ranges'!$A$2:$A$8,0),2)</f>
        <v>Saturn</v>
      </c>
      <c r="K226" s="61" t="str">
        <f>IF(INDEX(Signs!$E$5:$E$16,MATCH(C226,Signs!$D$5:$D$16,0))=J226,"X","-")</f>
        <v>-</v>
      </c>
      <c r="L226" s="61" t="str">
        <f>IF(INDEX(Signs!$E$5:$E$16,MATCH(H226,Signs!$D$5:$D$16,0))=J226,"X","-")</f>
        <v>-</v>
      </c>
      <c r="M226" s="61" t="str">
        <f t="shared" si="15"/>
        <v>-</v>
      </c>
      <c r="N226" s="61" t="str">
        <f>IFERROR(IF(INDEX(Personal!$E$5:$E$9,MATCH(C226,Personal!$D$5:$D$9,0))=J226,"X","-"),"-")</f>
        <v>-</v>
      </c>
      <c r="O226" s="61" t="str">
        <f>IFERROR(IF(INDEX(Personal!$E$5:$E$9,MATCH(H226,Personal!$D$5:$D$9,0))=J226,"X","-"),"-")</f>
        <v>-</v>
      </c>
      <c r="P226" s="58"/>
      <c r="Q226" s="37"/>
      <c r="R226" s="37"/>
      <c r="S226" s="37"/>
      <c r="T226" s="37"/>
      <c r="U226" s="37"/>
    </row>
    <row r="227" spans="1:21" ht="21.95" customHeight="1" x14ac:dyDescent="0.2">
      <c r="A227" s="54">
        <f t="shared" si="16"/>
        <v>44416</v>
      </c>
      <c r="B227" s="54" t="str">
        <f t="shared" si="14"/>
        <v>Sunday</v>
      </c>
      <c r="C227" s="50" t="s">
        <v>34</v>
      </c>
      <c r="D227" s="99">
        <f>IFERROR(INDEX('Data Ranges'!$B$10:$C$21,MATCH(A227,'Data Ranges'!$B$10:$B$21,0),2),"")</f>
        <v>0.40972222222222227</v>
      </c>
      <c r="E227" s="72">
        <f t="shared" si="13"/>
        <v>1</v>
      </c>
      <c r="F227" s="73" t="str">
        <f>VLOOKUP(E227,Table1[],2,FALSE)</f>
        <v>Is for winning in gambling, in chess and in other games. For luck.</v>
      </c>
      <c r="G227" s="73" t="str">
        <f>VLOOKUP(E227,Table1[],3,FALSE)</f>
        <v>Prosperity</v>
      </c>
      <c r="H227" s="56" t="s">
        <v>30</v>
      </c>
      <c r="I227" s="79"/>
      <c r="J227" s="56" t="str">
        <f>INDEX('Data Ranges'!$A$2:$B$8,MATCH(B227,'Data Ranges'!$A$2:$A$8,0),2)</f>
        <v>Sun</v>
      </c>
      <c r="K227" s="61" t="str">
        <f>IF(INDEX(Signs!$E$5:$E$16,MATCH(C227,Signs!$D$5:$D$16,0))=J227,"X","-")</f>
        <v>X</v>
      </c>
      <c r="L227" s="61" t="str">
        <f>IF(INDEX(Signs!$E$5:$E$16,MATCH(H227,Signs!$D$5:$D$16,0))=J227,"X","-")</f>
        <v>-</v>
      </c>
      <c r="M227" s="61" t="str">
        <f t="shared" si="15"/>
        <v>-</v>
      </c>
      <c r="N227" s="61" t="str">
        <f>IFERROR(IF(INDEX(Personal!$E$5:$E$9,MATCH(C227,Personal!$D$5:$D$9,0))=J227,"X","-"),"-")</f>
        <v>X</v>
      </c>
      <c r="O227" s="61" t="str">
        <f>IFERROR(IF(INDEX(Personal!$E$5:$E$9,MATCH(H227,Personal!$D$5:$D$9,0))=J227,"X","-"),"-")</f>
        <v>-</v>
      </c>
      <c r="P227" s="58"/>
      <c r="Q227" s="37"/>
      <c r="R227" s="37"/>
      <c r="S227" s="37"/>
      <c r="T227" s="37"/>
      <c r="U227" s="37"/>
    </row>
    <row r="228" spans="1:21" ht="21.95" customHeight="1" x14ac:dyDescent="0.2">
      <c r="A228" s="54">
        <f t="shared" si="16"/>
        <v>44417</v>
      </c>
      <c r="B228" s="54" t="str">
        <f t="shared" si="14"/>
        <v>Monday</v>
      </c>
      <c r="C228" s="50" t="s">
        <v>34</v>
      </c>
      <c r="D228" s="99" t="str">
        <f>IFERROR(INDEX('Data Ranges'!$B$10:$C$21,MATCH(A228,'Data Ranges'!$B$10:$B$21,0),2),"")</f>
        <v/>
      </c>
      <c r="E228" s="72">
        <f t="shared" si="13"/>
        <v>2</v>
      </c>
      <c r="F228" s="73" t="str">
        <f>VLOOKUP(E228,Table1[],2,FALSE)</f>
        <v>It is for gain and winning at chess.</v>
      </c>
      <c r="G228" s="73" t="str">
        <f>VLOOKUP(E228,Table1[],3,FALSE)</f>
        <v>Prosperity</v>
      </c>
      <c r="H228" s="56" t="s">
        <v>30</v>
      </c>
      <c r="I228" s="79"/>
      <c r="J228" s="56" t="str">
        <f>INDEX('Data Ranges'!$A$2:$B$8,MATCH(B228,'Data Ranges'!$A$2:$A$8,0),2)</f>
        <v>Moon</v>
      </c>
      <c r="K228" s="61" t="str">
        <f>IF(INDEX(Signs!$E$5:$E$16,MATCH(C228,Signs!$D$5:$D$16,0))=J228,"X","-")</f>
        <v>-</v>
      </c>
      <c r="L228" s="61" t="str">
        <f>IF(INDEX(Signs!$E$5:$E$16,MATCH(H228,Signs!$D$5:$D$16,0))=J228,"X","-")</f>
        <v>X</v>
      </c>
      <c r="M228" s="61" t="str">
        <f t="shared" si="15"/>
        <v>-</v>
      </c>
      <c r="N228" s="61" t="str">
        <f>IFERROR(IF(INDEX(Personal!$E$5:$E$9,MATCH(C228,Personal!$D$5:$D$9,0))=J228,"X","-"),"-")</f>
        <v>-</v>
      </c>
      <c r="O228" s="61" t="str">
        <f>IFERROR(IF(INDEX(Personal!$E$5:$E$9,MATCH(H228,Personal!$D$5:$D$9,0))=J228,"X","-"),"-")</f>
        <v>-</v>
      </c>
      <c r="P228" s="58"/>
      <c r="Q228" s="37"/>
      <c r="R228" s="37"/>
      <c r="S228" s="37"/>
      <c r="T228" s="37"/>
      <c r="U228" s="37"/>
    </row>
    <row r="229" spans="1:21" ht="21.95" customHeight="1" x14ac:dyDescent="0.2">
      <c r="A229" s="54">
        <f t="shared" si="16"/>
        <v>44418</v>
      </c>
      <c r="B229" s="54" t="str">
        <f t="shared" si="14"/>
        <v>Tuesday</v>
      </c>
      <c r="C229" s="50" t="s">
        <v>34</v>
      </c>
      <c r="D229" s="99" t="str">
        <f>IFERROR(INDEX('Data Ranges'!$B$10:$C$21,MATCH(A229,'Data Ranges'!$B$10:$B$21,0),2),"")</f>
        <v/>
      </c>
      <c r="E229" s="72">
        <f t="shared" si="13"/>
        <v>3</v>
      </c>
      <c r="F229" s="73" t="str">
        <f>VLOOKUP(E229,Table1[],2,FALSE)</f>
        <v>For making a talisman for war and similar.</v>
      </c>
      <c r="G229" s="73" t="str">
        <f>VLOOKUP(E229,Table1[],3,FALSE)</f>
        <v>Negative</v>
      </c>
      <c r="H229" s="56" t="s">
        <v>34</v>
      </c>
      <c r="I229" s="79"/>
      <c r="J229" s="56" t="str">
        <f>INDEX('Data Ranges'!$A$2:$B$8,MATCH(B229,'Data Ranges'!$A$2:$A$8,0),2)</f>
        <v>Mars</v>
      </c>
      <c r="K229" s="61" t="str">
        <f>IF(INDEX(Signs!$E$5:$E$16,MATCH(C229,Signs!$D$5:$D$16,0))=J229,"X","-")</f>
        <v>-</v>
      </c>
      <c r="L229" s="61" t="str">
        <f>IF(INDEX(Signs!$E$5:$E$16,MATCH(H229,Signs!$D$5:$D$16,0))=J229,"X","-")</f>
        <v>-</v>
      </c>
      <c r="M229" s="61" t="str">
        <f t="shared" si="15"/>
        <v>X</v>
      </c>
      <c r="N229" s="61" t="str">
        <f>IFERROR(IF(INDEX(Personal!$E$5:$E$9,MATCH(C229,Personal!$D$5:$D$9,0))=J229,"X","-"),"-")</f>
        <v>-</v>
      </c>
      <c r="O229" s="61" t="str">
        <f>IFERROR(IF(INDEX(Personal!$E$5:$E$9,MATCH(H229,Personal!$D$5:$D$9,0))=J229,"X","-"),"-")</f>
        <v>-</v>
      </c>
      <c r="P229" s="58"/>
      <c r="Q229" s="37"/>
      <c r="R229" s="37"/>
      <c r="S229" s="37"/>
      <c r="T229" s="37"/>
      <c r="U229" s="37"/>
    </row>
    <row r="230" spans="1:21" ht="21.95" customHeight="1" x14ac:dyDescent="0.2">
      <c r="A230" s="54">
        <f t="shared" si="16"/>
        <v>44419</v>
      </c>
      <c r="B230" s="54" t="str">
        <f t="shared" si="14"/>
        <v>Wednesday</v>
      </c>
      <c r="C230" s="50" t="s">
        <v>34</v>
      </c>
      <c r="D230" s="99" t="str">
        <f>IFERROR(INDEX('Data Ranges'!$B$10:$C$21,MATCH(A230,'Data Ranges'!$B$10:$B$21,0),2),"")</f>
        <v/>
      </c>
      <c r="E230" s="72">
        <f t="shared" si="13"/>
        <v>4</v>
      </c>
      <c r="F230" s="73" t="str">
        <f>VLOOKUP(E230,Table1[],2,FALSE)</f>
        <v>For causing love in a couple.</v>
      </c>
      <c r="G230" s="73" t="str">
        <f>VLOOKUP(E230,Table1[],3,FALSE)</f>
        <v>Love</v>
      </c>
      <c r="H230" s="56" t="s">
        <v>34</v>
      </c>
      <c r="I230" s="79" t="s">
        <v>624</v>
      </c>
      <c r="J230" s="56" t="str">
        <f>INDEX('Data Ranges'!$A$2:$B$8,MATCH(B230,'Data Ranges'!$A$2:$A$8,0),2)</f>
        <v>Mercury</v>
      </c>
      <c r="K230" s="61" t="str">
        <f>IF(INDEX(Signs!$E$5:$E$16,MATCH(C230,Signs!$D$5:$D$16,0))=J230,"X","-")</f>
        <v>-</v>
      </c>
      <c r="L230" s="61" t="str">
        <f>IF(INDEX(Signs!$E$5:$E$16,MATCH(H230,Signs!$D$5:$D$16,0))=J230,"X","-")</f>
        <v>-</v>
      </c>
      <c r="M230" s="61" t="str">
        <f t="shared" si="15"/>
        <v>X</v>
      </c>
      <c r="N230" s="61" t="str">
        <f>IFERROR(IF(INDEX(Personal!$E$5:$E$9,MATCH(C230,Personal!$D$5:$D$9,0))=J230,"X","-"),"-")</f>
        <v>-</v>
      </c>
      <c r="O230" s="61" t="str">
        <f>IFERROR(IF(INDEX(Personal!$E$5:$E$9,MATCH(H230,Personal!$D$5:$D$9,0))=J230,"X","-"),"-")</f>
        <v>-</v>
      </c>
      <c r="P230" s="58"/>
      <c r="Q230" s="37"/>
      <c r="R230" s="37"/>
      <c r="S230" s="37"/>
      <c r="T230" s="37"/>
      <c r="U230" s="37"/>
    </row>
    <row r="231" spans="1:21" ht="21.95" customHeight="1" x14ac:dyDescent="0.2">
      <c r="A231" s="54">
        <f t="shared" si="16"/>
        <v>44420</v>
      </c>
      <c r="B231" s="54" t="str">
        <f t="shared" si="14"/>
        <v>Thursday</v>
      </c>
      <c r="C231" s="50" t="s">
        <v>34</v>
      </c>
      <c r="D231" s="99" t="str">
        <f>IFERROR(INDEX('Data Ranges'!$B$10:$C$21,MATCH(A231,'Data Ranges'!$B$10:$B$21,0),2),"")</f>
        <v/>
      </c>
      <c r="E231" s="72">
        <f t="shared" si="13"/>
        <v>5</v>
      </c>
      <c r="F231" s="73" t="str">
        <f>VLOOKUP(E231,Table1[],2,FALSE)</f>
        <v>For causing the love of kings and lords.</v>
      </c>
      <c r="G231" s="73" t="str">
        <f>VLOOKUP(E231,Table1[],3,FALSE)</f>
        <v>Love</v>
      </c>
      <c r="H231" s="56" t="s">
        <v>38</v>
      </c>
      <c r="I231" s="79"/>
      <c r="J231" s="56" t="str">
        <f>INDEX('Data Ranges'!$A$2:$B$8,MATCH(B231,'Data Ranges'!$A$2:$A$8,0),2)</f>
        <v>Jupiter</v>
      </c>
      <c r="K231" s="61" t="str">
        <f>IF(INDEX(Signs!$E$5:$E$16,MATCH(C231,Signs!$D$5:$D$16,0))=J231,"X","-")</f>
        <v>-</v>
      </c>
      <c r="L231" s="61" t="str">
        <f>IF(INDEX(Signs!$E$5:$E$16,MATCH(H231,Signs!$D$5:$D$16,0))=J231,"X","-")</f>
        <v>-</v>
      </c>
      <c r="M231" s="61" t="str">
        <f t="shared" si="15"/>
        <v>-</v>
      </c>
      <c r="N231" s="61" t="str">
        <f>IFERROR(IF(INDEX(Personal!$E$5:$E$9,MATCH(C231,Personal!$D$5:$D$9,0))=J231,"X","-"),"-")</f>
        <v>-</v>
      </c>
      <c r="O231" s="61" t="str">
        <f>IFERROR(IF(INDEX(Personal!$E$5:$E$9,MATCH(H231,Personal!$D$5:$D$9,0))=J231,"X","-"),"-")</f>
        <v>-</v>
      </c>
      <c r="P231" s="58"/>
      <c r="Q231" s="37"/>
      <c r="R231" s="37"/>
      <c r="S231" s="37"/>
      <c r="T231" s="37"/>
      <c r="U231" s="37"/>
    </row>
    <row r="232" spans="1:21" ht="21.95" customHeight="1" x14ac:dyDescent="0.2">
      <c r="A232" s="54">
        <f t="shared" si="16"/>
        <v>44421</v>
      </c>
      <c r="B232" s="54" t="str">
        <f t="shared" si="14"/>
        <v>Friday</v>
      </c>
      <c r="C232" s="50" t="s">
        <v>34</v>
      </c>
      <c r="D232" s="99" t="str">
        <f>IFERROR(INDEX('Data Ranges'!$B$10:$C$21,MATCH(A232,'Data Ranges'!$B$10:$B$21,0),2),"")</f>
        <v/>
      </c>
      <c r="E232" s="72">
        <f t="shared" si="13"/>
        <v>6</v>
      </c>
      <c r="F232" s="73" t="str">
        <f>VLOOKUP(E232,Table1[],2,FALSE)</f>
        <v>It is good for beneficial judgements.</v>
      </c>
      <c r="G232" s="73" t="str">
        <f>VLOOKUP(E232,Table1[],3,FALSE)</f>
        <v>Prosperity</v>
      </c>
      <c r="H232" s="56" t="s">
        <v>38</v>
      </c>
      <c r="I232" s="81"/>
      <c r="J232" s="56" t="str">
        <f>INDEX('Data Ranges'!$A$2:$B$8,MATCH(B232,'Data Ranges'!$A$2:$A$8,0),2)</f>
        <v>Venus</v>
      </c>
      <c r="K232" s="61" t="str">
        <f>IF(INDEX(Signs!$E$5:$E$16,MATCH(C232,Signs!$D$5:$D$16,0))=J232,"X","-")</f>
        <v>-</v>
      </c>
      <c r="L232" s="61" t="str">
        <f>IF(INDEX(Signs!$E$5:$E$16,MATCH(H232,Signs!$D$5:$D$16,0))=J232,"X","-")</f>
        <v>-</v>
      </c>
      <c r="M232" s="61" t="str">
        <f t="shared" si="15"/>
        <v>-</v>
      </c>
      <c r="N232" s="61" t="str">
        <f>IFERROR(IF(INDEX(Personal!$E$5:$E$9,MATCH(C232,Personal!$D$5:$D$9,0))=J232,"X","-"),"-")</f>
        <v>-</v>
      </c>
      <c r="O232" s="61" t="str">
        <f>IFERROR(IF(INDEX(Personal!$E$5:$E$9,MATCH(H232,Personal!$D$5:$D$9,0))=J232,"X","-"),"-")</f>
        <v>-</v>
      </c>
      <c r="P232" s="58"/>
      <c r="Q232" s="37"/>
      <c r="R232" s="37"/>
      <c r="S232" s="37"/>
      <c r="T232" s="37"/>
      <c r="U232" s="37"/>
    </row>
    <row r="233" spans="1:21" ht="21.95" customHeight="1" x14ac:dyDescent="0.2">
      <c r="A233" s="54">
        <f t="shared" si="16"/>
        <v>44422</v>
      </c>
      <c r="B233" s="54" t="str">
        <f t="shared" si="14"/>
        <v>Saturday</v>
      </c>
      <c r="C233" s="50" t="s">
        <v>34</v>
      </c>
      <c r="D233" s="99" t="str">
        <f>IFERROR(INDEX('Data Ranges'!$B$10:$C$21,MATCH(A233,'Data Ranges'!$B$10:$B$21,0),2),"")</f>
        <v/>
      </c>
      <c r="E233" s="72">
        <f t="shared" si="13"/>
        <v>7</v>
      </c>
      <c r="F233" s="73" t="str">
        <f>VLOOKUP(E233,Table1[],2,FALSE)</f>
        <v>It is good for divining with a vessel, that is to say a water pot, for whatever reason.</v>
      </c>
      <c r="G233" s="73" t="str">
        <f>VLOOKUP(E233,Table1[],3,FALSE)</f>
        <v>Magic</v>
      </c>
      <c r="H233" s="56" t="s">
        <v>41</v>
      </c>
      <c r="I233" s="79"/>
      <c r="J233" s="56" t="str">
        <f>INDEX('Data Ranges'!$A$2:$B$8,MATCH(B233,'Data Ranges'!$A$2:$A$8,0),2)</f>
        <v>Saturn</v>
      </c>
      <c r="K233" s="61" t="str">
        <f>IF(INDEX(Signs!$E$5:$E$16,MATCH(C233,Signs!$D$5:$D$16,0))=J233,"X","-")</f>
        <v>-</v>
      </c>
      <c r="L233" s="61" t="str">
        <f>IF(INDEX(Signs!$E$5:$E$16,MATCH(H233,Signs!$D$5:$D$16,0))=J233,"X","-")</f>
        <v>-</v>
      </c>
      <c r="M233" s="61" t="str">
        <f t="shared" si="15"/>
        <v>-</v>
      </c>
      <c r="N233" s="61" t="str">
        <f>IFERROR(IF(INDEX(Personal!$E$5:$E$9,MATCH(C233,Personal!$D$5:$D$9,0))=J233,"X","-"),"-")</f>
        <v>-</v>
      </c>
      <c r="O233" s="61" t="str">
        <f>IFERROR(IF(INDEX(Personal!$E$5:$E$9,MATCH(H233,Personal!$D$5:$D$9,0))=J233,"X","-"),"-")</f>
        <v>-</v>
      </c>
      <c r="P233" s="58"/>
      <c r="Q233" s="37"/>
      <c r="R233" s="37"/>
      <c r="S233" s="37"/>
      <c r="T233" s="37"/>
      <c r="U233" s="37"/>
    </row>
    <row r="234" spans="1:21" ht="21.95" customHeight="1" x14ac:dyDescent="0.2">
      <c r="A234" s="54">
        <f t="shared" si="16"/>
        <v>44423</v>
      </c>
      <c r="B234" s="54" t="str">
        <f t="shared" si="14"/>
        <v>Sunday</v>
      </c>
      <c r="C234" s="50" t="s">
        <v>34</v>
      </c>
      <c r="D234" s="99" t="str">
        <f>IFERROR(INDEX('Data Ranges'!$B$10:$C$21,MATCH(A234,'Data Ranges'!$B$10:$B$21,0),2),"")</f>
        <v/>
      </c>
      <c r="E234" s="72">
        <f t="shared" si="13"/>
        <v>8</v>
      </c>
      <c r="F234" s="73" t="str">
        <f>VLOOKUP(E234,Table1[],2,FALSE)</f>
        <v>It is good for finding treasures in the earth.</v>
      </c>
      <c r="G234" s="73" t="str">
        <f>VLOOKUP(E234,Table1[],3,FALSE)</f>
        <v>Prosperity</v>
      </c>
      <c r="H234" s="56" t="s">
        <v>41</v>
      </c>
      <c r="I234" s="79"/>
      <c r="J234" s="56" t="str">
        <f>INDEX('Data Ranges'!$A$2:$B$8,MATCH(B234,'Data Ranges'!$A$2:$A$8,0),2)</f>
        <v>Sun</v>
      </c>
      <c r="K234" s="61" t="str">
        <f>IF(INDEX(Signs!$E$5:$E$16,MATCH(C234,Signs!$D$5:$D$16,0))=J234,"X","-")</f>
        <v>X</v>
      </c>
      <c r="L234" s="61" t="str">
        <f>IF(INDEX(Signs!$E$5:$E$16,MATCH(H234,Signs!$D$5:$D$16,0))=J234,"X","-")</f>
        <v>-</v>
      </c>
      <c r="M234" s="61" t="str">
        <f t="shared" si="15"/>
        <v>-</v>
      </c>
      <c r="N234" s="61" t="str">
        <f>IFERROR(IF(INDEX(Personal!$E$5:$E$9,MATCH(C234,Personal!$D$5:$D$9,0))=J234,"X","-"),"-")</f>
        <v>X</v>
      </c>
      <c r="O234" s="61" t="str">
        <f>IFERROR(IF(INDEX(Personal!$E$5:$E$9,MATCH(H234,Personal!$D$5:$D$9,0))=J234,"X","-"),"-")</f>
        <v>-</v>
      </c>
      <c r="P234" s="58"/>
      <c r="Q234" s="37"/>
      <c r="R234" s="37"/>
      <c r="S234" s="37"/>
      <c r="T234" s="37"/>
      <c r="U234" s="37"/>
    </row>
    <row r="235" spans="1:21" ht="21.95" customHeight="1" x14ac:dyDescent="0.2">
      <c r="A235" s="54">
        <f t="shared" si="16"/>
        <v>44424</v>
      </c>
      <c r="B235" s="54" t="str">
        <f t="shared" si="14"/>
        <v>Monday</v>
      </c>
      <c r="C235" s="50" t="s">
        <v>34</v>
      </c>
      <c r="D235" s="99" t="str">
        <f>IFERROR(INDEX('Data Ranges'!$B$10:$C$21,MATCH(A235,'Data Ranges'!$B$10:$B$21,0),2),"")</f>
        <v/>
      </c>
      <c r="E235" s="72">
        <f t="shared" si="13"/>
        <v>9</v>
      </c>
      <c r="F235" s="73" t="str">
        <f>VLOOKUP(E235,Table1[],2,FALSE)</f>
        <v>It is good for happiness within the family, and for taking care of the house.</v>
      </c>
      <c r="G235" s="73" t="str">
        <f>VLOOKUP(E235,Table1[],3,FALSE)</f>
        <v>Love</v>
      </c>
      <c r="H235" s="56" t="s">
        <v>45</v>
      </c>
      <c r="I235" s="79"/>
      <c r="J235" s="56" t="str">
        <f>INDEX('Data Ranges'!$A$2:$B$8,MATCH(B235,'Data Ranges'!$A$2:$A$8,0),2)</f>
        <v>Moon</v>
      </c>
      <c r="K235" s="61" t="str">
        <f>IF(INDEX(Signs!$E$5:$E$16,MATCH(C235,Signs!$D$5:$D$16,0))=J235,"X","-")</f>
        <v>-</v>
      </c>
      <c r="L235" s="61" t="str">
        <f>IF(INDEX(Signs!$E$5:$E$16,MATCH(H235,Signs!$D$5:$D$16,0))=J235,"X","-")</f>
        <v>-</v>
      </c>
      <c r="M235" s="61" t="str">
        <f t="shared" si="15"/>
        <v>-</v>
      </c>
      <c r="N235" s="61" t="str">
        <f>IFERROR(IF(INDEX(Personal!$E$5:$E$9,MATCH(C235,Personal!$D$5:$D$9,0))=J235,"X","-"),"-")</f>
        <v>-</v>
      </c>
      <c r="O235" s="61" t="str">
        <f>IFERROR(IF(INDEX(Personal!$E$5:$E$9,MATCH(H235,Personal!$D$5:$D$9,0))=J235,"X","-"),"-")</f>
        <v>-</v>
      </c>
      <c r="P235" s="58"/>
      <c r="Q235" s="37"/>
      <c r="R235" s="37"/>
      <c r="S235" s="37"/>
      <c r="T235" s="37"/>
      <c r="U235" s="37"/>
    </row>
    <row r="236" spans="1:21" ht="21.95" customHeight="1" x14ac:dyDescent="0.2">
      <c r="A236" s="54">
        <f t="shared" si="16"/>
        <v>44425</v>
      </c>
      <c r="B236" s="54" t="str">
        <f t="shared" si="14"/>
        <v>Tuesday</v>
      </c>
      <c r="C236" s="50" t="s">
        <v>34</v>
      </c>
      <c r="D236" s="99" t="str">
        <f>IFERROR(INDEX('Data Ranges'!$B$10:$C$21,MATCH(A236,'Data Ranges'!$B$10:$B$21,0),2),"")</f>
        <v/>
      </c>
      <c r="E236" s="72">
        <f t="shared" si="13"/>
        <v>10</v>
      </c>
      <c r="F236" s="73" t="str">
        <f>VLOOKUP(E236,Table1[],2,FALSE)</f>
        <v>For curing the epileptic.</v>
      </c>
      <c r="G236" s="73" t="str">
        <f>VLOOKUP(E236,Table1[],3,FALSE)</f>
        <v>Healing</v>
      </c>
      <c r="H236" s="56" t="s">
        <v>45</v>
      </c>
      <c r="I236" s="79"/>
      <c r="J236" s="56" t="str">
        <f>INDEX('Data Ranges'!$A$2:$B$8,MATCH(B236,'Data Ranges'!$A$2:$A$8,0),2)</f>
        <v>Mars</v>
      </c>
      <c r="K236" s="61" t="str">
        <f>IF(INDEX(Signs!$E$5:$E$16,MATCH(C236,Signs!$D$5:$D$16,0))=J236,"X","-")</f>
        <v>-</v>
      </c>
      <c r="L236" s="61" t="str">
        <f>IF(INDEX(Signs!$E$5:$E$16,MATCH(H236,Signs!$D$5:$D$16,0))=J236,"X","-")</f>
        <v>X</v>
      </c>
      <c r="M236" s="61" t="str">
        <f t="shared" si="15"/>
        <v>-</v>
      </c>
      <c r="N236" s="61" t="str">
        <f>IFERROR(IF(INDEX(Personal!$E$5:$E$9,MATCH(C236,Personal!$D$5:$D$9,0))=J236,"X","-"),"-")</f>
        <v>-</v>
      </c>
      <c r="O236" s="61" t="str">
        <f>IFERROR(IF(INDEX(Personal!$E$5:$E$9,MATCH(H236,Personal!$D$5:$D$9,0))=J236,"X","-"),"-")</f>
        <v>-</v>
      </c>
      <c r="P236" s="58"/>
      <c r="Q236" s="37"/>
      <c r="R236" s="37"/>
      <c r="S236" s="37"/>
      <c r="T236" s="37"/>
      <c r="U236" s="37"/>
    </row>
    <row r="237" spans="1:21" ht="21.95" customHeight="1" x14ac:dyDescent="0.2">
      <c r="A237" s="54">
        <f t="shared" si="16"/>
        <v>44426</v>
      </c>
      <c r="B237" s="54" t="str">
        <f t="shared" si="14"/>
        <v>Wednesday</v>
      </c>
      <c r="C237" s="50" t="s">
        <v>34</v>
      </c>
      <c r="D237" s="99" t="str">
        <f>IFERROR(INDEX('Data Ranges'!$B$10:$C$21,MATCH(A237,'Data Ranges'!$B$10:$B$21,0),2),"")</f>
        <v/>
      </c>
      <c r="E237" s="72">
        <f t="shared" si="13"/>
        <v>11</v>
      </c>
      <c r="F237" s="73" t="str">
        <f>VLOOKUP(E237,Table1[],2,FALSE)</f>
        <v>For making children obey their father.</v>
      </c>
      <c r="G237" s="73" t="str">
        <f>VLOOKUP(E237,Table1[],3,FALSE)</f>
        <v>Love</v>
      </c>
      <c r="H237" s="56" t="s">
        <v>45</v>
      </c>
      <c r="I237" s="79" t="s">
        <v>615</v>
      </c>
      <c r="J237" s="56" t="str">
        <f>INDEX('Data Ranges'!$A$2:$B$8,MATCH(B237,'Data Ranges'!$A$2:$A$8,0),2)</f>
        <v>Mercury</v>
      </c>
      <c r="K237" s="61" t="str">
        <f>IF(INDEX(Signs!$E$5:$E$16,MATCH(C237,Signs!$D$5:$D$16,0))=J237,"X","-")</f>
        <v>-</v>
      </c>
      <c r="L237" s="61" t="str">
        <f>IF(INDEX(Signs!$E$5:$E$16,MATCH(H237,Signs!$D$5:$D$16,0))=J237,"X","-")</f>
        <v>-</v>
      </c>
      <c r="M237" s="61" t="str">
        <f t="shared" si="15"/>
        <v>-</v>
      </c>
      <c r="N237" s="61" t="str">
        <f>IFERROR(IF(INDEX(Personal!$E$5:$E$9,MATCH(C237,Personal!$D$5:$D$9,0))=J237,"X","-"),"-")</f>
        <v>-</v>
      </c>
      <c r="O237" s="61" t="str">
        <f>IFERROR(IF(INDEX(Personal!$E$5:$E$9,MATCH(H237,Personal!$D$5:$D$9,0))=J237,"X","-"),"-")</f>
        <v>-</v>
      </c>
      <c r="P237" s="58"/>
      <c r="Q237" s="37"/>
      <c r="R237" s="37"/>
      <c r="S237" s="37"/>
      <c r="T237" s="37"/>
      <c r="U237" s="37"/>
    </row>
    <row r="238" spans="1:21" ht="21.95" customHeight="1" x14ac:dyDescent="0.2">
      <c r="A238" s="54">
        <f t="shared" si="16"/>
        <v>44427</v>
      </c>
      <c r="B238" s="54" t="str">
        <f t="shared" si="14"/>
        <v>Thursday</v>
      </c>
      <c r="C238" s="50" t="s">
        <v>34</v>
      </c>
      <c r="D238" s="99" t="str">
        <f>IFERROR(INDEX('Data Ranges'!$B$10:$C$21,MATCH(A238,'Data Ranges'!$B$10:$B$21,0),2),"")</f>
        <v/>
      </c>
      <c r="E238" s="72">
        <f t="shared" si="13"/>
        <v>12</v>
      </c>
      <c r="F238" s="73" t="str">
        <f>VLOOKUP(E238,Table1[],2,FALSE)</f>
        <v>For making fathers love their children.</v>
      </c>
      <c r="G238" s="73" t="str">
        <f>VLOOKUP(E238,Table1[],3,FALSE)</f>
        <v>Love</v>
      </c>
      <c r="H238" s="56" t="s">
        <v>49</v>
      </c>
      <c r="I238" s="79"/>
      <c r="J238" s="56" t="str">
        <f>INDEX('Data Ranges'!$A$2:$B$8,MATCH(B238,'Data Ranges'!$A$2:$A$8,0),2)</f>
        <v>Jupiter</v>
      </c>
      <c r="K238" s="61" t="str">
        <f>IF(INDEX(Signs!$E$5:$E$16,MATCH(C238,Signs!$D$5:$D$16,0))=J238,"X","-")</f>
        <v>-</v>
      </c>
      <c r="L238" s="61" t="str">
        <f>IF(INDEX(Signs!$E$5:$E$16,MATCH(H238,Signs!$D$5:$D$16,0))=J238,"X","-")</f>
        <v>X</v>
      </c>
      <c r="M238" s="61" t="str">
        <f t="shared" si="15"/>
        <v>-</v>
      </c>
      <c r="N238" s="61" t="str">
        <f>IFERROR(IF(INDEX(Personal!$E$5:$E$9,MATCH(C238,Personal!$D$5:$D$9,0))=J238,"X","-"),"-")</f>
        <v>-</v>
      </c>
      <c r="O238" s="61" t="str">
        <f>IFERROR(IF(INDEX(Personal!$E$5:$E$9,MATCH(H238,Personal!$D$5:$D$9,0))=J238,"X","-"),"-")</f>
        <v>-</v>
      </c>
      <c r="P238" s="58"/>
      <c r="Q238" s="37"/>
      <c r="R238" s="37"/>
      <c r="S238" s="37"/>
      <c r="T238" s="37"/>
      <c r="U238" s="37"/>
    </row>
    <row r="239" spans="1:21" ht="21.95" customHeight="1" x14ac:dyDescent="0.2">
      <c r="A239" s="54">
        <f t="shared" si="16"/>
        <v>44428</v>
      </c>
      <c r="B239" s="54" t="str">
        <f t="shared" si="14"/>
        <v>Friday</v>
      </c>
      <c r="C239" s="50" t="s">
        <v>34</v>
      </c>
      <c r="D239" s="99" t="str">
        <f>IFERROR(INDEX('Data Ranges'!$B$10:$C$21,MATCH(A239,'Data Ranges'!$B$10:$B$21,0),2),"")</f>
        <v/>
      </c>
      <c r="E239" s="72">
        <f t="shared" si="13"/>
        <v>13</v>
      </c>
      <c r="F239" s="73" t="str">
        <f>VLOOKUP(E239,Table1[],2,FALSE)</f>
        <v>For the increase of one's property.</v>
      </c>
      <c r="G239" s="73" t="str">
        <f>VLOOKUP(E239,Table1[],3,FALSE)</f>
        <v>Prosperity</v>
      </c>
      <c r="H239" s="56" t="s">
        <v>49</v>
      </c>
      <c r="I239" s="81"/>
      <c r="J239" s="56" t="str">
        <f>INDEX('Data Ranges'!$A$2:$B$8,MATCH(B239,'Data Ranges'!$A$2:$A$8,0),2)</f>
        <v>Venus</v>
      </c>
      <c r="K239" s="61" t="str">
        <f>IF(INDEX(Signs!$E$5:$E$16,MATCH(C239,Signs!$D$5:$D$16,0))=J239,"X","-")</f>
        <v>-</v>
      </c>
      <c r="L239" s="61" t="str">
        <f>IF(INDEX(Signs!$E$5:$E$16,MATCH(H239,Signs!$D$5:$D$16,0))=J239,"X","-")</f>
        <v>-</v>
      </c>
      <c r="M239" s="61" t="str">
        <f t="shared" si="15"/>
        <v>-</v>
      </c>
      <c r="N239" s="61" t="str">
        <f>IFERROR(IF(INDEX(Personal!$E$5:$E$9,MATCH(C239,Personal!$D$5:$D$9,0))=J239,"X","-"),"-")</f>
        <v>-</v>
      </c>
      <c r="O239" s="61" t="str">
        <f>IFERROR(IF(INDEX(Personal!$E$5:$E$9,MATCH(H239,Personal!$D$5:$D$9,0))=J239,"X","-"),"-")</f>
        <v>-</v>
      </c>
      <c r="P239" s="58"/>
      <c r="Q239" s="37"/>
      <c r="R239" s="37"/>
      <c r="S239" s="37"/>
      <c r="T239" s="37"/>
      <c r="U239" s="37"/>
    </row>
    <row r="240" spans="1:21" ht="21.95" customHeight="1" x14ac:dyDescent="0.2">
      <c r="A240" s="54">
        <f t="shared" si="16"/>
        <v>44429</v>
      </c>
      <c r="B240" s="54" t="str">
        <f t="shared" si="14"/>
        <v>Saturday</v>
      </c>
      <c r="C240" s="50" t="s">
        <v>34</v>
      </c>
      <c r="D240" s="99" t="str">
        <f>IFERROR(INDEX('Data Ranges'!$B$10:$C$21,MATCH(A240,'Data Ranges'!$B$10:$B$21,0),2),"")</f>
        <v/>
      </c>
      <c r="E240" s="72">
        <f t="shared" si="13"/>
        <v>14</v>
      </c>
      <c r="F240" s="73" t="str">
        <f>VLOOKUP(E240,Table1[],2,FALSE)</f>
        <v>For seeing the spirits and for subjugating them.</v>
      </c>
      <c r="G240" s="73" t="str">
        <f>VLOOKUP(E240,Table1[],3,FALSE)</f>
        <v>Magic</v>
      </c>
      <c r="H240" s="56" t="s">
        <v>53</v>
      </c>
      <c r="I240" s="79"/>
      <c r="J240" s="56" t="str">
        <f>INDEX('Data Ranges'!$A$2:$B$8,MATCH(B240,'Data Ranges'!$A$2:$A$8,0),2)</f>
        <v>Saturn</v>
      </c>
      <c r="K240" s="61" t="str">
        <f>IF(INDEX(Signs!$E$5:$E$16,MATCH(C240,Signs!$D$5:$D$16,0))=J240,"X","-")</f>
        <v>-</v>
      </c>
      <c r="L240" s="61" t="str">
        <f>IF(INDEX(Signs!$E$5:$E$16,MATCH(H240,Signs!$D$5:$D$16,0))=J240,"X","-")</f>
        <v>X</v>
      </c>
      <c r="M240" s="61" t="str">
        <f t="shared" si="15"/>
        <v>-</v>
      </c>
      <c r="N240" s="61" t="str">
        <f>IFERROR(IF(INDEX(Personal!$E$5:$E$9,MATCH(C240,Personal!$D$5:$D$9,0))=J240,"X","-"),"-")</f>
        <v>-</v>
      </c>
      <c r="O240" s="61" t="str">
        <f>IFERROR(IF(INDEX(Personal!$E$5:$E$9,MATCH(H240,Personal!$D$5:$D$9,0))=J240,"X","-"),"-")</f>
        <v>-</v>
      </c>
      <c r="P240" s="58"/>
      <c r="Q240" s="37"/>
      <c r="R240" s="37"/>
      <c r="S240" s="37"/>
      <c r="T240" s="37"/>
      <c r="U240" s="37"/>
    </row>
    <row r="241" spans="1:21" ht="21.95" customHeight="1" x14ac:dyDescent="0.2">
      <c r="A241" s="54">
        <f t="shared" si="16"/>
        <v>44430</v>
      </c>
      <c r="B241" s="54" t="str">
        <f t="shared" si="14"/>
        <v>Sunday</v>
      </c>
      <c r="C241" s="50" t="s">
        <v>34</v>
      </c>
      <c r="D241" s="99" t="str">
        <f>IFERROR(INDEX('Data Ranges'!$B$10:$C$21,MATCH(A241,'Data Ranges'!$B$10:$B$21,0),2),"")</f>
        <v/>
      </c>
      <c r="E241" s="72">
        <f t="shared" si="13"/>
        <v>15</v>
      </c>
      <c r="F241" s="73" t="str">
        <f>VLOOKUP(E241,Table1[],2,FALSE)</f>
        <v>For speaking with demons.</v>
      </c>
      <c r="G241" s="73" t="str">
        <f>VLOOKUP(E241,Table1[],3,FALSE)</f>
        <v>Magic</v>
      </c>
      <c r="H241" s="56" t="s">
        <v>53</v>
      </c>
      <c r="I241" s="79"/>
      <c r="J241" s="56" t="str">
        <f>INDEX('Data Ranges'!$A$2:$B$8,MATCH(B241,'Data Ranges'!$A$2:$A$8,0),2)</f>
        <v>Sun</v>
      </c>
      <c r="K241" s="61" t="str">
        <f>IF(INDEX(Signs!$E$5:$E$16,MATCH(C241,Signs!$D$5:$D$16,0))=J241,"X","-")</f>
        <v>X</v>
      </c>
      <c r="L241" s="61" t="str">
        <f>IF(INDEX(Signs!$E$5:$E$16,MATCH(H241,Signs!$D$5:$D$16,0))=J241,"X","-")</f>
        <v>-</v>
      </c>
      <c r="M241" s="61" t="str">
        <f t="shared" si="15"/>
        <v>-</v>
      </c>
      <c r="N241" s="61" t="str">
        <f>IFERROR(IF(INDEX(Personal!$E$5:$E$9,MATCH(C241,Personal!$D$5:$D$9,0))=J241,"X","-"),"-")</f>
        <v>X</v>
      </c>
      <c r="O241" s="61" t="str">
        <f>IFERROR(IF(INDEX(Personal!$E$5:$E$9,MATCH(H241,Personal!$D$5:$D$9,0))=J241,"X","-"),"-")</f>
        <v>-</v>
      </c>
      <c r="P241" s="58"/>
      <c r="Q241" s="37"/>
      <c r="R241" s="37"/>
      <c r="S241" s="37"/>
      <c r="T241" s="37"/>
      <c r="U241" s="37"/>
    </row>
    <row r="242" spans="1:21" ht="21.95" customHeight="1" x14ac:dyDescent="0.2">
      <c r="A242" s="54">
        <f t="shared" si="16"/>
        <v>44431</v>
      </c>
      <c r="B242" s="54" t="str">
        <f t="shared" si="14"/>
        <v>Monday</v>
      </c>
      <c r="C242" s="50" t="s">
        <v>38</v>
      </c>
      <c r="D242" s="99" t="str">
        <f>IFERROR(INDEX('Data Ranges'!$B$10:$C$21,MATCH(A242,'Data Ranges'!$B$10:$B$21,0),2),"")</f>
        <v/>
      </c>
      <c r="E242" s="72">
        <f t="shared" ref="E242:E305" si="17">IF(D242="",E241+1,1)</f>
        <v>16</v>
      </c>
      <c r="F242" s="73" t="str">
        <f>VLOOKUP(E242,Table1[],2,FALSE)</f>
        <v>For making a man to love his wife.</v>
      </c>
      <c r="G242" s="73" t="str">
        <f>VLOOKUP(E242,Table1[],3,FALSE)</f>
        <v>Love</v>
      </c>
      <c r="H242" s="56" t="s">
        <v>53</v>
      </c>
      <c r="I242" s="79" t="s">
        <v>615</v>
      </c>
      <c r="J242" s="56" t="str">
        <f>INDEX('Data Ranges'!$A$2:$B$8,MATCH(B242,'Data Ranges'!$A$2:$A$8,0),2)</f>
        <v>Moon</v>
      </c>
      <c r="K242" s="61" t="str">
        <f>IF(INDEX(Signs!$E$5:$E$16,MATCH(C242,Signs!$D$5:$D$16,0))=J242,"X","-")</f>
        <v>-</v>
      </c>
      <c r="L242" s="61" t="str">
        <f>IF(INDEX(Signs!$E$5:$E$16,MATCH(H242,Signs!$D$5:$D$16,0))=J242,"X","-")</f>
        <v>-</v>
      </c>
      <c r="M242" s="61" t="str">
        <f t="shared" si="15"/>
        <v>-</v>
      </c>
      <c r="N242" s="61" t="str">
        <f>IFERROR(IF(INDEX(Personal!$E$5:$E$9,MATCH(C242,Personal!$D$5:$D$9,0))=J242,"X","-"),"-")</f>
        <v>-</v>
      </c>
      <c r="O242" s="61" t="str">
        <f>IFERROR(IF(INDEX(Personal!$E$5:$E$9,MATCH(H242,Personal!$D$5:$D$9,0))=J242,"X","-"),"-")</f>
        <v>-</v>
      </c>
      <c r="P242" s="58"/>
      <c r="Q242" s="37"/>
      <c r="R242" s="37"/>
      <c r="S242" s="37"/>
      <c r="T242" s="37"/>
      <c r="U242" s="37"/>
    </row>
    <row r="243" spans="1:21" ht="21.95" customHeight="1" x14ac:dyDescent="0.2">
      <c r="A243" s="54">
        <f t="shared" si="16"/>
        <v>44432</v>
      </c>
      <c r="B243" s="54" t="str">
        <f t="shared" si="14"/>
        <v>Tuesday</v>
      </c>
      <c r="C243" s="50" t="s">
        <v>38</v>
      </c>
      <c r="D243" s="99" t="str">
        <f>IFERROR(INDEX('Data Ranges'!$B$10:$C$21,MATCH(A243,'Data Ranges'!$B$10:$B$21,0),2),"")</f>
        <v/>
      </c>
      <c r="E243" s="72">
        <f t="shared" si="17"/>
        <v>17</v>
      </c>
      <c r="F243" s="73" t="str">
        <f>VLOOKUP(E243,Table1[],2,FALSE)</f>
        <v>For restraining a boat from sailing.</v>
      </c>
      <c r="G243" s="73" t="str">
        <f>VLOOKUP(E243,Table1[],3,FALSE)</f>
        <v>Meta</v>
      </c>
      <c r="H243" s="56" t="s">
        <v>60</v>
      </c>
      <c r="I243" s="79"/>
      <c r="J243" s="56" t="str">
        <f>INDEX('Data Ranges'!$A$2:$B$8,MATCH(B243,'Data Ranges'!$A$2:$A$8,0),2)</f>
        <v>Mars</v>
      </c>
      <c r="K243" s="61" t="str">
        <f>IF(INDEX(Signs!$E$5:$E$16,MATCH(C243,Signs!$D$5:$D$16,0))=J243,"X","-")</f>
        <v>-</v>
      </c>
      <c r="L243" s="61" t="str">
        <f>IF(INDEX(Signs!$E$5:$E$16,MATCH(H243,Signs!$D$5:$D$16,0))=J243,"X","-")</f>
        <v>-</v>
      </c>
      <c r="M243" s="61" t="str">
        <f t="shared" si="15"/>
        <v>-</v>
      </c>
      <c r="N243" s="61" t="str">
        <f>IFERROR(IF(INDEX(Personal!$E$5:$E$9,MATCH(C243,Personal!$D$5:$D$9,0))=J243,"X","-"),"-")</f>
        <v>-</v>
      </c>
      <c r="O243" s="61" t="str">
        <f>IFERROR(IF(INDEX(Personal!$E$5:$E$9,MATCH(H243,Personal!$D$5:$D$9,0))=J243,"X","-"),"-")</f>
        <v>-</v>
      </c>
      <c r="P243" s="58"/>
      <c r="Q243" s="37"/>
      <c r="R243" s="37"/>
      <c r="S243" s="37"/>
      <c r="T243" s="37"/>
      <c r="U243" s="37"/>
    </row>
    <row r="244" spans="1:21" ht="21.95" customHeight="1" x14ac:dyDescent="0.2">
      <c r="A244" s="54">
        <f t="shared" si="16"/>
        <v>44433</v>
      </c>
      <c r="B244" s="54" t="str">
        <f t="shared" si="14"/>
        <v>Wednesday</v>
      </c>
      <c r="C244" s="50" t="s">
        <v>38</v>
      </c>
      <c r="D244" s="99" t="str">
        <f>IFERROR(INDEX('Data Ranges'!$B$10:$C$21,MATCH(A244,'Data Ranges'!$B$10:$B$21,0),2),"")</f>
        <v/>
      </c>
      <c r="E244" s="72">
        <f t="shared" si="17"/>
        <v>18</v>
      </c>
      <c r="F244" s="73" t="str">
        <f>VLOOKUP(E244,Table1[],2,FALSE)</f>
        <v>For a woman to confess whatever she did.</v>
      </c>
      <c r="G244" s="73" t="str">
        <f>VLOOKUP(E244,Table1[],3,FALSE)</f>
        <v>Negative</v>
      </c>
      <c r="H244" s="56" t="s">
        <v>60</v>
      </c>
      <c r="I244" s="79"/>
      <c r="J244" s="56" t="str">
        <f>INDEX('Data Ranges'!$A$2:$B$8,MATCH(B244,'Data Ranges'!$A$2:$A$8,0),2)</f>
        <v>Mercury</v>
      </c>
      <c r="K244" s="61" t="str">
        <f>IF(INDEX(Signs!$E$5:$E$16,MATCH(C244,Signs!$D$5:$D$16,0))=J244,"X","-")</f>
        <v>X</v>
      </c>
      <c r="L244" s="61" t="str">
        <f>IF(INDEX(Signs!$E$5:$E$16,MATCH(H244,Signs!$D$5:$D$16,0))=J244,"X","-")</f>
        <v>-</v>
      </c>
      <c r="M244" s="61" t="str">
        <f t="shared" si="15"/>
        <v>-</v>
      </c>
      <c r="N244" s="61" t="str">
        <f>IFERROR(IF(INDEX(Personal!$E$5:$E$9,MATCH(C244,Personal!$D$5:$D$9,0))=J244,"X","-"),"-")</f>
        <v>-</v>
      </c>
      <c r="O244" s="61" t="str">
        <f>IFERROR(IF(INDEX(Personal!$E$5:$E$9,MATCH(H244,Personal!$D$5:$D$9,0))=J244,"X","-"),"-")</f>
        <v>-</v>
      </c>
      <c r="P244" s="58"/>
      <c r="Q244" s="37"/>
      <c r="R244" s="37"/>
      <c r="S244" s="37"/>
      <c r="T244" s="37"/>
      <c r="U244" s="37"/>
    </row>
    <row r="245" spans="1:21" ht="21.95" customHeight="1" x14ac:dyDescent="0.2">
      <c r="A245" s="54">
        <f t="shared" si="16"/>
        <v>44434</v>
      </c>
      <c r="B245" s="54" t="str">
        <f t="shared" si="14"/>
        <v>Thursday</v>
      </c>
      <c r="C245" s="50" t="s">
        <v>38</v>
      </c>
      <c r="D245" s="99" t="str">
        <f>IFERROR(INDEX('Data Ranges'!$B$10:$C$21,MATCH(A245,'Data Ranges'!$B$10:$B$21,0),2),"")</f>
        <v/>
      </c>
      <c r="E245" s="72">
        <f t="shared" si="17"/>
        <v>19</v>
      </c>
      <c r="F245" s="73" t="str">
        <f>VLOOKUP(E245,Table1[],2,FALSE)</f>
        <v>It is for opening locks.</v>
      </c>
      <c r="G245" s="73" t="str">
        <f>VLOOKUP(E245,Table1[],3,FALSE)</f>
        <v>Meta</v>
      </c>
      <c r="H245" s="56" t="s">
        <v>63</v>
      </c>
      <c r="I245" s="79"/>
      <c r="J245" s="56" t="str">
        <f>INDEX('Data Ranges'!$A$2:$B$8,MATCH(B245,'Data Ranges'!$A$2:$A$8,0),2)</f>
        <v>Jupiter</v>
      </c>
      <c r="K245" s="61" t="str">
        <f>IF(INDEX(Signs!$E$5:$E$16,MATCH(C245,Signs!$D$5:$D$16,0))=J245,"X","-")</f>
        <v>-</v>
      </c>
      <c r="L245" s="61" t="str">
        <f>IF(INDEX(Signs!$E$5:$E$16,MATCH(H245,Signs!$D$5:$D$16,0))=J245,"X","-")</f>
        <v>X</v>
      </c>
      <c r="M245" s="61" t="str">
        <f t="shared" si="15"/>
        <v>-</v>
      </c>
      <c r="N245" s="61" t="str">
        <f>IFERROR(IF(INDEX(Personal!$E$5:$E$9,MATCH(C245,Personal!$D$5:$D$9,0))=J245,"X","-"),"-")</f>
        <v>-</v>
      </c>
      <c r="O245" s="61" t="str">
        <f>IFERROR(IF(INDEX(Personal!$E$5:$E$9,MATCH(H245,Personal!$D$5:$D$9,0))=J245,"X","-"),"-")</f>
        <v>-</v>
      </c>
      <c r="P245" s="58"/>
      <c r="Q245" s="37"/>
      <c r="R245" s="37"/>
      <c r="S245" s="37"/>
      <c r="T245" s="37"/>
      <c r="U245" s="37"/>
    </row>
    <row r="246" spans="1:21" ht="21.95" customHeight="1" x14ac:dyDescent="0.2">
      <c r="A246" s="54">
        <f t="shared" si="16"/>
        <v>44435</v>
      </c>
      <c r="B246" s="54" t="str">
        <f t="shared" si="14"/>
        <v>Friday</v>
      </c>
      <c r="C246" s="50" t="s">
        <v>38</v>
      </c>
      <c r="D246" s="99" t="str">
        <f>IFERROR(INDEX('Data Ranges'!$B$10:$C$21,MATCH(A246,'Data Ranges'!$B$10:$B$21,0),2),"")</f>
        <v/>
      </c>
      <c r="E246" s="72">
        <f t="shared" si="17"/>
        <v>20</v>
      </c>
      <c r="F246" s="73" t="str">
        <f>VLOOKUP(E246,Table1[],2,FALSE)</f>
        <v>It is for destroying one's enemies and opponents</v>
      </c>
      <c r="G246" s="73" t="str">
        <f>VLOOKUP(E246,Table1[],3,FALSE)</f>
        <v>Negative</v>
      </c>
      <c r="H246" s="56" t="s">
        <v>63</v>
      </c>
      <c r="I246" s="79"/>
      <c r="J246" s="56" t="str">
        <f>INDEX('Data Ranges'!$A$2:$B$8,MATCH(B246,'Data Ranges'!$A$2:$A$8,0),2)</f>
        <v>Venus</v>
      </c>
      <c r="K246" s="61" t="str">
        <f>IF(INDEX(Signs!$E$5:$E$16,MATCH(C246,Signs!$D$5:$D$16,0))=J246,"X","-")</f>
        <v>-</v>
      </c>
      <c r="L246" s="61" t="str">
        <f>IF(INDEX(Signs!$E$5:$E$16,MATCH(H246,Signs!$D$5:$D$16,0))=J246,"X","-")</f>
        <v>-</v>
      </c>
      <c r="M246" s="61" t="str">
        <f t="shared" si="15"/>
        <v>-</v>
      </c>
      <c r="N246" s="61" t="str">
        <f>IFERROR(IF(INDEX(Personal!$E$5:$E$9,MATCH(C246,Personal!$D$5:$D$9,0))=J246,"X","-"),"-")</f>
        <v>-</v>
      </c>
      <c r="O246" s="61" t="str">
        <f>IFERROR(IF(INDEX(Personal!$E$5:$E$9,MATCH(H246,Personal!$D$5:$D$9,0))=J246,"X","-"),"-")</f>
        <v>-</v>
      </c>
      <c r="P246" s="58"/>
      <c r="Q246" s="37"/>
      <c r="R246" s="37"/>
      <c r="S246" s="37"/>
      <c r="T246" s="37"/>
      <c r="U246" s="37"/>
    </row>
    <row r="247" spans="1:21" ht="21.95" customHeight="1" x14ac:dyDescent="0.2">
      <c r="A247" s="54">
        <f t="shared" si="16"/>
        <v>44436</v>
      </c>
      <c r="B247" s="54" t="str">
        <f t="shared" si="14"/>
        <v>Saturday</v>
      </c>
      <c r="C247" s="50" t="s">
        <v>38</v>
      </c>
      <c r="D247" s="99" t="str">
        <f>IFERROR(INDEX('Data Ranges'!$B$10:$C$21,MATCH(A247,'Data Ranges'!$B$10:$B$21,0),2),"")</f>
        <v/>
      </c>
      <c r="E247" s="72">
        <f t="shared" si="17"/>
        <v>21</v>
      </c>
      <c r="F247" s="73" t="str">
        <f>VLOOKUP(E247,Table1[],2,FALSE)</f>
        <v>It is for binding the evil tongue.</v>
      </c>
      <c r="G247" s="73" t="str">
        <f>VLOOKUP(E247,Table1[],3,FALSE)</f>
        <v>Negative</v>
      </c>
      <c r="H247" s="56" t="s">
        <v>63</v>
      </c>
      <c r="I247" s="79" t="s">
        <v>615</v>
      </c>
      <c r="J247" s="56" t="str">
        <f>INDEX('Data Ranges'!$A$2:$B$8,MATCH(B247,'Data Ranges'!$A$2:$A$8,0),2)</f>
        <v>Saturn</v>
      </c>
      <c r="K247" s="61" t="str">
        <f>IF(INDEX(Signs!$E$5:$E$16,MATCH(C247,Signs!$D$5:$D$16,0))=J247,"X","-")</f>
        <v>-</v>
      </c>
      <c r="L247" s="61" t="str">
        <f>IF(INDEX(Signs!$E$5:$E$16,MATCH(H247,Signs!$D$5:$D$16,0))=J247,"X","-")</f>
        <v>-</v>
      </c>
      <c r="M247" s="61" t="str">
        <f t="shared" si="15"/>
        <v>-</v>
      </c>
      <c r="N247" s="61" t="str">
        <f>IFERROR(IF(INDEX(Personal!$E$5:$E$9,MATCH(C247,Personal!$D$5:$D$9,0))=J247,"X","-"),"-")</f>
        <v>-</v>
      </c>
      <c r="O247" s="61" t="str">
        <f>IFERROR(IF(INDEX(Personal!$E$5:$E$9,MATCH(H247,Personal!$D$5:$D$9,0))=J247,"X","-"),"-")</f>
        <v>-</v>
      </c>
      <c r="P247" s="58"/>
      <c r="Q247" s="37"/>
      <c r="R247" s="37"/>
      <c r="S247" s="37"/>
      <c r="T247" s="37"/>
      <c r="U247" s="37"/>
    </row>
    <row r="248" spans="1:21" ht="21.95" customHeight="1" x14ac:dyDescent="0.2">
      <c r="A248" s="54">
        <f t="shared" si="16"/>
        <v>44437</v>
      </c>
      <c r="B248" s="54" t="str">
        <f t="shared" si="14"/>
        <v>Sunday</v>
      </c>
      <c r="C248" s="50" t="s">
        <v>38</v>
      </c>
      <c r="D248" s="99" t="str">
        <f>IFERROR(INDEX('Data Ranges'!$B$10:$C$21,MATCH(A248,'Data Ranges'!$B$10:$B$21,0),2),"")</f>
        <v/>
      </c>
      <c r="E248" s="72">
        <f t="shared" si="17"/>
        <v>22</v>
      </c>
      <c r="F248" s="73" t="str">
        <f>VLOOKUP(E248,Table1[],2,FALSE)</f>
        <v>For unbinding sorceries.</v>
      </c>
      <c r="G248" s="73" t="str">
        <f>VLOOKUP(E248,Table1[],3,FALSE)</f>
        <v>Magic</v>
      </c>
      <c r="H248" s="56" t="s">
        <v>13</v>
      </c>
      <c r="I248" s="79"/>
      <c r="J248" s="56" t="str">
        <f>INDEX('Data Ranges'!$A$2:$B$8,MATCH(B248,'Data Ranges'!$A$2:$A$8,0),2)</f>
        <v>Sun</v>
      </c>
      <c r="K248" s="61" t="str">
        <f>IF(INDEX(Signs!$E$5:$E$16,MATCH(C248,Signs!$D$5:$D$16,0))=J248,"X","-")</f>
        <v>-</v>
      </c>
      <c r="L248" s="61" t="str">
        <f>IF(INDEX(Signs!$E$5:$E$16,MATCH(H248,Signs!$D$5:$D$16,0))=J248,"X","-")</f>
        <v>-</v>
      </c>
      <c r="M248" s="61" t="str">
        <f t="shared" si="15"/>
        <v>-</v>
      </c>
      <c r="N248" s="61" t="str">
        <f>IFERROR(IF(INDEX(Personal!$E$5:$E$9,MATCH(C248,Personal!$D$5:$D$9,0))=J248,"X","-"),"-")</f>
        <v>-</v>
      </c>
      <c r="O248" s="61" t="str">
        <f>IFERROR(IF(INDEX(Personal!$E$5:$E$9,MATCH(H248,Personal!$D$5:$D$9,0))=J248,"X","-"),"-")</f>
        <v>-</v>
      </c>
      <c r="P248" s="58"/>
      <c r="Q248" s="37"/>
      <c r="R248" s="37"/>
      <c r="S248" s="37"/>
      <c r="T248" s="37"/>
      <c r="U248" s="37"/>
    </row>
    <row r="249" spans="1:21" ht="21.95" customHeight="1" x14ac:dyDescent="0.2">
      <c r="A249" s="54">
        <f t="shared" si="16"/>
        <v>44438</v>
      </c>
      <c r="B249" s="54" t="str">
        <f t="shared" si="14"/>
        <v>Monday</v>
      </c>
      <c r="C249" s="50" t="s">
        <v>38</v>
      </c>
      <c r="D249" s="99" t="str">
        <f>IFERROR(INDEX('Data Ranges'!$B$10:$C$21,MATCH(A249,'Data Ranges'!$B$10:$B$21,0),2),"")</f>
        <v/>
      </c>
      <c r="E249" s="72">
        <f t="shared" si="17"/>
        <v>23</v>
      </c>
      <c r="F249" s="73" t="str">
        <f>VLOOKUP(E249,Table1[],2,FALSE)</f>
        <v>For fishing.</v>
      </c>
      <c r="G249" s="73" t="str">
        <f>VLOOKUP(E249,Table1[],3,FALSE)</f>
        <v>Meta</v>
      </c>
      <c r="H249" s="56" t="s">
        <v>13</v>
      </c>
      <c r="I249" s="79" t="s">
        <v>619</v>
      </c>
      <c r="J249" s="56" t="str">
        <f>INDEX('Data Ranges'!$A$2:$B$8,MATCH(B249,'Data Ranges'!$A$2:$A$8,0),2)</f>
        <v>Moon</v>
      </c>
      <c r="K249" s="61" t="str">
        <f>IF(INDEX(Signs!$E$5:$E$16,MATCH(C249,Signs!$D$5:$D$16,0))=J249,"X","-")</f>
        <v>-</v>
      </c>
      <c r="L249" s="61" t="str">
        <f>IF(INDEX(Signs!$E$5:$E$16,MATCH(H249,Signs!$D$5:$D$16,0))=J249,"X","-")</f>
        <v>-</v>
      </c>
      <c r="M249" s="61" t="str">
        <f t="shared" si="15"/>
        <v>-</v>
      </c>
      <c r="N249" s="61" t="str">
        <f>IFERROR(IF(INDEX(Personal!$E$5:$E$9,MATCH(C249,Personal!$D$5:$D$9,0))=J249,"X","-"),"-")</f>
        <v>-</v>
      </c>
      <c r="O249" s="61" t="str">
        <f>IFERROR(IF(INDEX(Personal!$E$5:$E$9,MATCH(H249,Personal!$D$5:$D$9,0))=J249,"X","-"),"-")</f>
        <v>-</v>
      </c>
      <c r="P249" s="58"/>
      <c r="Q249" s="37"/>
      <c r="R249" s="37"/>
      <c r="S249" s="37"/>
      <c r="T249" s="37"/>
      <c r="U249" s="37"/>
    </row>
    <row r="250" spans="1:21" ht="21.95" customHeight="1" x14ac:dyDescent="0.2">
      <c r="A250" s="54">
        <f t="shared" si="16"/>
        <v>44439</v>
      </c>
      <c r="B250" s="54" t="str">
        <f t="shared" si="14"/>
        <v>Tuesday</v>
      </c>
      <c r="C250" s="50" t="s">
        <v>38</v>
      </c>
      <c r="D250" s="99" t="str">
        <f>IFERROR(INDEX('Data Ranges'!$B$10:$C$21,MATCH(A250,'Data Ranges'!$B$10:$B$21,0),2),"")</f>
        <v/>
      </c>
      <c r="E250" s="72">
        <f t="shared" si="17"/>
        <v>24</v>
      </c>
      <c r="F250" s="73" t="str">
        <f>VLOOKUP(E250,Table1[],2,FALSE)</f>
        <v>For not being afraid of punishment.</v>
      </c>
      <c r="G250" s="73" t="str">
        <f>VLOOKUP(E250,Table1[],3,FALSE)</f>
        <v>Meta</v>
      </c>
      <c r="H250" s="56" t="s">
        <v>22</v>
      </c>
      <c r="I250" s="79"/>
      <c r="J250" s="56" t="str">
        <f>INDEX('Data Ranges'!$A$2:$B$8,MATCH(B250,'Data Ranges'!$A$2:$A$8,0),2)</f>
        <v>Mars</v>
      </c>
      <c r="K250" s="61" t="str">
        <f>IF(INDEX(Signs!$E$5:$E$16,MATCH(C250,Signs!$D$5:$D$16,0))=J250,"X","-")</f>
        <v>-</v>
      </c>
      <c r="L250" s="61" t="str">
        <f>IF(INDEX(Signs!$E$5:$E$16,MATCH(H250,Signs!$D$5:$D$16,0))=J250,"X","-")</f>
        <v>-</v>
      </c>
      <c r="M250" s="61" t="str">
        <f t="shared" si="15"/>
        <v>-</v>
      </c>
      <c r="N250" s="61" t="str">
        <f>IFERROR(IF(INDEX(Personal!$E$5:$E$9,MATCH(C250,Personal!$D$5:$D$9,0))=J250,"X","-"),"-")</f>
        <v>-</v>
      </c>
      <c r="O250" s="61" t="str">
        <f>IFERROR(IF(INDEX(Personal!$E$5:$E$9,MATCH(H250,Personal!$D$5:$D$9,0))=J250,"X","-"),"-")</f>
        <v>-</v>
      </c>
      <c r="P250" s="58"/>
      <c r="Q250" s="37"/>
      <c r="R250" s="37"/>
      <c r="S250" s="37"/>
      <c r="T250" s="37"/>
      <c r="U250" s="37"/>
    </row>
    <row r="251" spans="1:21" ht="21.95" customHeight="1" x14ac:dyDescent="0.2">
      <c r="A251" s="54">
        <f t="shared" si="16"/>
        <v>44440</v>
      </c>
      <c r="B251" s="54" t="str">
        <f t="shared" si="14"/>
        <v>Wednesday</v>
      </c>
      <c r="C251" s="50" t="s">
        <v>38</v>
      </c>
      <c r="D251" s="99" t="str">
        <f>IFERROR(INDEX('Data Ranges'!$B$10:$C$21,MATCH(A251,'Data Ranges'!$B$10:$B$21,0),2),"")</f>
        <v/>
      </c>
      <c r="E251" s="72">
        <f t="shared" si="17"/>
        <v>25</v>
      </c>
      <c r="F251" s="73" t="str">
        <f>VLOOKUP(E251,Table1[],2,FALSE)</f>
        <v>For binding or unbinding a couple.</v>
      </c>
      <c r="G251" s="73" t="str">
        <f>VLOOKUP(E251,Table1[],3,FALSE)</f>
        <v>Love</v>
      </c>
      <c r="H251" s="56" t="s">
        <v>22</v>
      </c>
      <c r="I251" s="79"/>
      <c r="J251" s="56" t="str">
        <f>INDEX('Data Ranges'!$A$2:$B$8,MATCH(B251,'Data Ranges'!$A$2:$A$8,0),2)</f>
        <v>Mercury</v>
      </c>
      <c r="K251" s="61" t="str">
        <f>IF(INDEX(Signs!$E$5:$E$16,MATCH(C251,Signs!$D$5:$D$16,0))=J251,"X","-")</f>
        <v>X</v>
      </c>
      <c r="L251" s="61" t="str">
        <f>IF(INDEX(Signs!$E$5:$E$16,MATCH(H251,Signs!$D$5:$D$16,0))=J251,"X","-")</f>
        <v>-</v>
      </c>
      <c r="M251" s="61" t="str">
        <f t="shared" si="15"/>
        <v>-</v>
      </c>
      <c r="N251" s="61" t="str">
        <f>IFERROR(IF(INDEX(Personal!$E$5:$E$9,MATCH(C251,Personal!$D$5:$D$9,0))=J251,"X","-"),"-")</f>
        <v>-</v>
      </c>
      <c r="O251" s="61" t="str">
        <f>IFERROR(IF(INDEX(Personal!$E$5:$E$9,MATCH(H251,Personal!$D$5:$D$9,0))=J251,"X","-"),"-")</f>
        <v>-</v>
      </c>
      <c r="P251" s="58"/>
      <c r="Q251" s="37"/>
      <c r="R251" s="37"/>
      <c r="S251" s="37"/>
      <c r="T251" s="37"/>
      <c r="U251" s="37"/>
    </row>
    <row r="252" spans="1:21" ht="21.95" customHeight="1" x14ac:dyDescent="0.2">
      <c r="A252" s="54">
        <f t="shared" si="16"/>
        <v>44441</v>
      </c>
      <c r="B252" s="54" t="str">
        <f t="shared" si="14"/>
        <v>Thursday</v>
      </c>
      <c r="C252" s="50" t="s">
        <v>38</v>
      </c>
      <c r="D252" s="99" t="str">
        <f>IFERROR(INDEX('Data Ranges'!$B$10:$C$21,MATCH(A252,'Data Ranges'!$B$10:$B$21,0),2),"")</f>
        <v/>
      </c>
      <c r="E252" s="72">
        <f t="shared" si="17"/>
        <v>26</v>
      </c>
      <c r="F252" s="73" t="str">
        <f>VLOOKUP(E252,Table1[],2,FALSE)</f>
        <v>For compelling enemies and masters.</v>
      </c>
      <c r="G252" s="73" t="str">
        <f>VLOOKUP(E252,Table1[],3,FALSE)</f>
        <v>Negative</v>
      </c>
      <c r="H252" s="56" t="s">
        <v>26</v>
      </c>
      <c r="I252" s="79"/>
      <c r="J252" s="56" t="str">
        <f>INDEX('Data Ranges'!$A$2:$B$8,MATCH(B252,'Data Ranges'!$A$2:$A$8,0),2)</f>
        <v>Jupiter</v>
      </c>
      <c r="K252" s="61" t="str">
        <f>IF(INDEX(Signs!$E$5:$E$16,MATCH(C252,Signs!$D$5:$D$16,0))=J252,"X","-")</f>
        <v>-</v>
      </c>
      <c r="L252" s="61" t="str">
        <f>IF(INDEX(Signs!$E$5:$E$16,MATCH(H252,Signs!$D$5:$D$16,0))=J252,"X","-")</f>
        <v>-</v>
      </c>
      <c r="M252" s="61" t="str">
        <f t="shared" si="15"/>
        <v>-</v>
      </c>
      <c r="N252" s="61" t="str">
        <f>IFERROR(IF(INDEX(Personal!$E$5:$E$9,MATCH(C252,Personal!$D$5:$D$9,0))=J252,"X","-"),"-")</f>
        <v>-</v>
      </c>
      <c r="O252" s="61" t="str">
        <f>IFERROR(IF(INDEX(Personal!$E$5:$E$9,MATCH(H252,Personal!$D$5:$D$9,0))=J252,"X","-"),"-")</f>
        <v>-</v>
      </c>
      <c r="P252" s="58"/>
      <c r="Q252" s="37"/>
      <c r="R252" s="37"/>
      <c r="S252" s="37"/>
      <c r="T252" s="37"/>
      <c r="U252" s="37"/>
    </row>
    <row r="253" spans="1:21" ht="21.95" customHeight="1" x14ac:dyDescent="0.2">
      <c r="A253" s="54">
        <f t="shared" si="16"/>
        <v>44442</v>
      </c>
      <c r="B253" s="54" t="str">
        <f t="shared" si="14"/>
        <v>Friday</v>
      </c>
      <c r="C253" s="50" t="s">
        <v>38</v>
      </c>
      <c r="D253" s="99" t="str">
        <f>IFERROR(INDEX('Data Ranges'!$B$10:$C$21,MATCH(A253,'Data Ranges'!$B$10:$B$21,0),2),"")</f>
        <v/>
      </c>
      <c r="E253" s="72">
        <f t="shared" si="17"/>
        <v>27</v>
      </c>
      <c r="F253" s="73" t="str">
        <f>VLOOKUP(E253,Table1[],2,FALSE)</f>
        <v>For love and for bindings of love.</v>
      </c>
      <c r="G253" s="73" t="str">
        <f>VLOOKUP(E253,Table1[],3,FALSE)</f>
        <v>Love</v>
      </c>
      <c r="H253" s="56" t="s">
        <v>26</v>
      </c>
      <c r="I253" s="79"/>
      <c r="J253" s="56" t="str">
        <f>INDEX('Data Ranges'!$A$2:$B$8,MATCH(B253,'Data Ranges'!$A$2:$A$8,0),2)</f>
        <v>Venus</v>
      </c>
      <c r="K253" s="61" t="str">
        <f>IF(INDEX(Signs!$E$5:$E$16,MATCH(C253,Signs!$D$5:$D$16,0))=J253,"X","-")</f>
        <v>-</v>
      </c>
      <c r="L253" s="61" t="str">
        <f>IF(INDEX(Signs!$E$5:$E$16,MATCH(H253,Signs!$D$5:$D$16,0))=J253,"X","-")</f>
        <v>-</v>
      </c>
      <c r="M253" s="61" t="str">
        <f t="shared" si="15"/>
        <v>-</v>
      </c>
      <c r="N253" s="61" t="str">
        <f>IFERROR(IF(INDEX(Personal!$E$5:$E$9,MATCH(C253,Personal!$D$5:$D$9,0))=J253,"X","-"),"-")</f>
        <v>-</v>
      </c>
      <c r="O253" s="61" t="str">
        <f>IFERROR(IF(INDEX(Personal!$E$5:$E$9,MATCH(H253,Personal!$D$5:$D$9,0))=J253,"X","-"),"-")</f>
        <v>-</v>
      </c>
      <c r="P253" s="58"/>
      <c r="Q253" s="37"/>
      <c r="R253" s="37"/>
      <c r="S253" s="37"/>
      <c r="T253" s="37"/>
      <c r="U253" s="37"/>
    </row>
    <row r="254" spans="1:21" ht="21.95" customHeight="1" x14ac:dyDescent="0.2">
      <c r="A254" s="54">
        <f t="shared" si="16"/>
        <v>44443</v>
      </c>
      <c r="B254" s="54" t="str">
        <f t="shared" si="14"/>
        <v>Saturday</v>
      </c>
      <c r="C254" s="50" t="s">
        <v>38</v>
      </c>
      <c r="D254" s="99" t="str">
        <f>IFERROR(INDEX('Data Ranges'!$B$10:$C$21,MATCH(A254,'Data Ranges'!$B$10:$B$21,0),2),"")</f>
        <v/>
      </c>
      <c r="E254" s="72">
        <f t="shared" si="17"/>
        <v>28</v>
      </c>
      <c r="F254" s="73" t="str">
        <f>VLOOKUP(E254,Table1[],2,FALSE)</f>
        <v>Similarly, for love.</v>
      </c>
      <c r="G254" s="73" t="str">
        <f>VLOOKUP(E254,Table1[],3,FALSE)</f>
        <v>Love</v>
      </c>
      <c r="H254" s="56" t="s">
        <v>30</v>
      </c>
      <c r="I254" s="79"/>
      <c r="J254" s="56" t="str">
        <f>INDEX('Data Ranges'!$A$2:$B$8,MATCH(B254,'Data Ranges'!$A$2:$A$8,0),2)</f>
        <v>Saturn</v>
      </c>
      <c r="K254" s="61" t="str">
        <f>IF(INDEX(Signs!$E$5:$E$16,MATCH(C254,Signs!$D$5:$D$16,0))=J254,"X","-")</f>
        <v>-</v>
      </c>
      <c r="L254" s="61" t="str">
        <f>IF(INDEX(Signs!$E$5:$E$16,MATCH(H254,Signs!$D$5:$D$16,0))=J254,"X","-")</f>
        <v>-</v>
      </c>
      <c r="M254" s="61" t="str">
        <f t="shared" si="15"/>
        <v>-</v>
      </c>
      <c r="N254" s="61" t="str">
        <f>IFERROR(IF(INDEX(Personal!$E$5:$E$9,MATCH(C254,Personal!$D$5:$D$9,0))=J254,"X","-"),"-")</f>
        <v>-</v>
      </c>
      <c r="O254" s="61" t="str">
        <f>IFERROR(IF(INDEX(Personal!$E$5:$E$9,MATCH(H254,Personal!$D$5:$D$9,0))=J254,"X","-"),"-")</f>
        <v>-</v>
      </c>
      <c r="P254" s="58"/>
      <c r="Q254" s="37"/>
      <c r="R254" s="37"/>
      <c r="S254" s="37"/>
      <c r="T254" s="37"/>
      <c r="U254" s="37"/>
    </row>
    <row r="255" spans="1:21" ht="21.95" customHeight="1" x14ac:dyDescent="0.2">
      <c r="A255" s="54">
        <f t="shared" si="16"/>
        <v>44444</v>
      </c>
      <c r="B255" s="54" t="str">
        <f t="shared" si="14"/>
        <v>Sunday</v>
      </c>
      <c r="C255" s="50" t="s">
        <v>38</v>
      </c>
      <c r="D255" s="99" t="str">
        <f>IFERROR(INDEX('Data Ranges'!$B$10:$C$21,MATCH(A255,'Data Ranges'!$B$10:$B$21,0),2),"")</f>
        <v/>
      </c>
      <c r="E255" s="72">
        <f t="shared" si="17"/>
        <v>29</v>
      </c>
      <c r="F255" s="73" t="str">
        <f>VLOOKUP(E255,Table1[],2,FALSE)</f>
        <v>For destruction.</v>
      </c>
      <c r="G255" s="73" t="str">
        <f>VLOOKUP(E255,Table1[],3,FALSE)</f>
        <v>Negative</v>
      </c>
      <c r="H255" s="56" t="s">
        <v>30</v>
      </c>
      <c r="I255" s="79"/>
      <c r="J255" s="56" t="str">
        <f>INDEX('Data Ranges'!$A$2:$B$8,MATCH(B255,'Data Ranges'!$A$2:$A$8,0),2)</f>
        <v>Sun</v>
      </c>
      <c r="K255" s="61" t="str">
        <f>IF(INDEX(Signs!$E$5:$E$16,MATCH(C255,Signs!$D$5:$D$16,0))=J255,"X","-")</f>
        <v>-</v>
      </c>
      <c r="L255" s="61" t="str">
        <f>IF(INDEX(Signs!$E$5:$E$16,MATCH(H255,Signs!$D$5:$D$16,0))=J255,"X","-")</f>
        <v>-</v>
      </c>
      <c r="M255" s="61" t="str">
        <f t="shared" si="15"/>
        <v>-</v>
      </c>
      <c r="N255" s="61" t="str">
        <f>IFERROR(IF(INDEX(Personal!$E$5:$E$9,MATCH(C255,Personal!$D$5:$D$9,0))=J255,"X","-"),"-")</f>
        <v>-</v>
      </c>
      <c r="O255" s="61" t="str">
        <f>IFERROR(IF(INDEX(Personal!$E$5:$E$9,MATCH(H255,Personal!$D$5:$D$9,0))=J255,"X","-"),"-")</f>
        <v>-</v>
      </c>
      <c r="P255" s="58"/>
      <c r="Q255" s="37"/>
      <c r="R255" s="37"/>
      <c r="S255" s="37"/>
      <c r="T255" s="37"/>
      <c r="U255" s="37"/>
    </row>
    <row r="256" spans="1:21" ht="21.95" customHeight="1" x14ac:dyDescent="0.2">
      <c r="A256" s="54">
        <f t="shared" si="16"/>
        <v>44445</v>
      </c>
      <c r="B256" s="54" t="str">
        <f t="shared" si="14"/>
        <v>Monday</v>
      </c>
      <c r="C256" s="50" t="s">
        <v>38</v>
      </c>
      <c r="D256" s="99">
        <f>IFERROR(INDEX('Data Ranges'!$B$10:$C$21,MATCH(A256,'Data Ranges'!$B$10:$B$21,0),2),"")</f>
        <v>0.86875000000000002</v>
      </c>
      <c r="E256" s="72">
        <f t="shared" si="17"/>
        <v>1</v>
      </c>
      <c r="F256" s="73" t="str">
        <f>VLOOKUP(E256,Table1[],2,FALSE)</f>
        <v>Is for winning in gambling, in chess and in other games. For luck.</v>
      </c>
      <c r="G256" s="73" t="str">
        <f>VLOOKUP(E256,Table1[],3,FALSE)</f>
        <v>Prosperity</v>
      </c>
      <c r="H256" s="56" t="s">
        <v>30</v>
      </c>
      <c r="I256" s="79" t="s">
        <v>629</v>
      </c>
      <c r="J256" s="56" t="str">
        <f>INDEX('Data Ranges'!$A$2:$B$8,MATCH(B256,'Data Ranges'!$A$2:$A$8,0),2)</f>
        <v>Moon</v>
      </c>
      <c r="K256" s="61" t="str">
        <f>IF(INDEX(Signs!$E$5:$E$16,MATCH(C256,Signs!$D$5:$D$16,0))=J256,"X","-")</f>
        <v>-</v>
      </c>
      <c r="L256" s="61" t="str">
        <f>IF(INDEX(Signs!$E$5:$E$16,MATCH(H256,Signs!$D$5:$D$16,0))=J256,"X","-")</f>
        <v>X</v>
      </c>
      <c r="M256" s="61" t="str">
        <f t="shared" si="15"/>
        <v>-</v>
      </c>
      <c r="N256" s="61" t="str">
        <f>IFERROR(IF(INDEX(Personal!$E$5:$E$9,MATCH(C256,Personal!$D$5:$D$9,0))=J256,"X","-"),"-")</f>
        <v>-</v>
      </c>
      <c r="O256" s="61" t="str">
        <f>IFERROR(IF(INDEX(Personal!$E$5:$E$9,MATCH(H256,Personal!$D$5:$D$9,0))=J256,"X","-"),"-")</f>
        <v>-</v>
      </c>
      <c r="P256" s="58"/>
      <c r="Q256" s="37"/>
      <c r="R256" s="37"/>
      <c r="S256" s="37"/>
      <c r="T256" s="37"/>
      <c r="U256" s="37"/>
    </row>
    <row r="257" spans="1:21" ht="21.95" customHeight="1" x14ac:dyDescent="0.2">
      <c r="A257" s="54">
        <f t="shared" si="16"/>
        <v>44446</v>
      </c>
      <c r="B257" s="54" t="str">
        <f t="shared" si="14"/>
        <v>Tuesday</v>
      </c>
      <c r="C257" s="50" t="s">
        <v>38</v>
      </c>
      <c r="D257" s="99" t="str">
        <f>IFERROR(INDEX('Data Ranges'!$B$10:$C$21,MATCH(A257,'Data Ranges'!$B$10:$B$21,0),2),"")</f>
        <v/>
      </c>
      <c r="E257" s="72">
        <f t="shared" si="17"/>
        <v>2</v>
      </c>
      <c r="F257" s="73" t="str">
        <f>VLOOKUP(E257,Table1[],2,FALSE)</f>
        <v>It is for gain and winning at chess.</v>
      </c>
      <c r="G257" s="73" t="str">
        <f>VLOOKUP(E257,Table1[],3,FALSE)</f>
        <v>Prosperity</v>
      </c>
      <c r="H257" s="56" t="s">
        <v>34</v>
      </c>
      <c r="I257" s="79"/>
      <c r="J257" s="56" t="str">
        <f>INDEX('Data Ranges'!$A$2:$B$8,MATCH(B257,'Data Ranges'!$A$2:$A$8,0),2)</f>
        <v>Mars</v>
      </c>
      <c r="K257" s="61" t="str">
        <f>IF(INDEX(Signs!$E$5:$E$16,MATCH(C257,Signs!$D$5:$D$16,0))=J257,"X","-")</f>
        <v>-</v>
      </c>
      <c r="L257" s="61" t="str">
        <f>IF(INDEX(Signs!$E$5:$E$16,MATCH(H257,Signs!$D$5:$D$16,0))=J257,"X","-")</f>
        <v>-</v>
      </c>
      <c r="M257" s="61" t="str">
        <f t="shared" si="15"/>
        <v>-</v>
      </c>
      <c r="N257" s="61" t="str">
        <f>IFERROR(IF(INDEX(Personal!$E$5:$E$9,MATCH(C257,Personal!$D$5:$D$9,0))=J257,"X","-"),"-")</f>
        <v>-</v>
      </c>
      <c r="O257" s="61" t="str">
        <f>IFERROR(IF(INDEX(Personal!$E$5:$E$9,MATCH(H257,Personal!$D$5:$D$9,0))=J257,"X","-"),"-")</f>
        <v>-</v>
      </c>
      <c r="P257" s="58"/>
      <c r="Q257" s="37"/>
      <c r="R257" s="37"/>
      <c r="S257" s="37"/>
      <c r="T257" s="37"/>
      <c r="U257" s="37"/>
    </row>
    <row r="258" spans="1:21" ht="21.95" customHeight="1" x14ac:dyDescent="0.2">
      <c r="A258" s="54">
        <f t="shared" si="16"/>
        <v>44447</v>
      </c>
      <c r="B258" s="54" t="str">
        <f t="shared" si="14"/>
        <v>Wednesday</v>
      </c>
      <c r="C258" s="50" t="s">
        <v>38</v>
      </c>
      <c r="D258" s="99" t="str">
        <f>IFERROR(INDEX('Data Ranges'!$B$10:$C$21,MATCH(A258,'Data Ranges'!$B$10:$B$21,0),2),"")</f>
        <v/>
      </c>
      <c r="E258" s="72">
        <f t="shared" si="17"/>
        <v>3</v>
      </c>
      <c r="F258" s="73" t="str">
        <f>VLOOKUP(E258,Table1[],2,FALSE)</f>
        <v>For making a talisman for war and similar.</v>
      </c>
      <c r="G258" s="73" t="str">
        <f>VLOOKUP(E258,Table1[],3,FALSE)</f>
        <v>Negative</v>
      </c>
      <c r="H258" s="56" t="s">
        <v>34</v>
      </c>
      <c r="I258" s="79" t="s">
        <v>623</v>
      </c>
      <c r="J258" s="56" t="str">
        <f>INDEX('Data Ranges'!$A$2:$B$8,MATCH(B258,'Data Ranges'!$A$2:$A$8,0),2)</f>
        <v>Mercury</v>
      </c>
      <c r="K258" s="61" t="str">
        <f>IF(INDEX(Signs!$E$5:$E$16,MATCH(C258,Signs!$D$5:$D$16,0))=J258,"X","-")</f>
        <v>X</v>
      </c>
      <c r="L258" s="61" t="str">
        <f>IF(INDEX(Signs!$E$5:$E$16,MATCH(H258,Signs!$D$5:$D$16,0))=J258,"X","-")</f>
        <v>-</v>
      </c>
      <c r="M258" s="61" t="str">
        <f t="shared" si="15"/>
        <v>-</v>
      </c>
      <c r="N258" s="61" t="str">
        <f>IFERROR(IF(INDEX(Personal!$E$5:$E$9,MATCH(C258,Personal!$D$5:$D$9,0))=J258,"X","-"),"-")</f>
        <v>-</v>
      </c>
      <c r="O258" s="61" t="str">
        <f>IFERROR(IF(INDEX(Personal!$E$5:$E$9,MATCH(H258,Personal!$D$5:$D$9,0))=J258,"X","-"),"-")</f>
        <v>-</v>
      </c>
      <c r="P258" s="58"/>
      <c r="Q258" s="37"/>
      <c r="R258" s="37"/>
      <c r="S258" s="37"/>
      <c r="T258" s="37"/>
      <c r="U258" s="37"/>
    </row>
    <row r="259" spans="1:21" ht="21.95" customHeight="1" x14ac:dyDescent="0.2">
      <c r="A259" s="54">
        <f t="shared" si="16"/>
        <v>44448</v>
      </c>
      <c r="B259" s="54" t="str">
        <f t="shared" si="14"/>
        <v>Thursday</v>
      </c>
      <c r="C259" s="50" t="s">
        <v>38</v>
      </c>
      <c r="D259" s="99" t="str">
        <f>IFERROR(INDEX('Data Ranges'!$B$10:$C$21,MATCH(A259,'Data Ranges'!$B$10:$B$21,0),2),"")</f>
        <v/>
      </c>
      <c r="E259" s="72">
        <f t="shared" si="17"/>
        <v>4</v>
      </c>
      <c r="F259" s="73" t="str">
        <f>VLOOKUP(E259,Table1[],2,FALSE)</f>
        <v>For causing love in a couple.</v>
      </c>
      <c r="G259" s="73" t="str">
        <f>VLOOKUP(E259,Table1[],3,FALSE)</f>
        <v>Love</v>
      </c>
      <c r="H259" s="56" t="s">
        <v>38</v>
      </c>
      <c r="I259" s="79"/>
      <c r="J259" s="56" t="str">
        <f>INDEX('Data Ranges'!$A$2:$B$8,MATCH(B259,'Data Ranges'!$A$2:$A$8,0),2)</f>
        <v>Jupiter</v>
      </c>
      <c r="K259" s="61" t="str">
        <f>IF(INDEX(Signs!$E$5:$E$16,MATCH(C259,Signs!$D$5:$D$16,0))=J259,"X","-")</f>
        <v>-</v>
      </c>
      <c r="L259" s="61" t="str">
        <f>IF(INDEX(Signs!$E$5:$E$16,MATCH(H259,Signs!$D$5:$D$16,0))=J259,"X","-")</f>
        <v>-</v>
      </c>
      <c r="M259" s="61" t="str">
        <f t="shared" si="15"/>
        <v>X</v>
      </c>
      <c r="N259" s="61" t="str">
        <f>IFERROR(IF(INDEX(Personal!$E$5:$E$9,MATCH(C259,Personal!$D$5:$D$9,0))=J259,"X","-"),"-")</f>
        <v>-</v>
      </c>
      <c r="O259" s="61" t="str">
        <f>IFERROR(IF(INDEX(Personal!$E$5:$E$9,MATCH(H259,Personal!$D$5:$D$9,0))=J259,"X","-"),"-")</f>
        <v>-</v>
      </c>
      <c r="P259" s="58"/>
      <c r="Q259" s="37"/>
      <c r="R259" s="37"/>
      <c r="S259" s="37"/>
      <c r="T259" s="37"/>
      <c r="U259" s="37"/>
    </row>
    <row r="260" spans="1:21" ht="21.95" customHeight="1" x14ac:dyDescent="0.2">
      <c r="A260" s="54">
        <f t="shared" si="16"/>
        <v>44449</v>
      </c>
      <c r="B260" s="54" t="str">
        <f t="shared" si="14"/>
        <v>Friday</v>
      </c>
      <c r="C260" s="50" t="s">
        <v>38</v>
      </c>
      <c r="D260" s="99" t="str">
        <f>IFERROR(INDEX('Data Ranges'!$B$10:$C$21,MATCH(A260,'Data Ranges'!$B$10:$B$21,0),2),"")</f>
        <v/>
      </c>
      <c r="E260" s="72">
        <f t="shared" si="17"/>
        <v>5</v>
      </c>
      <c r="F260" s="73" t="str">
        <f>VLOOKUP(E260,Table1[],2,FALSE)</f>
        <v>For causing the love of kings and lords.</v>
      </c>
      <c r="G260" s="73" t="str">
        <f>VLOOKUP(E260,Table1[],3,FALSE)</f>
        <v>Love</v>
      </c>
      <c r="H260" s="56" t="s">
        <v>38</v>
      </c>
      <c r="I260" s="79" t="s">
        <v>625</v>
      </c>
      <c r="J260" s="56" t="str">
        <f>INDEX('Data Ranges'!$A$2:$B$8,MATCH(B260,'Data Ranges'!$A$2:$A$8,0),2)</f>
        <v>Venus</v>
      </c>
      <c r="K260" s="61" t="str">
        <f>IF(INDEX(Signs!$E$5:$E$16,MATCH(C260,Signs!$D$5:$D$16,0))=J260,"X","-")</f>
        <v>-</v>
      </c>
      <c r="L260" s="61" t="str">
        <f>IF(INDEX(Signs!$E$5:$E$16,MATCH(H260,Signs!$D$5:$D$16,0))=J260,"X","-")</f>
        <v>-</v>
      </c>
      <c r="M260" s="61" t="str">
        <f t="shared" si="15"/>
        <v>X</v>
      </c>
      <c r="N260" s="61" t="str">
        <f>IFERROR(IF(INDEX(Personal!$E$5:$E$9,MATCH(C260,Personal!$D$5:$D$9,0))=J260,"X","-"),"-")</f>
        <v>-</v>
      </c>
      <c r="O260" s="61" t="str">
        <f>IFERROR(IF(INDEX(Personal!$E$5:$E$9,MATCH(H260,Personal!$D$5:$D$9,0))=J260,"X","-"),"-")</f>
        <v>-</v>
      </c>
      <c r="P260" s="58"/>
      <c r="Q260" s="37"/>
      <c r="R260" s="37"/>
      <c r="S260" s="37"/>
      <c r="T260" s="37"/>
      <c r="U260" s="37"/>
    </row>
    <row r="261" spans="1:21" ht="21.95" customHeight="1" x14ac:dyDescent="0.2">
      <c r="A261" s="54">
        <f t="shared" si="16"/>
        <v>44450</v>
      </c>
      <c r="B261" s="54" t="str">
        <f t="shared" si="14"/>
        <v>Saturday</v>
      </c>
      <c r="C261" s="50" t="s">
        <v>38</v>
      </c>
      <c r="D261" s="99" t="str">
        <f>IFERROR(INDEX('Data Ranges'!$B$10:$C$21,MATCH(A261,'Data Ranges'!$B$10:$B$21,0),2),"")</f>
        <v/>
      </c>
      <c r="E261" s="72">
        <f t="shared" si="17"/>
        <v>6</v>
      </c>
      <c r="F261" s="73" t="str">
        <f>VLOOKUP(E261,Table1[],2,FALSE)</f>
        <v>It is good for beneficial judgements.</v>
      </c>
      <c r="G261" s="73" t="str">
        <f>VLOOKUP(E261,Table1[],3,FALSE)</f>
        <v>Prosperity</v>
      </c>
      <c r="H261" s="56" t="s">
        <v>41</v>
      </c>
      <c r="I261" s="79"/>
      <c r="J261" s="56" t="str">
        <f>INDEX('Data Ranges'!$A$2:$B$8,MATCH(B261,'Data Ranges'!$A$2:$A$8,0),2)</f>
        <v>Saturn</v>
      </c>
      <c r="K261" s="61" t="str">
        <f>IF(INDEX(Signs!$E$5:$E$16,MATCH(C261,Signs!$D$5:$D$16,0))=J261,"X","-")</f>
        <v>-</v>
      </c>
      <c r="L261" s="61" t="str">
        <f>IF(INDEX(Signs!$E$5:$E$16,MATCH(H261,Signs!$D$5:$D$16,0))=J261,"X","-")</f>
        <v>-</v>
      </c>
      <c r="M261" s="61" t="str">
        <f t="shared" si="15"/>
        <v>-</v>
      </c>
      <c r="N261" s="61" t="str">
        <f>IFERROR(IF(INDEX(Personal!$E$5:$E$9,MATCH(C261,Personal!$D$5:$D$9,0))=J261,"X","-"),"-")</f>
        <v>-</v>
      </c>
      <c r="O261" s="61" t="str">
        <f>IFERROR(IF(INDEX(Personal!$E$5:$E$9,MATCH(H261,Personal!$D$5:$D$9,0))=J261,"X","-"),"-")</f>
        <v>-</v>
      </c>
      <c r="P261" s="58"/>
      <c r="Q261" s="37"/>
      <c r="R261" s="37"/>
      <c r="S261" s="37"/>
      <c r="T261" s="37"/>
      <c r="U261" s="37"/>
    </row>
    <row r="262" spans="1:21" ht="21.95" customHeight="1" x14ac:dyDescent="0.2">
      <c r="A262" s="54">
        <f t="shared" si="16"/>
        <v>44451</v>
      </c>
      <c r="B262" s="54" t="str">
        <f t="shared" si="14"/>
        <v>Sunday</v>
      </c>
      <c r="C262" s="50" t="s">
        <v>38</v>
      </c>
      <c r="D262" s="99" t="str">
        <f>IFERROR(INDEX('Data Ranges'!$B$10:$C$21,MATCH(A262,'Data Ranges'!$B$10:$B$21,0),2),"")</f>
        <v/>
      </c>
      <c r="E262" s="72">
        <f t="shared" si="17"/>
        <v>7</v>
      </c>
      <c r="F262" s="73" t="str">
        <f>VLOOKUP(E262,Table1[],2,FALSE)</f>
        <v>It is good for divining with a vessel, that is to say a water pot, for whatever reason.</v>
      </c>
      <c r="G262" s="73" t="str">
        <f>VLOOKUP(E262,Table1[],3,FALSE)</f>
        <v>Magic</v>
      </c>
      <c r="H262" s="56" t="s">
        <v>41</v>
      </c>
      <c r="I262" s="79" t="s">
        <v>613</v>
      </c>
      <c r="J262" s="56" t="str">
        <f>INDEX('Data Ranges'!$A$2:$B$8,MATCH(B262,'Data Ranges'!$A$2:$A$8,0),2)</f>
        <v>Sun</v>
      </c>
      <c r="K262" s="61" t="str">
        <f>IF(INDEX(Signs!$E$5:$E$16,MATCH(C262,Signs!$D$5:$D$16,0))=J262,"X","-")</f>
        <v>-</v>
      </c>
      <c r="L262" s="61" t="str">
        <f>IF(INDEX(Signs!$E$5:$E$16,MATCH(H262,Signs!$D$5:$D$16,0))=J262,"X","-")</f>
        <v>-</v>
      </c>
      <c r="M262" s="61" t="str">
        <f t="shared" si="15"/>
        <v>-</v>
      </c>
      <c r="N262" s="61" t="str">
        <f>IFERROR(IF(INDEX(Personal!$E$5:$E$9,MATCH(C262,Personal!$D$5:$D$9,0))=J262,"X","-"),"-")</f>
        <v>-</v>
      </c>
      <c r="O262" s="61" t="str">
        <f>IFERROR(IF(INDEX(Personal!$E$5:$E$9,MATCH(H262,Personal!$D$5:$D$9,0))=J262,"X","-"),"-")</f>
        <v>-</v>
      </c>
      <c r="P262" s="58"/>
      <c r="Q262" s="37"/>
      <c r="R262" s="37"/>
      <c r="S262" s="37"/>
      <c r="T262" s="37"/>
      <c r="U262" s="37"/>
    </row>
    <row r="263" spans="1:21" ht="21.95" customHeight="1" x14ac:dyDescent="0.2">
      <c r="A263" s="54">
        <f t="shared" si="16"/>
        <v>44452</v>
      </c>
      <c r="B263" s="54" t="str">
        <f t="shared" si="14"/>
        <v>Monday</v>
      </c>
      <c r="C263" s="50" t="s">
        <v>38</v>
      </c>
      <c r="D263" s="99" t="str">
        <f>IFERROR(INDEX('Data Ranges'!$B$10:$C$21,MATCH(A263,'Data Ranges'!$B$10:$B$21,0),2),"")</f>
        <v/>
      </c>
      <c r="E263" s="72">
        <f t="shared" si="17"/>
        <v>8</v>
      </c>
      <c r="F263" s="73" t="str">
        <f>VLOOKUP(E263,Table1[],2,FALSE)</f>
        <v>It is good for finding treasures in the earth.</v>
      </c>
      <c r="G263" s="73" t="str">
        <f>VLOOKUP(E263,Table1[],3,FALSE)</f>
        <v>Prosperity</v>
      </c>
      <c r="H263" s="56" t="s">
        <v>45</v>
      </c>
      <c r="I263" s="79"/>
      <c r="J263" s="56" t="str">
        <f>INDEX('Data Ranges'!$A$2:$B$8,MATCH(B263,'Data Ranges'!$A$2:$A$8,0),2)</f>
        <v>Moon</v>
      </c>
      <c r="K263" s="61" t="str">
        <f>IF(INDEX(Signs!$E$5:$E$16,MATCH(C263,Signs!$D$5:$D$16,0))=J263,"X","-")</f>
        <v>-</v>
      </c>
      <c r="L263" s="61" t="str">
        <f>IF(INDEX(Signs!$E$5:$E$16,MATCH(H263,Signs!$D$5:$D$16,0))=J263,"X","-")</f>
        <v>-</v>
      </c>
      <c r="M263" s="61" t="str">
        <f t="shared" si="15"/>
        <v>-</v>
      </c>
      <c r="N263" s="61" t="str">
        <f>IFERROR(IF(INDEX(Personal!$E$5:$E$9,MATCH(C263,Personal!$D$5:$D$9,0))=J263,"X","-"),"-")</f>
        <v>-</v>
      </c>
      <c r="O263" s="61" t="str">
        <f>IFERROR(IF(INDEX(Personal!$E$5:$E$9,MATCH(H263,Personal!$D$5:$D$9,0))=J263,"X","-"),"-")</f>
        <v>-</v>
      </c>
      <c r="P263" s="58"/>
      <c r="Q263" s="37"/>
      <c r="R263" s="37"/>
      <c r="S263" s="37"/>
      <c r="T263" s="37"/>
      <c r="U263" s="37"/>
    </row>
    <row r="264" spans="1:21" ht="21.95" customHeight="1" x14ac:dyDescent="0.2">
      <c r="A264" s="54">
        <f t="shared" si="16"/>
        <v>44453</v>
      </c>
      <c r="B264" s="54" t="str">
        <f t="shared" ref="B264:B327" si="18">TEXT(A264,"DDDD")</f>
        <v>Tuesday</v>
      </c>
      <c r="C264" s="50" t="s">
        <v>38</v>
      </c>
      <c r="D264" s="99" t="str">
        <f>IFERROR(INDEX('Data Ranges'!$B$10:$C$21,MATCH(A264,'Data Ranges'!$B$10:$B$21,0),2),"")</f>
        <v/>
      </c>
      <c r="E264" s="72">
        <f t="shared" si="17"/>
        <v>9</v>
      </c>
      <c r="F264" s="73" t="str">
        <f>VLOOKUP(E264,Table1[],2,FALSE)</f>
        <v>It is good for happiness within the family, and for taking care of the house.</v>
      </c>
      <c r="G264" s="73" t="str">
        <f>VLOOKUP(E264,Table1[],3,FALSE)</f>
        <v>Love</v>
      </c>
      <c r="H264" s="56" t="s">
        <v>45</v>
      </c>
      <c r="I264" s="79" t="s">
        <v>626</v>
      </c>
      <c r="J264" s="56" t="str">
        <f>INDEX('Data Ranges'!$A$2:$B$8,MATCH(B264,'Data Ranges'!$A$2:$A$8,0),2)</f>
        <v>Mars</v>
      </c>
      <c r="K264" s="61" t="str">
        <f>IF(INDEX(Signs!$E$5:$E$16,MATCH(C264,Signs!$D$5:$D$16,0))=J264,"X","-")</f>
        <v>-</v>
      </c>
      <c r="L264" s="61" t="str">
        <f>IF(INDEX(Signs!$E$5:$E$16,MATCH(H264,Signs!$D$5:$D$16,0))=J264,"X","-")</f>
        <v>X</v>
      </c>
      <c r="M264" s="61" t="str">
        <f t="shared" ref="M264:M327" si="19">IF(H264=C264,"X","-")</f>
        <v>-</v>
      </c>
      <c r="N264" s="61" t="str">
        <f>IFERROR(IF(INDEX(Personal!$E$5:$E$9,MATCH(C264,Personal!$D$5:$D$9,0))=J264,"X","-"),"-")</f>
        <v>-</v>
      </c>
      <c r="O264" s="61" t="str">
        <f>IFERROR(IF(INDEX(Personal!$E$5:$E$9,MATCH(H264,Personal!$D$5:$D$9,0))=J264,"X","-"),"-")</f>
        <v>-</v>
      </c>
      <c r="P264" s="58"/>
      <c r="Q264" s="37"/>
      <c r="R264" s="37"/>
      <c r="S264" s="37"/>
      <c r="T264" s="37"/>
      <c r="U264" s="37"/>
    </row>
    <row r="265" spans="1:21" ht="21.95" customHeight="1" x14ac:dyDescent="0.2">
      <c r="A265" s="54">
        <f t="shared" si="16"/>
        <v>44454</v>
      </c>
      <c r="B265" s="54" t="str">
        <f t="shared" si="18"/>
        <v>Wednesday</v>
      </c>
      <c r="C265" s="50" t="s">
        <v>38</v>
      </c>
      <c r="D265" s="99" t="str">
        <f>IFERROR(INDEX('Data Ranges'!$B$10:$C$21,MATCH(A265,'Data Ranges'!$B$10:$B$21,0),2),"")</f>
        <v/>
      </c>
      <c r="E265" s="72">
        <f t="shared" si="17"/>
        <v>10</v>
      </c>
      <c r="F265" s="73" t="str">
        <f>VLOOKUP(E265,Table1[],2,FALSE)</f>
        <v>For curing the epileptic.</v>
      </c>
      <c r="G265" s="73" t="str">
        <f>VLOOKUP(E265,Table1[],3,FALSE)</f>
        <v>Healing</v>
      </c>
      <c r="H265" s="56" t="s">
        <v>49</v>
      </c>
      <c r="I265" s="79"/>
      <c r="J265" s="56" t="str">
        <f>INDEX('Data Ranges'!$A$2:$B$8,MATCH(B265,'Data Ranges'!$A$2:$A$8,0),2)</f>
        <v>Mercury</v>
      </c>
      <c r="K265" s="61" t="str">
        <f>IF(INDEX(Signs!$E$5:$E$16,MATCH(C265,Signs!$D$5:$D$16,0))=J265,"X","-")</f>
        <v>X</v>
      </c>
      <c r="L265" s="61" t="str">
        <f>IF(INDEX(Signs!$E$5:$E$16,MATCH(H265,Signs!$D$5:$D$16,0))=J265,"X","-")</f>
        <v>-</v>
      </c>
      <c r="M265" s="61" t="str">
        <f t="shared" si="19"/>
        <v>-</v>
      </c>
      <c r="N265" s="61" t="str">
        <f>IFERROR(IF(INDEX(Personal!$E$5:$E$9,MATCH(C265,Personal!$D$5:$D$9,0))=J265,"X","-"),"-")</f>
        <v>-</v>
      </c>
      <c r="O265" s="61" t="str">
        <f>IFERROR(IF(INDEX(Personal!$E$5:$E$9,MATCH(H265,Personal!$D$5:$D$9,0))=J265,"X","-"),"-")</f>
        <v>-</v>
      </c>
      <c r="P265" s="58"/>
      <c r="Q265" s="37"/>
      <c r="R265" s="37"/>
      <c r="S265" s="37"/>
      <c r="T265" s="37"/>
      <c r="U265" s="37"/>
    </row>
    <row r="266" spans="1:21" ht="21.95" customHeight="1" x14ac:dyDescent="0.2">
      <c r="A266" s="54">
        <f t="shared" ref="A266:A329" si="20">A265+1</f>
        <v>44455</v>
      </c>
      <c r="B266" s="54" t="str">
        <f t="shared" si="18"/>
        <v>Thursday</v>
      </c>
      <c r="C266" s="50" t="s">
        <v>38</v>
      </c>
      <c r="D266" s="99" t="str">
        <f>IFERROR(INDEX('Data Ranges'!$B$10:$C$21,MATCH(A266,'Data Ranges'!$B$10:$B$21,0),2),"")</f>
        <v/>
      </c>
      <c r="E266" s="72">
        <f t="shared" si="17"/>
        <v>11</v>
      </c>
      <c r="F266" s="73" t="str">
        <f>VLOOKUP(E266,Table1[],2,FALSE)</f>
        <v>For making children obey their father.</v>
      </c>
      <c r="G266" s="73" t="str">
        <f>VLOOKUP(E266,Table1[],3,FALSE)</f>
        <v>Love</v>
      </c>
      <c r="H266" s="56" t="s">
        <v>49</v>
      </c>
      <c r="I266" s="79"/>
      <c r="J266" s="56" t="str">
        <f>INDEX('Data Ranges'!$A$2:$B$8,MATCH(B266,'Data Ranges'!$A$2:$A$8,0),2)</f>
        <v>Jupiter</v>
      </c>
      <c r="K266" s="61" t="str">
        <f>IF(INDEX(Signs!$E$5:$E$16,MATCH(C266,Signs!$D$5:$D$16,0))=J266,"X","-")</f>
        <v>-</v>
      </c>
      <c r="L266" s="61" t="str">
        <f>IF(INDEX(Signs!$E$5:$E$16,MATCH(H266,Signs!$D$5:$D$16,0))=J266,"X","-")</f>
        <v>X</v>
      </c>
      <c r="M266" s="61" t="str">
        <f t="shared" si="19"/>
        <v>-</v>
      </c>
      <c r="N266" s="61" t="str">
        <f>IFERROR(IF(INDEX(Personal!$E$5:$E$9,MATCH(C266,Personal!$D$5:$D$9,0))=J266,"X","-"),"-")</f>
        <v>-</v>
      </c>
      <c r="O266" s="61" t="str">
        <f>IFERROR(IF(INDEX(Personal!$E$5:$E$9,MATCH(H266,Personal!$D$5:$D$9,0))=J266,"X","-"),"-")</f>
        <v>-</v>
      </c>
      <c r="P266" s="58"/>
      <c r="Q266" s="37"/>
      <c r="R266" s="37"/>
      <c r="S266" s="37"/>
      <c r="T266" s="37"/>
      <c r="U266" s="37"/>
    </row>
    <row r="267" spans="1:21" ht="21.95" customHeight="1" x14ac:dyDescent="0.2">
      <c r="A267" s="54">
        <f t="shared" si="20"/>
        <v>44456</v>
      </c>
      <c r="B267" s="54" t="str">
        <f t="shared" si="18"/>
        <v>Friday</v>
      </c>
      <c r="C267" s="50" t="s">
        <v>38</v>
      </c>
      <c r="D267" s="99" t="str">
        <f>IFERROR(INDEX('Data Ranges'!$B$10:$C$21,MATCH(A267,'Data Ranges'!$B$10:$B$21,0),2),"")</f>
        <v/>
      </c>
      <c r="E267" s="72">
        <f t="shared" si="17"/>
        <v>12</v>
      </c>
      <c r="F267" s="73" t="str">
        <f>VLOOKUP(E267,Table1[],2,FALSE)</f>
        <v>For making fathers love their children.</v>
      </c>
      <c r="G267" s="73" t="str">
        <f>VLOOKUP(E267,Table1[],3,FALSE)</f>
        <v>Love</v>
      </c>
      <c r="H267" s="56" t="s">
        <v>53</v>
      </c>
      <c r="I267" s="79"/>
      <c r="J267" s="56" t="str">
        <f>INDEX('Data Ranges'!$A$2:$B$8,MATCH(B267,'Data Ranges'!$A$2:$A$8,0),2)</f>
        <v>Venus</v>
      </c>
      <c r="K267" s="61" t="str">
        <f>IF(INDEX(Signs!$E$5:$E$16,MATCH(C267,Signs!$D$5:$D$16,0))=J267,"X","-")</f>
        <v>-</v>
      </c>
      <c r="L267" s="61" t="str">
        <f>IF(INDEX(Signs!$E$5:$E$16,MATCH(H267,Signs!$D$5:$D$16,0))=J267,"X","-")</f>
        <v>-</v>
      </c>
      <c r="M267" s="61" t="str">
        <f t="shared" si="19"/>
        <v>-</v>
      </c>
      <c r="N267" s="61" t="str">
        <f>IFERROR(IF(INDEX(Personal!$E$5:$E$9,MATCH(C267,Personal!$D$5:$D$9,0))=J267,"X","-"),"-")</f>
        <v>-</v>
      </c>
      <c r="O267" s="61" t="str">
        <f>IFERROR(IF(INDEX(Personal!$E$5:$E$9,MATCH(H267,Personal!$D$5:$D$9,0))=J267,"X","-"),"-")</f>
        <v>-</v>
      </c>
      <c r="P267" s="58"/>
      <c r="Q267" s="37"/>
      <c r="R267" s="37"/>
      <c r="S267" s="37"/>
      <c r="T267" s="37"/>
      <c r="U267" s="37"/>
    </row>
    <row r="268" spans="1:21" ht="21.95" customHeight="1" x14ac:dyDescent="0.2">
      <c r="A268" s="54">
        <f t="shared" si="20"/>
        <v>44457</v>
      </c>
      <c r="B268" s="54" t="str">
        <f t="shared" si="18"/>
        <v>Saturday</v>
      </c>
      <c r="C268" s="50" t="s">
        <v>38</v>
      </c>
      <c r="D268" s="99" t="str">
        <f>IFERROR(INDEX('Data Ranges'!$B$10:$C$21,MATCH(A268,'Data Ranges'!$B$10:$B$21,0),2),"")</f>
        <v/>
      </c>
      <c r="E268" s="72">
        <f t="shared" si="17"/>
        <v>13</v>
      </c>
      <c r="F268" s="73" t="str">
        <f>VLOOKUP(E268,Table1[],2,FALSE)</f>
        <v>For the increase of one's property.</v>
      </c>
      <c r="G268" s="73" t="str">
        <f>VLOOKUP(E268,Table1[],3,FALSE)</f>
        <v>Prosperity</v>
      </c>
      <c r="H268" s="56" t="s">
        <v>53</v>
      </c>
      <c r="I268" s="79"/>
      <c r="J268" s="56" t="str">
        <f>INDEX('Data Ranges'!$A$2:$B$8,MATCH(B268,'Data Ranges'!$A$2:$A$8,0),2)</f>
        <v>Saturn</v>
      </c>
      <c r="K268" s="61" t="str">
        <f>IF(INDEX(Signs!$E$5:$E$16,MATCH(C268,Signs!$D$5:$D$16,0))=J268,"X","-")</f>
        <v>-</v>
      </c>
      <c r="L268" s="61" t="str">
        <f>IF(INDEX(Signs!$E$5:$E$16,MATCH(H268,Signs!$D$5:$D$16,0))=J268,"X","-")</f>
        <v>X</v>
      </c>
      <c r="M268" s="61" t="str">
        <f t="shared" si="19"/>
        <v>-</v>
      </c>
      <c r="N268" s="61" t="str">
        <f>IFERROR(IF(INDEX(Personal!$E$5:$E$9,MATCH(C268,Personal!$D$5:$D$9,0))=J268,"X","-"),"-")</f>
        <v>-</v>
      </c>
      <c r="O268" s="61" t="str">
        <f>IFERROR(IF(INDEX(Personal!$E$5:$E$9,MATCH(H268,Personal!$D$5:$D$9,0))=J268,"X","-"),"-")</f>
        <v>-</v>
      </c>
      <c r="P268" s="58"/>
      <c r="Q268" s="37"/>
      <c r="R268" s="37"/>
      <c r="S268" s="37"/>
      <c r="T268" s="37"/>
      <c r="U268" s="37"/>
    </row>
    <row r="269" spans="1:21" ht="21.95" customHeight="1" x14ac:dyDescent="0.2">
      <c r="A269" s="54">
        <f t="shared" si="20"/>
        <v>44458</v>
      </c>
      <c r="B269" s="54" t="str">
        <f t="shared" si="18"/>
        <v>Sunday</v>
      </c>
      <c r="C269" s="50" t="s">
        <v>38</v>
      </c>
      <c r="D269" s="99" t="str">
        <f>IFERROR(INDEX('Data Ranges'!$B$10:$C$21,MATCH(A269,'Data Ranges'!$B$10:$B$21,0),2),"")</f>
        <v/>
      </c>
      <c r="E269" s="72">
        <f t="shared" si="17"/>
        <v>14</v>
      </c>
      <c r="F269" s="73" t="str">
        <f>VLOOKUP(E269,Table1[],2,FALSE)</f>
        <v>For seeing the spirits and for subjugating them.</v>
      </c>
      <c r="G269" s="73" t="str">
        <f>VLOOKUP(E269,Table1[],3,FALSE)</f>
        <v>Magic</v>
      </c>
      <c r="H269" s="56" t="s">
        <v>53</v>
      </c>
      <c r="I269" s="79" t="s">
        <v>620</v>
      </c>
      <c r="J269" s="56" t="str">
        <f>INDEX('Data Ranges'!$A$2:$B$8,MATCH(B269,'Data Ranges'!$A$2:$A$8,0),2)</f>
        <v>Sun</v>
      </c>
      <c r="K269" s="61" t="str">
        <f>IF(INDEX(Signs!$E$5:$E$16,MATCH(C269,Signs!$D$5:$D$16,0))=J269,"X","-")</f>
        <v>-</v>
      </c>
      <c r="L269" s="61" t="str">
        <f>IF(INDEX(Signs!$E$5:$E$16,MATCH(H269,Signs!$D$5:$D$16,0))=J269,"X","-")</f>
        <v>-</v>
      </c>
      <c r="M269" s="61" t="str">
        <f t="shared" si="19"/>
        <v>-</v>
      </c>
      <c r="N269" s="61" t="str">
        <f>IFERROR(IF(INDEX(Personal!$E$5:$E$9,MATCH(C269,Personal!$D$5:$D$9,0))=J269,"X","-"),"-")</f>
        <v>-</v>
      </c>
      <c r="O269" s="61" t="str">
        <f>IFERROR(IF(INDEX(Personal!$E$5:$E$9,MATCH(H269,Personal!$D$5:$D$9,0))=J269,"X","-"),"-")</f>
        <v>-</v>
      </c>
      <c r="P269" s="58"/>
      <c r="Q269" s="37"/>
      <c r="R269" s="37"/>
      <c r="S269" s="37"/>
      <c r="T269" s="37"/>
      <c r="U269" s="37"/>
    </row>
    <row r="270" spans="1:21" ht="21.95" customHeight="1" x14ac:dyDescent="0.2">
      <c r="A270" s="54">
        <f t="shared" si="20"/>
        <v>44459</v>
      </c>
      <c r="B270" s="54" t="str">
        <f t="shared" si="18"/>
        <v>Monday</v>
      </c>
      <c r="C270" s="50" t="s">
        <v>38</v>
      </c>
      <c r="D270" s="99" t="str">
        <f>IFERROR(INDEX('Data Ranges'!$B$10:$C$21,MATCH(A270,'Data Ranges'!$B$10:$B$21,0),2),"")</f>
        <v/>
      </c>
      <c r="E270" s="72">
        <f t="shared" si="17"/>
        <v>15</v>
      </c>
      <c r="F270" s="73" t="str">
        <f>VLOOKUP(E270,Table1[],2,FALSE)</f>
        <v>For speaking with demons.</v>
      </c>
      <c r="G270" s="73" t="str">
        <f>VLOOKUP(E270,Table1[],3,FALSE)</f>
        <v>Magic</v>
      </c>
      <c r="H270" s="56" t="s">
        <v>60</v>
      </c>
      <c r="I270" s="79"/>
      <c r="J270" s="56" t="str">
        <f>INDEX('Data Ranges'!$A$2:$B$8,MATCH(B270,'Data Ranges'!$A$2:$A$8,0),2)</f>
        <v>Moon</v>
      </c>
      <c r="K270" s="61" t="str">
        <f>IF(INDEX(Signs!$E$5:$E$16,MATCH(C270,Signs!$D$5:$D$16,0))=J270,"X","-")</f>
        <v>-</v>
      </c>
      <c r="L270" s="61" t="str">
        <f>IF(INDEX(Signs!$E$5:$E$16,MATCH(H270,Signs!$D$5:$D$16,0))=J270,"X","-")</f>
        <v>-</v>
      </c>
      <c r="M270" s="61" t="str">
        <f t="shared" si="19"/>
        <v>-</v>
      </c>
      <c r="N270" s="61" t="str">
        <f>IFERROR(IF(INDEX(Personal!$E$5:$E$9,MATCH(C270,Personal!$D$5:$D$9,0))=J270,"X","-"),"-")</f>
        <v>-</v>
      </c>
      <c r="O270" s="61" t="str">
        <f>IFERROR(IF(INDEX(Personal!$E$5:$E$9,MATCH(H270,Personal!$D$5:$D$9,0))=J270,"X","-"),"-")</f>
        <v>-</v>
      </c>
      <c r="P270" s="58"/>
      <c r="Q270" s="37"/>
      <c r="R270" s="37"/>
      <c r="S270" s="37"/>
      <c r="T270" s="37"/>
      <c r="U270" s="37"/>
    </row>
    <row r="271" spans="1:21" ht="21.95" customHeight="1" x14ac:dyDescent="0.2">
      <c r="A271" s="54">
        <f t="shared" si="20"/>
        <v>44460</v>
      </c>
      <c r="B271" s="54" t="str">
        <f t="shared" si="18"/>
        <v>Tuesday</v>
      </c>
      <c r="C271" s="50" t="s">
        <v>38</v>
      </c>
      <c r="D271" s="99" t="str">
        <f>IFERROR(INDEX('Data Ranges'!$B$10:$C$21,MATCH(A271,'Data Ranges'!$B$10:$B$21,0),2),"")</f>
        <v/>
      </c>
      <c r="E271" s="72">
        <f t="shared" si="17"/>
        <v>16</v>
      </c>
      <c r="F271" s="73" t="str">
        <f>VLOOKUP(E271,Table1[],2,FALSE)</f>
        <v>For making a man to love his wife.</v>
      </c>
      <c r="G271" s="73" t="str">
        <f>VLOOKUP(E271,Table1[],3,FALSE)</f>
        <v>Love</v>
      </c>
      <c r="H271" s="56" t="s">
        <v>60</v>
      </c>
      <c r="I271" s="79"/>
      <c r="J271" s="56" t="str">
        <f>INDEX('Data Ranges'!$A$2:$B$8,MATCH(B271,'Data Ranges'!$A$2:$A$8,0),2)</f>
        <v>Mars</v>
      </c>
      <c r="K271" s="61" t="str">
        <f>IF(INDEX(Signs!$E$5:$E$16,MATCH(C271,Signs!$D$5:$D$16,0))=J271,"X","-")</f>
        <v>-</v>
      </c>
      <c r="L271" s="61" t="str">
        <f>IF(INDEX(Signs!$E$5:$E$16,MATCH(H271,Signs!$D$5:$D$16,0))=J271,"X","-")</f>
        <v>-</v>
      </c>
      <c r="M271" s="61" t="str">
        <f t="shared" si="19"/>
        <v>-</v>
      </c>
      <c r="N271" s="61" t="str">
        <f>IFERROR(IF(INDEX(Personal!$E$5:$E$9,MATCH(C271,Personal!$D$5:$D$9,0))=J271,"X","-"),"-")</f>
        <v>-</v>
      </c>
      <c r="O271" s="61" t="str">
        <f>IFERROR(IF(INDEX(Personal!$E$5:$E$9,MATCH(H271,Personal!$D$5:$D$9,0))=J271,"X","-"),"-")</f>
        <v>-</v>
      </c>
      <c r="P271" s="58"/>
      <c r="Q271" s="37"/>
      <c r="R271" s="37"/>
      <c r="S271" s="37"/>
      <c r="T271" s="37"/>
      <c r="U271" s="37"/>
    </row>
    <row r="272" spans="1:21" ht="21.95" customHeight="1" x14ac:dyDescent="0.2">
      <c r="A272" s="54">
        <f t="shared" si="20"/>
        <v>44461</v>
      </c>
      <c r="B272" s="54" t="str">
        <f t="shared" si="18"/>
        <v>Wednesday</v>
      </c>
      <c r="C272" s="50" t="s">
        <v>38</v>
      </c>
      <c r="D272" s="99" t="str">
        <f>IFERROR(INDEX('Data Ranges'!$B$10:$C$21,MATCH(A272,'Data Ranges'!$B$10:$B$21,0),2),"")</f>
        <v/>
      </c>
      <c r="E272" s="72">
        <f t="shared" si="17"/>
        <v>17</v>
      </c>
      <c r="F272" s="73" t="str">
        <f>VLOOKUP(E272,Table1[],2,FALSE)</f>
        <v>For restraining a boat from sailing.</v>
      </c>
      <c r="G272" s="73" t="str">
        <f>VLOOKUP(E272,Table1[],3,FALSE)</f>
        <v>Meta</v>
      </c>
      <c r="H272" s="56" t="s">
        <v>63</v>
      </c>
      <c r="I272" s="79"/>
      <c r="J272" s="56" t="str">
        <f>INDEX('Data Ranges'!$A$2:$B$8,MATCH(B272,'Data Ranges'!$A$2:$A$8,0),2)</f>
        <v>Mercury</v>
      </c>
      <c r="K272" s="61" t="str">
        <f>IF(INDEX(Signs!$E$5:$E$16,MATCH(C272,Signs!$D$5:$D$16,0))=J272,"X","-")</f>
        <v>X</v>
      </c>
      <c r="L272" s="61" t="str">
        <f>IF(INDEX(Signs!$E$5:$E$16,MATCH(H272,Signs!$D$5:$D$16,0))=J272,"X","-")</f>
        <v>-</v>
      </c>
      <c r="M272" s="61" t="str">
        <f t="shared" si="19"/>
        <v>-</v>
      </c>
      <c r="N272" s="61" t="str">
        <f>IFERROR(IF(INDEX(Personal!$E$5:$E$9,MATCH(C272,Personal!$D$5:$D$9,0))=J272,"X","-"),"-")</f>
        <v>-</v>
      </c>
      <c r="O272" s="61" t="str">
        <f>IFERROR(IF(INDEX(Personal!$E$5:$E$9,MATCH(H272,Personal!$D$5:$D$9,0))=J272,"X","-"),"-")</f>
        <v>-</v>
      </c>
      <c r="P272" s="58"/>
      <c r="Q272" s="37"/>
      <c r="R272" s="37"/>
      <c r="S272" s="37"/>
      <c r="T272" s="37"/>
      <c r="U272" s="37"/>
    </row>
    <row r="273" spans="1:21" ht="21.95" customHeight="1" x14ac:dyDescent="0.2">
      <c r="A273" s="54">
        <f t="shared" si="20"/>
        <v>44462</v>
      </c>
      <c r="B273" s="54" t="str">
        <f t="shared" si="18"/>
        <v>Thursday</v>
      </c>
      <c r="C273" s="50" t="s">
        <v>41</v>
      </c>
      <c r="D273" s="99" t="str">
        <f>IFERROR(INDEX('Data Ranges'!$B$10:$C$21,MATCH(A273,'Data Ranges'!$B$10:$B$21,0),2),"")</f>
        <v/>
      </c>
      <c r="E273" s="72">
        <f t="shared" si="17"/>
        <v>18</v>
      </c>
      <c r="F273" s="73" t="str">
        <f>VLOOKUP(E273,Table1[],2,FALSE)</f>
        <v>For a woman to confess whatever she did.</v>
      </c>
      <c r="G273" s="73" t="str">
        <f>VLOOKUP(E273,Table1[],3,FALSE)</f>
        <v>Negative</v>
      </c>
      <c r="H273" s="56" t="s">
        <v>63</v>
      </c>
      <c r="I273" s="79"/>
      <c r="J273" s="56" t="str">
        <f>INDEX('Data Ranges'!$A$2:$B$8,MATCH(B273,'Data Ranges'!$A$2:$A$8,0),2)</f>
        <v>Jupiter</v>
      </c>
      <c r="K273" s="61" t="str">
        <f>IF(INDEX(Signs!$E$5:$E$16,MATCH(C273,Signs!$D$5:$D$16,0))=J273,"X","-")</f>
        <v>-</v>
      </c>
      <c r="L273" s="61" t="str">
        <f>IF(INDEX(Signs!$E$5:$E$16,MATCH(H273,Signs!$D$5:$D$16,0))=J273,"X","-")</f>
        <v>X</v>
      </c>
      <c r="M273" s="61" t="str">
        <f t="shared" si="19"/>
        <v>-</v>
      </c>
      <c r="N273" s="61" t="str">
        <f>IFERROR(IF(INDEX(Personal!$E$5:$E$9,MATCH(C273,Personal!$D$5:$D$9,0))=J273,"X","-"),"-")</f>
        <v>-</v>
      </c>
      <c r="O273" s="61" t="str">
        <f>IFERROR(IF(INDEX(Personal!$E$5:$E$9,MATCH(H273,Personal!$D$5:$D$9,0))=J273,"X","-"),"-")</f>
        <v>-</v>
      </c>
      <c r="P273" s="58"/>
      <c r="Q273" s="37"/>
      <c r="R273" s="37"/>
      <c r="S273" s="37"/>
      <c r="T273" s="37"/>
      <c r="U273" s="37"/>
    </row>
    <row r="274" spans="1:21" ht="21.95" customHeight="1" x14ac:dyDescent="0.2">
      <c r="A274" s="54">
        <f t="shared" si="20"/>
        <v>44463</v>
      </c>
      <c r="B274" s="54" t="str">
        <f t="shared" si="18"/>
        <v>Friday</v>
      </c>
      <c r="C274" s="50" t="s">
        <v>41</v>
      </c>
      <c r="D274" s="99" t="str">
        <f>IFERROR(INDEX('Data Ranges'!$B$10:$C$21,MATCH(A274,'Data Ranges'!$B$10:$B$21,0),2),"")</f>
        <v/>
      </c>
      <c r="E274" s="72">
        <f t="shared" si="17"/>
        <v>19</v>
      </c>
      <c r="F274" s="73" t="str">
        <f>VLOOKUP(E274,Table1[],2,FALSE)</f>
        <v>It is for opening locks.</v>
      </c>
      <c r="G274" s="73" t="str">
        <f>VLOOKUP(E274,Table1[],3,FALSE)</f>
        <v>Meta</v>
      </c>
      <c r="H274" s="56" t="s">
        <v>63</v>
      </c>
      <c r="I274" s="79" t="s">
        <v>620</v>
      </c>
      <c r="J274" s="56" t="str">
        <f>INDEX('Data Ranges'!$A$2:$B$8,MATCH(B274,'Data Ranges'!$A$2:$A$8,0),2)</f>
        <v>Venus</v>
      </c>
      <c r="K274" s="61" t="str">
        <f>IF(INDEX(Signs!$E$5:$E$16,MATCH(C274,Signs!$D$5:$D$16,0))=J274,"X","-")</f>
        <v>X</v>
      </c>
      <c r="L274" s="61" t="str">
        <f>IF(INDEX(Signs!$E$5:$E$16,MATCH(H274,Signs!$D$5:$D$16,0))=J274,"X","-")</f>
        <v>-</v>
      </c>
      <c r="M274" s="61" t="str">
        <f t="shared" si="19"/>
        <v>-</v>
      </c>
      <c r="N274" s="61" t="str">
        <f>IFERROR(IF(INDEX(Personal!$E$5:$E$9,MATCH(C274,Personal!$D$5:$D$9,0))=J274,"X","-"),"-")</f>
        <v>-</v>
      </c>
      <c r="O274" s="61" t="str">
        <f>IFERROR(IF(INDEX(Personal!$E$5:$E$9,MATCH(H274,Personal!$D$5:$D$9,0))=J274,"X","-"),"-")</f>
        <v>-</v>
      </c>
      <c r="P274" s="58"/>
      <c r="Q274" s="37"/>
      <c r="R274" s="37"/>
      <c r="S274" s="37"/>
      <c r="T274" s="37"/>
      <c r="U274" s="37"/>
    </row>
    <row r="275" spans="1:21" ht="21.95" customHeight="1" x14ac:dyDescent="0.2">
      <c r="A275" s="54">
        <f t="shared" si="20"/>
        <v>44464</v>
      </c>
      <c r="B275" s="54" t="str">
        <f t="shared" si="18"/>
        <v>Saturday</v>
      </c>
      <c r="C275" s="50" t="s">
        <v>41</v>
      </c>
      <c r="D275" s="99" t="str">
        <f>IFERROR(INDEX('Data Ranges'!$B$10:$C$21,MATCH(A275,'Data Ranges'!$B$10:$B$21,0),2),"")</f>
        <v/>
      </c>
      <c r="E275" s="72">
        <f t="shared" si="17"/>
        <v>20</v>
      </c>
      <c r="F275" s="73" t="str">
        <f>VLOOKUP(E275,Table1[],2,FALSE)</f>
        <v>It is for destroying one's enemies and opponents</v>
      </c>
      <c r="G275" s="73" t="str">
        <f>VLOOKUP(E275,Table1[],3,FALSE)</f>
        <v>Negative</v>
      </c>
      <c r="H275" s="56" t="s">
        <v>13</v>
      </c>
      <c r="I275" s="79"/>
      <c r="J275" s="56" t="str">
        <f>INDEX('Data Ranges'!$A$2:$B$8,MATCH(B275,'Data Ranges'!$A$2:$A$8,0),2)</f>
        <v>Saturn</v>
      </c>
      <c r="K275" s="61" t="str">
        <f>IF(INDEX(Signs!$E$5:$E$16,MATCH(C275,Signs!$D$5:$D$16,0))=J275,"X","-")</f>
        <v>-</v>
      </c>
      <c r="L275" s="61" t="str">
        <f>IF(INDEX(Signs!$E$5:$E$16,MATCH(H275,Signs!$D$5:$D$16,0))=J275,"X","-")</f>
        <v>-</v>
      </c>
      <c r="M275" s="61" t="str">
        <f t="shared" si="19"/>
        <v>-</v>
      </c>
      <c r="N275" s="61" t="str">
        <f>IFERROR(IF(INDEX(Personal!$E$5:$E$9,MATCH(C275,Personal!$D$5:$D$9,0))=J275,"X","-"),"-")</f>
        <v>-</v>
      </c>
      <c r="O275" s="61" t="str">
        <f>IFERROR(IF(INDEX(Personal!$E$5:$E$9,MATCH(H275,Personal!$D$5:$D$9,0))=J275,"X","-"),"-")</f>
        <v>-</v>
      </c>
      <c r="P275" s="58"/>
      <c r="Q275" s="37"/>
      <c r="R275" s="37"/>
      <c r="S275" s="37"/>
      <c r="T275" s="37"/>
      <c r="U275" s="37"/>
    </row>
    <row r="276" spans="1:21" ht="21.95" customHeight="1" x14ac:dyDescent="0.2">
      <c r="A276" s="54">
        <f t="shared" si="20"/>
        <v>44465</v>
      </c>
      <c r="B276" s="54" t="str">
        <f t="shared" si="18"/>
        <v>Sunday</v>
      </c>
      <c r="C276" s="50" t="s">
        <v>41</v>
      </c>
      <c r="D276" s="99" t="str">
        <f>IFERROR(INDEX('Data Ranges'!$B$10:$C$21,MATCH(A276,'Data Ranges'!$B$10:$B$21,0),2),"")</f>
        <v/>
      </c>
      <c r="E276" s="72">
        <f t="shared" si="17"/>
        <v>21</v>
      </c>
      <c r="F276" s="73" t="str">
        <f>VLOOKUP(E276,Table1[],2,FALSE)</f>
        <v>It is for binding the evil tongue.</v>
      </c>
      <c r="G276" s="73" t="str">
        <f>VLOOKUP(E276,Table1[],3,FALSE)</f>
        <v>Negative</v>
      </c>
      <c r="H276" s="56" t="s">
        <v>13</v>
      </c>
      <c r="I276" s="79"/>
      <c r="J276" s="56" t="str">
        <f>INDEX('Data Ranges'!$A$2:$B$8,MATCH(B276,'Data Ranges'!$A$2:$A$8,0),2)</f>
        <v>Sun</v>
      </c>
      <c r="K276" s="61" t="str">
        <f>IF(INDEX(Signs!$E$5:$E$16,MATCH(C276,Signs!$D$5:$D$16,0))=J276,"X","-")</f>
        <v>-</v>
      </c>
      <c r="L276" s="61" t="str">
        <f>IF(INDEX(Signs!$E$5:$E$16,MATCH(H276,Signs!$D$5:$D$16,0))=J276,"X","-")</f>
        <v>-</v>
      </c>
      <c r="M276" s="61" t="str">
        <f t="shared" si="19"/>
        <v>-</v>
      </c>
      <c r="N276" s="61" t="str">
        <f>IFERROR(IF(INDEX(Personal!$E$5:$E$9,MATCH(C276,Personal!$D$5:$D$9,0))=J276,"X","-"),"-")</f>
        <v>-</v>
      </c>
      <c r="O276" s="61" t="str">
        <f>IFERROR(IF(INDEX(Personal!$E$5:$E$9,MATCH(H276,Personal!$D$5:$D$9,0))=J276,"X","-"),"-")</f>
        <v>-</v>
      </c>
      <c r="P276" s="58"/>
      <c r="Q276" s="37"/>
      <c r="R276" s="37"/>
      <c r="S276" s="37"/>
      <c r="T276" s="37"/>
      <c r="U276" s="37"/>
    </row>
    <row r="277" spans="1:21" ht="21.95" customHeight="1" x14ac:dyDescent="0.2">
      <c r="A277" s="54">
        <f t="shared" si="20"/>
        <v>44466</v>
      </c>
      <c r="B277" s="54" t="str">
        <f t="shared" si="18"/>
        <v>Monday</v>
      </c>
      <c r="C277" s="50" t="s">
        <v>41</v>
      </c>
      <c r="D277" s="99" t="str">
        <f>IFERROR(INDEX('Data Ranges'!$B$10:$C$21,MATCH(A277,'Data Ranges'!$B$10:$B$21,0),2),"")</f>
        <v/>
      </c>
      <c r="E277" s="72">
        <f t="shared" si="17"/>
        <v>22</v>
      </c>
      <c r="F277" s="73" t="str">
        <f>VLOOKUP(E277,Table1[],2,FALSE)</f>
        <v>For unbinding sorceries.</v>
      </c>
      <c r="G277" s="73" t="str">
        <f>VLOOKUP(E277,Table1[],3,FALSE)</f>
        <v>Magic</v>
      </c>
      <c r="H277" s="56" t="s">
        <v>22</v>
      </c>
      <c r="I277" s="79"/>
      <c r="J277" s="56" t="str">
        <f>INDEX('Data Ranges'!$A$2:$B$8,MATCH(B277,'Data Ranges'!$A$2:$A$8,0),2)</f>
        <v>Moon</v>
      </c>
      <c r="K277" s="61" t="str">
        <f>IF(INDEX(Signs!$E$5:$E$16,MATCH(C277,Signs!$D$5:$D$16,0))=J277,"X","-")</f>
        <v>-</v>
      </c>
      <c r="L277" s="61" t="str">
        <f>IF(INDEX(Signs!$E$5:$E$16,MATCH(H277,Signs!$D$5:$D$16,0))=J277,"X","-")</f>
        <v>-</v>
      </c>
      <c r="M277" s="61" t="str">
        <f t="shared" si="19"/>
        <v>-</v>
      </c>
      <c r="N277" s="61" t="str">
        <f>IFERROR(IF(INDEX(Personal!$E$5:$E$9,MATCH(C277,Personal!$D$5:$D$9,0))=J277,"X","-"),"-")</f>
        <v>-</v>
      </c>
      <c r="O277" s="61" t="str">
        <f>IFERROR(IF(INDEX(Personal!$E$5:$E$9,MATCH(H277,Personal!$D$5:$D$9,0))=J277,"X","-"),"-")</f>
        <v>-</v>
      </c>
      <c r="P277" s="58"/>
      <c r="Q277" s="37"/>
      <c r="R277" s="37"/>
      <c r="S277" s="37"/>
      <c r="T277" s="37"/>
      <c r="U277" s="37"/>
    </row>
    <row r="278" spans="1:21" ht="21.95" customHeight="1" x14ac:dyDescent="0.2">
      <c r="A278" s="54">
        <f t="shared" si="20"/>
        <v>44467</v>
      </c>
      <c r="B278" s="54" t="str">
        <f t="shared" si="18"/>
        <v>Tuesday</v>
      </c>
      <c r="C278" s="50" t="s">
        <v>41</v>
      </c>
      <c r="D278" s="99" t="str">
        <f>IFERROR(INDEX('Data Ranges'!$B$10:$C$21,MATCH(A278,'Data Ranges'!$B$10:$B$21,0),2),"")</f>
        <v/>
      </c>
      <c r="E278" s="72">
        <f t="shared" si="17"/>
        <v>23</v>
      </c>
      <c r="F278" s="73" t="str">
        <f>VLOOKUP(E278,Table1[],2,FALSE)</f>
        <v>For fishing.</v>
      </c>
      <c r="G278" s="73" t="str">
        <f>VLOOKUP(E278,Table1[],3,FALSE)</f>
        <v>Meta</v>
      </c>
      <c r="H278" s="56" t="s">
        <v>22</v>
      </c>
      <c r="I278" s="79"/>
      <c r="J278" s="56" t="str">
        <f>INDEX('Data Ranges'!$A$2:$B$8,MATCH(B278,'Data Ranges'!$A$2:$A$8,0),2)</f>
        <v>Mars</v>
      </c>
      <c r="K278" s="61" t="str">
        <f>IF(INDEX(Signs!$E$5:$E$16,MATCH(C278,Signs!$D$5:$D$16,0))=J278,"X","-")</f>
        <v>-</v>
      </c>
      <c r="L278" s="61" t="str">
        <f>IF(INDEX(Signs!$E$5:$E$16,MATCH(H278,Signs!$D$5:$D$16,0))=J278,"X","-")</f>
        <v>-</v>
      </c>
      <c r="M278" s="61" t="str">
        <f t="shared" si="19"/>
        <v>-</v>
      </c>
      <c r="N278" s="61" t="str">
        <f>IFERROR(IF(INDEX(Personal!$E$5:$E$9,MATCH(C278,Personal!$D$5:$D$9,0))=J278,"X","-"),"-")</f>
        <v>-</v>
      </c>
      <c r="O278" s="61" t="str">
        <f>IFERROR(IF(INDEX(Personal!$E$5:$E$9,MATCH(H278,Personal!$D$5:$D$9,0))=J278,"X","-"),"-")</f>
        <v>-</v>
      </c>
      <c r="P278" s="58"/>
      <c r="Q278" s="37"/>
      <c r="R278" s="37"/>
      <c r="S278" s="37"/>
      <c r="T278" s="37"/>
      <c r="U278" s="37"/>
    </row>
    <row r="279" spans="1:21" ht="21.95" customHeight="1" x14ac:dyDescent="0.2">
      <c r="A279" s="54">
        <f t="shared" si="20"/>
        <v>44468</v>
      </c>
      <c r="B279" s="54" t="str">
        <f t="shared" si="18"/>
        <v>Wednesday</v>
      </c>
      <c r="C279" s="50" t="s">
        <v>41</v>
      </c>
      <c r="D279" s="99" t="str">
        <f>IFERROR(INDEX('Data Ranges'!$B$10:$C$21,MATCH(A279,'Data Ranges'!$B$10:$B$21,0),2),"")</f>
        <v/>
      </c>
      <c r="E279" s="72">
        <f t="shared" si="17"/>
        <v>24</v>
      </c>
      <c r="F279" s="73" t="str">
        <f>VLOOKUP(E279,Table1[],2,FALSE)</f>
        <v>For not being afraid of punishment.</v>
      </c>
      <c r="G279" s="73" t="str">
        <f>VLOOKUP(E279,Table1[],3,FALSE)</f>
        <v>Meta</v>
      </c>
      <c r="H279" s="56" t="s">
        <v>26</v>
      </c>
      <c r="I279" s="79"/>
      <c r="J279" s="56" t="str">
        <f>INDEX('Data Ranges'!$A$2:$B$8,MATCH(B279,'Data Ranges'!$A$2:$A$8,0),2)</f>
        <v>Mercury</v>
      </c>
      <c r="K279" s="61" t="str">
        <f>IF(INDEX(Signs!$E$5:$E$16,MATCH(C279,Signs!$D$5:$D$16,0))=J279,"X","-")</f>
        <v>-</v>
      </c>
      <c r="L279" s="61" t="str">
        <f>IF(INDEX(Signs!$E$5:$E$16,MATCH(H279,Signs!$D$5:$D$16,0))=J279,"X","-")</f>
        <v>X</v>
      </c>
      <c r="M279" s="61" t="str">
        <f t="shared" si="19"/>
        <v>-</v>
      </c>
      <c r="N279" s="61" t="str">
        <f>IFERROR(IF(INDEX(Personal!$E$5:$E$9,MATCH(C279,Personal!$D$5:$D$9,0))=J279,"X","-"),"-")</f>
        <v>-</v>
      </c>
      <c r="O279" s="61" t="str">
        <f>IFERROR(IF(INDEX(Personal!$E$5:$E$9,MATCH(H279,Personal!$D$5:$D$9,0))=J279,"X","-"),"-")</f>
        <v>-</v>
      </c>
      <c r="P279" s="58"/>
      <c r="Q279" s="37"/>
      <c r="R279" s="37"/>
      <c r="S279" s="37"/>
      <c r="T279" s="37"/>
      <c r="U279" s="37"/>
    </row>
    <row r="280" spans="1:21" ht="21.95" customHeight="1" x14ac:dyDescent="0.2">
      <c r="A280" s="54">
        <f t="shared" si="20"/>
        <v>44469</v>
      </c>
      <c r="B280" s="54" t="str">
        <f t="shared" si="18"/>
        <v>Thursday</v>
      </c>
      <c r="C280" s="50" t="s">
        <v>41</v>
      </c>
      <c r="D280" s="99" t="str">
        <f>IFERROR(INDEX('Data Ranges'!$B$10:$C$21,MATCH(A280,'Data Ranges'!$B$10:$B$21,0),2),"")</f>
        <v/>
      </c>
      <c r="E280" s="72">
        <f t="shared" si="17"/>
        <v>25</v>
      </c>
      <c r="F280" s="73" t="str">
        <f>VLOOKUP(E280,Table1[],2,FALSE)</f>
        <v>For binding or unbinding a couple.</v>
      </c>
      <c r="G280" s="73" t="str">
        <f>VLOOKUP(E280,Table1[],3,FALSE)</f>
        <v>Love</v>
      </c>
      <c r="H280" s="56" t="s">
        <v>26</v>
      </c>
      <c r="I280" s="79"/>
      <c r="J280" s="56" t="str">
        <f>INDEX('Data Ranges'!$A$2:$B$8,MATCH(B280,'Data Ranges'!$A$2:$A$8,0),2)</f>
        <v>Jupiter</v>
      </c>
      <c r="K280" s="61" t="str">
        <f>IF(INDEX(Signs!$E$5:$E$16,MATCH(C280,Signs!$D$5:$D$16,0))=J280,"X","-")</f>
        <v>-</v>
      </c>
      <c r="L280" s="61" t="str">
        <f>IF(INDEX(Signs!$E$5:$E$16,MATCH(H280,Signs!$D$5:$D$16,0))=J280,"X","-")</f>
        <v>-</v>
      </c>
      <c r="M280" s="61" t="str">
        <f t="shared" si="19"/>
        <v>-</v>
      </c>
      <c r="N280" s="61" t="str">
        <f>IFERROR(IF(INDEX(Personal!$E$5:$E$9,MATCH(C280,Personal!$D$5:$D$9,0))=J280,"X","-"),"-")</f>
        <v>-</v>
      </c>
      <c r="O280" s="61" t="str">
        <f>IFERROR(IF(INDEX(Personal!$E$5:$E$9,MATCH(H280,Personal!$D$5:$D$9,0))=J280,"X","-"),"-")</f>
        <v>-</v>
      </c>
      <c r="P280" s="58"/>
      <c r="Q280" s="37"/>
      <c r="R280" s="37"/>
      <c r="S280" s="37"/>
      <c r="T280" s="37"/>
      <c r="U280" s="37"/>
    </row>
    <row r="281" spans="1:21" ht="21.95" customHeight="1" x14ac:dyDescent="0.2">
      <c r="A281" s="54">
        <f t="shared" si="20"/>
        <v>44470</v>
      </c>
      <c r="B281" s="54" t="str">
        <f t="shared" si="18"/>
        <v>Friday</v>
      </c>
      <c r="C281" s="50" t="s">
        <v>41</v>
      </c>
      <c r="D281" s="99" t="str">
        <f>IFERROR(INDEX('Data Ranges'!$B$10:$C$21,MATCH(A281,'Data Ranges'!$B$10:$B$21,0),2),"")</f>
        <v/>
      </c>
      <c r="E281" s="72">
        <f t="shared" si="17"/>
        <v>26</v>
      </c>
      <c r="F281" s="73" t="str">
        <f>VLOOKUP(E281,Table1[],2,FALSE)</f>
        <v>For compelling enemies and masters.</v>
      </c>
      <c r="G281" s="73" t="str">
        <f>VLOOKUP(E281,Table1[],3,FALSE)</f>
        <v>Negative</v>
      </c>
      <c r="H281" s="56" t="s">
        <v>26</v>
      </c>
      <c r="I281" s="79" t="s">
        <v>616</v>
      </c>
      <c r="J281" s="56" t="str">
        <f>INDEX('Data Ranges'!$A$2:$B$8,MATCH(B281,'Data Ranges'!$A$2:$A$8,0),2)</f>
        <v>Venus</v>
      </c>
      <c r="K281" s="61" t="str">
        <f>IF(INDEX(Signs!$E$5:$E$16,MATCH(C281,Signs!$D$5:$D$16,0))=J281,"X","-")</f>
        <v>X</v>
      </c>
      <c r="L281" s="61" t="str">
        <f>IF(INDEX(Signs!$E$5:$E$16,MATCH(H281,Signs!$D$5:$D$16,0))=J281,"X","-")</f>
        <v>-</v>
      </c>
      <c r="M281" s="61" t="str">
        <f t="shared" si="19"/>
        <v>-</v>
      </c>
      <c r="N281" s="61" t="str">
        <f>IFERROR(IF(INDEX(Personal!$E$5:$E$9,MATCH(C281,Personal!$D$5:$D$9,0))=J281,"X","-"),"-")</f>
        <v>-</v>
      </c>
      <c r="O281" s="61" t="str">
        <f>IFERROR(IF(INDEX(Personal!$E$5:$E$9,MATCH(H281,Personal!$D$5:$D$9,0))=J281,"X","-"),"-")</f>
        <v>-</v>
      </c>
      <c r="P281" s="58"/>
      <c r="Q281" s="37"/>
      <c r="R281" s="37"/>
      <c r="S281" s="37"/>
      <c r="T281" s="37"/>
      <c r="U281" s="37"/>
    </row>
    <row r="282" spans="1:21" ht="21.95" customHeight="1" x14ac:dyDescent="0.2">
      <c r="A282" s="54">
        <f t="shared" si="20"/>
        <v>44471</v>
      </c>
      <c r="B282" s="54" t="str">
        <f t="shared" si="18"/>
        <v>Saturday</v>
      </c>
      <c r="C282" s="50" t="s">
        <v>41</v>
      </c>
      <c r="D282" s="99" t="str">
        <f>IFERROR(INDEX('Data Ranges'!$B$10:$C$21,MATCH(A282,'Data Ranges'!$B$10:$B$21,0),2),"")</f>
        <v/>
      </c>
      <c r="E282" s="72">
        <f t="shared" si="17"/>
        <v>27</v>
      </c>
      <c r="F282" s="73" t="str">
        <f>VLOOKUP(E282,Table1[],2,FALSE)</f>
        <v>For love and for bindings of love.</v>
      </c>
      <c r="G282" s="73" t="str">
        <f>VLOOKUP(E282,Table1[],3,FALSE)</f>
        <v>Love</v>
      </c>
      <c r="H282" s="56" t="s">
        <v>30</v>
      </c>
      <c r="I282" s="79"/>
      <c r="J282" s="56" t="str">
        <f>INDEX('Data Ranges'!$A$2:$B$8,MATCH(B282,'Data Ranges'!$A$2:$A$8,0),2)</f>
        <v>Saturn</v>
      </c>
      <c r="K282" s="61" t="str">
        <f>IF(INDEX(Signs!$E$5:$E$16,MATCH(C282,Signs!$D$5:$D$16,0))=J282,"X","-")</f>
        <v>-</v>
      </c>
      <c r="L282" s="61" t="str">
        <f>IF(INDEX(Signs!$E$5:$E$16,MATCH(H282,Signs!$D$5:$D$16,0))=J282,"X","-")</f>
        <v>-</v>
      </c>
      <c r="M282" s="61" t="str">
        <f t="shared" si="19"/>
        <v>-</v>
      </c>
      <c r="N282" s="61" t="str">
        <f>IFERROR(IF(INDEX(Personal!$E$5:$E$9,MATCH(C282,Personal!$D$5:$D$9,0))=J282,"X","-"),"-")</f>
        <v>-</v>
      </c>
      <c r="O282" s="61" t="str">
        <f>IFERROR(IF(INDEX(Personal!$E$5:$E$9,MATCH(H282,Personal!$D$5:$D$9,0))=J282,"X","-"),"-")</f>
        <v>-</v>
      </c>
      <c r="P282" s="58"/>
      <c r="Q282" s="37"/>
      <c r="R282" s="37"/>
      <c r="S282" s="37"/>
      <c r="T282" s="37"/>
      <c r="U282" s="37"/>
    </row>
    <row r="283" spans="1:21" ht="21.95" customHeight="1" x14ac:dyDescent="0.2">
      <c r="A283" s="54">
        <f t="shared" si="20"/>
        <v>44472</v>
      </c>
      <c r="B283" s="54" t="str">
        <f t="shared" si="18"/>
        <v>Sunday</v>
      </c>
      <c r="C283" s="50" t="s">
        <v>41</v>
      </c>
      <c r="D283" s="99" t="str">
        <f>IFERROR(INDEX('Data Ranges'!$B$10:$C$21,MATCH(A283,'Data Ranges'!$B$10:$B$21,0),2),"")</f>
        <v/>
      </c>
      <c r="E283" s="72">
        <f t="shared" si="17"/>
        <v>28</v>
      </c>
      <c r="F283" s="73" t="str">
        <f>VLOOKUP(E283,Table1[],2,FALSE)</f>
        <v>Similarly, for love.</v>
      </c>
      <c r="G283" s="73" t="str">
        <f>VLOOKUP(E283,Table1[],3,FALSE)</f>
        <v>Love</v>
      </c>
      <c r="H283" s="56" t="s">
        <v>30</v>
      </c>
      <c r="I283" s="79" t="s">
        <v>617</v>
      </c>
      <c r="J283" s="56" t="str">
        <f>INDEX('Data Ranges'!$A$2:$B$8,MATCH(B283,'Data Ranges'!$A$2:$A$8,0),2)</f>
        <v>Sun</v>
      </c>
      <c r="K283" s="61" t="str">
        <f>IF(INDEX(Signs!$E$5:$E$16,MATCH(C283,Signs!$D$5:$D$16,0))=J283,"X","-")</f>
        <v>-</v>
      </c>
      <c r="L283" s="61" t="str">
        <f>IF(INDEX(Signs!$E$5:$E$16,MATCH(H283,Signs!$D$5:$D$16,0))=J283,"X","-")</f>
        <v>-</v>
      </c>
      <c r="M283" s="61" t="str">
        <f t="shared" si="19"/>
        <v>-</v>
      </c>
      <c r="N283" s="61" t="str">
        <f>IFERROR(IF(INDEX(Personal!$E$5:$E$9,MATCH(C283,Personal!$D$5:$D$9,0))=J283,"X","-"),"-")</f>
        <v>-</v>
      </c>
      <c r="O283" s="61" t="str">
        <f>IFERROR(IF(INDEX(Personal!$E$5:$E$9,MATCH(H283,Personal!$D$5:$D$9,0))=J283,"X","-"),"-")</f>
        <v>-</v>
      </c>
      <c r="P283" s="58"/>
      <c r="Q283" s="37"/>
      <c r="R283" s="37"/>
      <c r="S283" s="37"/>
      <c r="T283" s="37"/>
      <c r="U283" s="37"/>
    </row>
    <row r="284" spans="1:21" ht="21.95" customHeight="1" x14ac:dyDescent="0.2">
      <c r="A284" s="54">
        <f t="shared" si="20"/>
        <v>44473</v>
      </c>
      <c r="B284" s="54" t="str">
        <f t="shared" si="18"/>
        <v>Monday</v>
      </c>
      <c r="C284" s="50" t="s">
        <v>41</v>
      </c>
      <c r="D284" s="99" t="str">
        <f>IFERROR(INDEX('Data Ranges'!$B$10:$C$21,MATCH(A284,'Data Ranges'!$B$10:$B$21,0),2),"")</f>
        <v/>
      </c>
      <c r="E284" s="72">
        <f t="shared" si="17"/>
        <v>29</v>
      </c>
      <c r="F284" s="73" t="str">
        <f>VLOOKUP(E284,Table1[],2,FALSE)</f>
        <v>For destruction.</v>
      </c>
      <c r="G284" s="73" t="str">
        <f>VLOOKUP(E284,Table1[],3,FALSE)</f>
        <v>Negative</v>
      </c>
      <c r="H284" s="56" t="s">
        <v>34</v>
      </c>
      <c r="I284" s="79"/>
      <c r="J284" s="56" t="str">
        <f>INDEX('Data Ranges'!$A$2:$B$8,MATCH(B284,'Data Ranges'!$A$2:$A$8,0),2)</f>
        <v>Moon</v>
      </c>
      <c r="K284" s="61" t="str">
        <f>IF(INDEX(Signs!$E$5:$E$16,MATCH(C284,Signs!$D$5:$D$16,0))=J284,"X","-")</f>
        <v>-</v>
      </c>
      <c r="L284" s="61" t="str">
        <f>IF(INDEX(Signs!$E$5:$E$16,MATCH(H284,Signs!$D$5:$D$16,0))=J284,"X","-")</f>
        <v>-</v>
      </c>
      <c r="M284" s="61" t="str">
        <f t="shared" si="19"/>
        <v>-</v>
      </c>
      <c r="N284" s="61" t="str">
        <f>IFERROR(IF(INDEX(Personal!$E$5:$E$9,MATCH(C284,Personal!$D$5:$D$9,0))=J284,"X","-"),"-")</f>
        <v>-</v>
      </c>
      <c r="O284" s="61" t="str">
        <f>IFERROR(IF(INDEX(Personal!$E$5:$E$9,MATCH(H284,Personal!$D$5:$D$9,0))=J284,"X","-"),"-")</f>
        <v>-</v>
      </c>
      <c r="P284" s="58"/>
      <c r="Q284" s="37"/>
      <c r="R284" s="37"/>
      <c r="S284" s="37"/>
      <c r="T284" s="37"/>
      <c r="U284" s="37"/>
    </row>
    <row r="285" spans="1:21" ht="21.95" customHeight="1" x14ac:dyDescent="0.2">
      <c r="A285" s="54">
        <f t="shared" si="20"/>
        <v>44474</v>
      </c>
      <c r="B285" s="54" t="str">
        <f t="shared" si="18"/>
        <v>Tuesday</v>
      </c>
      <c r="C285" s="50" t="s">
        <v>41</v>
      </c>
      <c r="D285" s="99" t="str">
        <f>IFERROR(INDEX('Data Ranges'!$B$10:$C$21,MATCH(A285,'Data Ranges'!$B$10:$B$21,0),2),"")</f>
        <v/>
      </c>
      <c r="E285" s="72">
        <f t="shared" si="17"/>
        <v>30</v>
      </c>
      <c r="F285" s="73" t="e">
        <f>VLOOKUP(E285,Table1[],2,FALSE)</f>
        <v>#N/A</v>
      </c>
      <c r="G285" s="73" t="e">
        <f>VLOOKUP(E285,Table1[],3,FALSE)</f>
        <v>#N/A</v>
      </c>
      <c r="H285" s="56" t="s">
        <v>34</v>
      </c>
      <c r="I285" s="79" t="s">
        <v>620</v>
      </c>
      <c r="J285" s="56" t="str">
        <f>INDEX('Data Ranges'!$A$2:$B$8,MATCH(B285,'Data Ranges'!$A$2:$A$8,0),2)</f>
        <v>Mars</v>
      </c>
      <c r="K285" s="61" t="str">
        <f>IF(INDEX(Signs!$E$5:$E$16,MATCH(C285,Signs!$D$5:$D$16,0))=J285,"X","-")</f>
        <v>-</v>
      </c>
      <c r="L285" s="61" t="str">
        <f>IF(INDEX(Signs!$E$5:$E$16,MATCH(H285,Signs!$D$5:$D$16,0))=J285,"X","-")</f>
        <v>-</v>
      </c>
      <c r="M285" s="61" t="str">
        <f t="shared" si="19"/>
        <v>-</v>
      </c>
      <c r="N285" s="61" t="str">
        <f>IFERROR(IF(INDEX(Personal!$E$5:$E$9,MATCH(C285,Personal!$D$5:$D$9,0))=J285,"X","-"),"-")</f>
        <v>-</v>
      </c>
      <c r="O285" s="61" t="str">
        <f>IFERROR(IF(INDEX(Personal!$E$5:$E$9,MATCH(H285,Personal!$D$5:$D$9,0))=J285,"X","-"),"-")</f>
        <v>-</v>
      </c>
      <c r="P285" s="58"/>
      <c r="Q285" s="37"/>
      <c r="R285" s="37"/>
      <c r="S285" s="37"/>
      <c r="T285" s="37"/>
      <c r="U285" s="37"/>
    </row>
    <row r="286" spans="1:21" ht="21.95" customHeight="1" x14ac:dyDescent="0.2">
      <c r="A286" s="54">
        <f t="shared" si="20"/>
        <v>44475</v>
      </c>
      <c r="B286" s="54" t="str">
        <f t="shared" si="18"/>
        <v>Wednesday</v>
      </c>
      <c r="C286" s="50" t="s">
        <v>41</v>
      </c>
      <c r="D286" s="99">
        <f>IFERROR(INDEX('Data Ranges'!$B$10:$C$21,MATCH(A286,'Data Ranges'!$B$10:$B$21,0),2),"")</f>
        <v>0.2951388888888889</v>
      </c>
      <c r="E286" s="72">
        <f t="shared" si="17"/>
        <v>1</v>
      </c>
      <c r="F286" s="73" t="str">
        <f>VLOOKUP(E286,Table1[],2,FALSE)</f>
        <v>Is for winning in gambling, in chess and in other games. For luck.</v>
      </c>
      <c r="G286" s="73" t="str">
        <f>VLOOKUP(E286,Table1[],3,FALSE)</f>
        <v>Prosperity</v>
      </c>
      <c r="H286" s="56" t="s">
        <v>38</v>
      </c>
      <c r="I286" s="79"/>
      <c r="J286" s="56" t="str">
        <f>INDEX('Data Ranges'!$A$2:$B$8,MATCH(B286,'Data Ranges'!$A$2:$A$8,0),2)</f>
        <v>Mercury</v>
      </c>
      <c r="K286" s="61" t="str">
        <f>IF(INDEX(Signs!$E$5:$E$16,MATCH(C286,Signs!$D$5:$D$16,0))=J286,"X","-")</f>
        <v>-</v>
      </c>
      <c r="L286" s="61" t="str">
        <f>IF(INDEX(Signs!$E$5:$E$16,MATCH(H286,Signs!$D$5:$D$16,0))=J286,"X","-")</f>
        <v>X</v>
      </c>
      <c r="M286" s="61" t="str">
        <f t="shared" si="19"/>
        <v>-</v>
      </c>
      <c r="N286" s="61" t="str">
        <f>IFERROR(IF(INDEX(Personal!$E$5:$E$9,MATCH(C286,Personal!$D$5:$D$9,0))=J286,"X","-"),"-")</f>
        <v>-</v>
      </c>
      <c r="O286" s="61" t="str">
        <f>IFERROR(IF(INDEX(Personal!$E$5:$E$9,MATCH(H286,Personal!$D$5:$D$9,0))=J286,"X","-"),"-")</f>
        <v>-</v>
      </c>
      <c r="P286" s="58"/>
      <c r="Q286" s="37"/>
      <c r="R286" s="37"/>
      <c r="S286" s="37"/>
      <c r="T286" s="37"/>
      <c r="U286" s="37"/>
    </row>
    <row r="287" spans="1:21" ht="21.95" customHeight="1" x14ac:dyDescent="0.2">
      <c r="A287" s="54">
        <f t="shared" si="20"/>
        <v>44476</v>
      </c>
      <c r="B287" s="54" t="str">
        <f t="shared" si="18"/>
        <v>Thursday</v>
      </c>
      <c r="C287" s="50" t="s">
        <v>41</v>
      </c>
      <c r="D287" s="99" t="str">
        <f>IFERROR(INDEX('Data Ranges'!$B$10:$C$21,MATCH(A287,'Data Ranges'!$B$10:$B$21,0),2),"")</f>
        <v/>
      </c>
      <c r="E287" s="72">
        <f t="shared" si="17"/>
        <v>2</v>
      </c>
      <c r="F287" s="73" t="str">
        <f>VLOOKUP(E287,Table1[],2,FALSE)</f>
        <v>It is for gain and winning at chess.</v>
      </c>
      <c r="G287" s="73" t="str">
        <f>VLOOKUP(E287,Table1[],3,FALSE)</f>
        <v>Prosperity</v>
      </c>
      <c r="H287" s="56" t="s">
        <v>38</v>
      </c>
      <c r="I287" s="79" t="s">
        <v>619</v>
      </c>
      <c r="J287" s="56" t="str">
        <f>INDEX('Data Ranges'!$A$2:$B$8,MATCH(B287,'Data Ranges'!$A$2:$A$8,0),2)</f>
        <v>Jupiter</v>
      </c>
      <c r="K287" s="61" t="str">
        <f>IF(INDEX(Signs!$E$5:$E$16,MATCH(C287,Signs!$D$5:$D$16,0))=J287,"X","-")</f>
        <v>-</v>
      </c>
      <c r="L287" s="61" t="str">
        <f>IF(INDEX(Signs!$E$5:$E$16,MATCH(H287,Signs!$D$5:$D$16,0))=J287,"X","-")</f>
        <v>-</v>
      </c>
      <c r="M287" s="61" t="str">
        <f t="shared" si="19"/>
        <v>-</v>
      </c>
      <c r="N287" s="61" t="str">
        <f>IFERROR(IF(INDEX(Personal!$E$5:$E$9,MATCH(C287,Personal!$D$5:$D$9,0))=J287,"X","-"),"-")</f>
        <v>-</v>
      </c>
      <c r="O287" s="61" t="str">
        <f>IFERROR(IF(INDEX(Personal!$E$5:$E$9,MATCH(H287,Personal!$D$5:$D$9,0))=J287,"X","-"),"-")</f>
        <v>-</v>
      </c>
      <c r="P287" s="58"/>
      <c r="Q287" s="37"/>
      <c r="R287" s="37"/>
      <c r="S287" s="37"/>
      <c r="T287" s="37"/>
      <c r="U287" s="37"/>
    </row>
    <row r="288" spans="1:21" ht="21.95" customHeight="1" x14ac:dyDescent="0.2">
      <c r="A288" s="54">
        <f t="shared" si="20"/>
        <v>44477</v>
      </c>
      <c r="B288" s="54" t="str">
        <f t="shared" si="18"/>
        <v>Friday</v>
      </c>
      <c r="C288" s="50" t="s">
        <v>41</v>
      </c>
      <c r="D288" s="99" t="str">
        <f>IFERROR(INDEX('Data Ranges'!$B$10:$C$21,MATCH(A288,'Data Ranges'!$B$10:$B$21,0),2),"")</f>
        <v/>
      </c>
      <c r="E288" s="72">
        <f t="shared" si="17"/>
        <v>3</v>
      </c>
      <c r="F288" s="73" t="str">
        <f>VLOOKUP(E288,Table1[],2,FALSE)</f>
        <v>For making a talisman for war and similar.</v>
      </c>
      <c r="G288" s="73" t="str">
        <f>VLOOKUP(E288,Table1[],3,FALSE)</f>
        <v>Negative</v>
      </c>
      <c r="H288" s="56" t="s">
        <v>41</v>
      </c>
      <c r="I288" s="79"/>
      <c r="J288" s="56" t="str">
        <f>INDEX('Data Ranges'!$A$2:$B$8,MATCH(B288,'Data Ranges'!$A$2:$A$8,0),2)</f>
        <v>Venus</v>
      </c>
      <c r="K288" s="61" t="str">
        <f>IF(INDEX(Signs!$E$5:$E$16,MATCH(C288,Signs!$D$5:$D$16,0))=J288,"X","-")</f>
        <v>X</v>
      </c>
      <c r="L288" s="61" t="str">
        <f>IF(INDEX(Signs!$E$5:$E$16,MATCH(H288,Signs!$D$5:$D$16,0))=J288,"X","-")</f>
        <v>X</v>
      </c>
      <c r="M288" s="61" t="str">
        <f t="shared" si="19"/>
        <v>X</v>
      </c>
      <c r="N288" s="61" t="str">
        <f>IFERROR(IF(INDEX(Personal!$E$5:$E$9,MATCH(C288,Personal!$D$5:$D$9,0))=J288,"X","-"),"-")</f>
        <v>-</v>
      </c>
      <c r="O288" s="61" t="str">
        <f>IFERROR(IF(INDEX(Personal!$E$5:$E$9,MATCH(H288,Personal!$D$5:$D$9,0))=J288,"X","-"),"-")</f>
        <v>-</v>
      </c>
      <c r="P288" s="58"/>
      <c r="Q288" s="37"/>
      <c r="R288" s="37"/>
      <c r="S288" s="37"/>
      <c r="T288" s="37"/>
      <c r="U288" s="37"/>
    </row>
    <row r="289" spans="1:21" ht="21.95" customHeight="1" x14ac:dyDescent="0.2">
      <c r="A289" s="54">
        <f t="shared" si="20"/>
        <v>44478</v>
      </c>
      <c r="B289" s="54" t="str">
        <f t="shared" si="18"/>
        <v>Saturday</v>
      </c>
      <c r="C289" s="50" t="s">
        <v>41</v>
      </c>
      <c r="D289" s="99" t="str">
        <f>IFERROR(INDEX('Data Ranges'!$B$10:$C$21,MATCH(A289,'Data Ranges'!$B$10:$B$21,0),2),"")</f>
        <v/>
      </c>
      <c r="E289" s="72">
        <f t="shared" si="17"/>
        <v>4</v>
      </c>
      <c r="F289" s="73" t="str">
        <f>VLOOKUP(E289,Table1[],2,FALSE)</f>
        <v>For causing love in a couple.</v>
      </c>
      <c r="G289" s="73" t="str">
        <f>VLOOKUP(E289,Table1[],3,FALSE)</f>
        <v>Love</v>
      </c>
      <c r="H289" s="56" t="s">
        <v>41</v>
      </c>
      <c r="I289" s="79"/>
      <c r="J289" s="56" t="str">
        <f>INDEX('Data Ranges'!$A$2:$B$8,MATCH(B289,'Data Ranges'!$A$2:$A$8,0),2)</f>
        <v>Saturn</v>
      </c>
      <c r="K289" s="61" t="str">
        <f>IF(INDEX(Signs!$E$5:$E$16,MATCH(C289,Signs!$D$5:$D$16,0))=J289,"X","-")</f>
        <v>-</v>
      </c>
      <c r="L289" s="61" t="str">
        <f>IF(INDEX(Signs!$E$5:$E$16,MATCH(H289,Signs!$D$5:$D$16,0))=J289,"X","-")</f>
        <v>-</v>
      </c>
      <c r="M289" s="61" t="str">
        <f t="shared" si="19"/>
        <v>X</v>
      </c>
      <c r="N289" s="61" t="str">
        <f>IFERROR(IF(INDEX(Personal!$E$5:$E$9,MATCH(C289,Personal!$D$5:$D$9,0))=J289,"X","-"),"-")</f>
        <v>-</v>
      </c>
      <c r="O289" s="61" t="str">
        <f>IFERROR(IF(INDEX(Personal!$E$5:$E$9,MATCH(H289,Personal!$D$5:$D$9,0))=J289,"X","-"),"-")</f>
        <v>-</v>
      </c>
      <c r="P289" s="58"/>
      <c r="Q289" s="37"/>
      <c r="R289" s="37"/>
      <c r="S289" s="37"/>
      <c r="T289" s="37"/>
      <c r="U289" s="37"/>
    </row>
    <row r="290" spans="1:21" ht="21.95" customHeight="1" x14ac:dyDescent="0.2">
      <c r="A290" s="54">
        <f t="shared" si="20"/>
        <v>44479</v>
      </c>
      <c r="B290" s="54" t="str">
        <f t="shared" si="18"/>
        <v>Sunday</v>
      </c>
      <c r="C290" s="50" t="s">
        <v>41</v>
      </c>
      <c r="D290" s="99" t="str">
        <f>IFERROR(INDEX('Data Ranges'!$B$10:$C$21,MATCH(A290,'Data Ranges'!$B$10:$B$21,0),2),"")</f>
        <v/>
      </c>
      <c r="E290" s="72">
        <f t="shared" si="17"/>
        <v>5</v>
      </c>
      <c r="F290" s="73" t="str">
        <f>VLOOKUP(E290,Table1[],2,FALSE)</f>
        <v>For causing the love of kings and lords.</v>
      </c>
      <c r="G290" s="73" t="str">
        <f>VLOOKUP(E290,Table1[],3,FALSE)</f>
        <v>Love</v>
      </c>
      <c r="H290" s="56" t="s">
        <v>45</v>
      </c>
      <c r="I290" s="79"/>
      <c r="J290" s="56" t="str">
        <f>INDEX('Data Ranges'!$A$2:$B$8,MATCH(B290,'Data Ranges'!$A$2:$A$8,0),2)</f>
        <v>Sun</v>
      </c>
      <c r="K290" s="61" t="str">
        <f>IF(INDEX(Signs!$E$5:$E$16,MATCH(C290,Signs!$D$5:$D$16,0))=J290,"X","-")</f>
        <v>-</v>
      </c>
      <c r="L290" s="61" t="str">
        <f>IF(INDEX(Signs!$E$5:$E$16,MATCH(H290,Signs!$D$5:$D$16,0))=J290,"X","-")</f>
        <v>-</v>
      </c>
      <c r="M290" s="61" t="str">
        <f t="shared" si="19"/>
        <v>-</v>
      </c>
      <c r="N290" s="61" t="str">
        <f>IFERROR(IF(INDEX(Personal!$E$5:$E$9,MATCH(C290,Personal!$D$5:$D$9,0))=J290,"X","-"),"-")</f>
        <v>-</v>
      </c>
      <c r="O290" s="61" t="str">
        <f>IFERROR(IF(INDEX(Personal!$E$5:$E$9,MATCH(H290,Personal!$D$5:$D$9,0))=J290,"X","-"),"-")</f>
        <v>-</v>
      </c>
      <c r="P290" s="58"/>
      <c r="Q290" s="37"/>
      <c r="R290" s="37"/>
      <c r="S290" s="37"/>
      <c r="T290" s="37"/>
      <c r="U290" s="37"/>
    </row>
    <row r="291" spans="1:21" ht="21.95" customHeight="1" x14ac:dyDescent="0.2">
      <c r="A291" s="54">
        <f t="shared" si="20"/>
        <v>44480</v>
      </c>
      <c r="B291" s="54" t="str">
        <f t="shared" si="18"/>
        <v>Monday</v>
      </c>
      <c r="C291" s="50" t="s">
        <v>41</v>
      </c>
      <c r="D291" s="99" t="str">
        <f>IFERROR(INDEX('Data Ranges'!$B$10:$C$21,MATCH(A291,'Data Ranges'!$B$10:$B$21,0),2),"")</f>
        <v/>
      </c>
      <c r="E291" s="72">
        <f t="shared" si="17"/>
        <v>6</v>
      </c>
      <c r="F291" s="73" t="str">
        <f>VLOOKUP(E291,Table1[],2,FALSE)</f>
        <v>It is good for beneficial judgements.</v>
      </c>
      <c r="G291" s="73" t="str">
        <f>VLOOKUP(E291,Table1[],3,FALSE)</f>
        <v>Prosperity</v>
      </c>
      <c r="H291" s="56" t="s">
        <v>45</v>
      </c>
      <c r="I291" s="79"/>
      <c r="J291" s="56" t="str">
        <f>INDEX('Data Ranges'!$A$2:$B$8,MATCH(B291,'Data Ranges'!$A$2:$A$8,0),2)</f>
        <v>Moon</v>
      </c>
      <c r="K291" s="61" t="str">
        <f>IF(INDEX(Signs!$E$5:$E$16,MATCH(C291,Signs!$D$5:$D$16,0))=J291,"X","-")</f>
        <v>-</v>
      </c>
      <c r="L291" s="61" t="str">
        <f>IF(INDEX(Signs!$E$5:$E$16,MATCH(H291,Signs!$D$5:$D$16,0))=J291,"X","-")</f>
        <v>-</v>
      </c>
      <c r="M291" s="61" t="str">
        <f t="shared" si="19"/>
        <v>-</v>
      </c>
      <c r="N291" s="61" t="str">
        <f>IFERROR(IF(INDEX(Personal!$E$5:$E$9,MATCH(C291,Personal!$D$5:$D$9,0))=J291,"X","-"),"-")</f>
        <v>-</v>
      </c>
      <c r="O291" s="61" t="str">
        <f>IFERROR(IF(INDEX(Personal!$E$5:$E$9,MATCH(H291,Personal!$D$5:$D$9,0))=J291,"X","-"),"-")</f>
        <v>-</v>
      </c>
      <c r="P291" s="58"/>
      <c r="Q291" s="37"/>
      <c r="R291" s="37"/>
      <c r="S291" s="37"/>
      <c r="T291" s="37"/>
      <c r="U291" s="37"/>
    </row>
    <row r="292" spans="1:21" ht="21.95" customHeight="1" x14ac:dyDescent="0.2">
      <c r="A292" s="54">
        <f t="shared" si="20"/>
        <v>44481</v>
      </c>
      <c r="B292" s="54" t="str">
        <f t="shared" si="18"/>
        <v>Tuesday</v>
      </c>
      <c r="C292" s="50" t="s">
        <v>41</v>
      </c>
      <c r="D292" s="99" t="str">
        <f>IFERROR(INDEX('Data Ranges'!$B$10:$C$21,MATCH(A292,'Data Ranges'!$B$10:$B$21,0),2),"")</f>
        <v/>
      </c>
      <c r="E292" s="72">
        <f t="shared" si="17"/>
        <v>7</v>
      </c>
      <c r="F292" s="73" t="str">
        <f>VLOOKUP(E292,Table1[],2,FALSE)</f>
        <v>It is good for divining with a vessel, that is to say a water pot, for whatever reason.</v>
      </c>
      <c r="G292" s="73" t="str">
        <f>VLOOKUP(E292,Table1[],3,FALSE)</f>
        <v>Magic</v>
      </c>
      <c r="H292" s="56" t="s">
        <v>49</v>
      </c>
      <c r="I292" s="79"/>
      <c r="J292" s="56" t="str">
        <f>INDEX('Data Ranges'!$A$2:$B$8,MATCH(B292,'Data Ranges'!$A$2:$A$8,0),2)</f>
        <v>Mars</v>
      </c>
      <c r="K292" s="61" t="str">
        <f>IF(INDEX(Signs!$E$5:$E$16,MATCH(C292,Signs!$D$5:$D$16,0))=J292,"X","-")</f>
        <v>-</v>
      </c>
      <c r="L292" s="61" t="str">
        <f>IF(INDEX(Signs!$E$5:$E$16,MATCH(H292,Signs!$D$5:$D$16,0))=J292,"X","-")</f>
        <v>-</v>
      </c>
      <c r="M292" s="61" t="str">
        <f t="shared" si="19"/>
        <v>-</v>
      </c>
      <c r="N292" s="61" t="str">
        <f>IFERROR(IF(INDEX(Personal!$E$5:$E$9,MATCH(C292,Personal!$D$5:$D$9,0))=J292,"X","-"),"-")</f>
        <v>-</v>
      </c>
      <c r="O292" s="61" t="str">
        <f>IFERROR(IF(INDEX(Personal!$E$5:$E$9,MATCH(H292,Personal!$D$5:$D$9,0))=J292,"X","-"),"-")</f>
        <v>-</v>
      </c>
      <c r="P292" s="58"/>
      <c r="Q292" s="37"/>
      <c r="R292" s="37"/>
      <c r="S292" s="37"/>
      <c r="T292" s="37"/>
      <c r="U292" s="37"/>
    </row>
    <row r="293" spans="1:21" ht="21.95" customHeight="1" x14ac:dyDescent="0.2">
      <c r="A293" s="54">
        <f t="shared" si="20"/>
        <v>44482</v>
      </c>
      <c r="B293" s="54" t="str">
        <f t="shared" si="18"/>
        <v>Wednesday</v>
      </c>
      <c r="C293" s="50" t="s">
        <v>41</v>
      </c>
      <c r="D293" s="99" t="str">
        <f>IFERROR(INDEX('Data Ranges'!$B$10:$C$21,MATCH(A293,'Data Ranges'!$B$10:$B$21,0),2),"")</f>
        <v/>
      </c>
      <c r="E293" s="72">
        <f t="shared" si="17"/>
        <v>8</v>
      </c>
      <c r="F293" s="73" t="str">
        <f>VLOOKUP(E293,Table1[],2,FALSE)</f>
        <v>It is good for finding treasures in the earth.</v>
      </c>
      <c r="G293" s="73" t="str">
        <f>VLOOKUP(E293,Table1[],3,FALSE)</f>
        <v>Prosperity</v>
      </c>
      <c r="H293" s="56" t="s">
        <v>49</v>
      </c>
      <c r="I293" s="79"/>
      <c r="J293" s="56" t="str">
        <f>INDEX('Data Ranges'!$A$2:$B$8,MATCH(B293,'Data Ranges'!$A$2:$A$8,0),2)</f>
        <v>Mercury</v>
      </c>
      <c r="K293" s="61" t="str">
        <f>IF(INDEX(Signs!$E$5:$E$16,MATCH(C293,Signs!$D$5:$D$16,0))=J293,"X","-")</f>
        <v>-</v>
      </c>
      <c r="L293" s="61" t="str">
        <f>IF(INDEX(Signs!$E$5:$E$16,MATCH(H293,Signs!$D$5:$D$16,0))=J293,"X","-")</f>
        <v>-</v>
      </c>
      <c r="M293" s="61" t="str">
        <f t="shared" si="19"/>
        <v>-</v>
      </c>
      <c r="N293" s="61" t="str">
        <f>IFERROR(IF(INDEX(Personal!$E$5:$E$9,MATCH(C293,Personal!$D$5:$D$9,0))=J293,"X","-"),"-")</f>
        <v>-</v>
      </c>
      <c r="O293" s="61" t="str">
        <f>IFERROR(IF(INDEX(Personal!$E$5:$E$9,MATCH(H293,Personal!$D$5:$D$9,0))=J293,"X","-"),"-")</f>
        <v>-</v>
      </c>
      <c r="P293" s="58"/>
      <c r="Q293" s="37"/>
      <c r="R293" s="37"/>
      <c r="S293" s="37"/>
      <c r="T293" s="37"/>
      <c r="U293" s="37"/>
    </row>
    <row r="294" spans="1:21" ht="21.95" customHeight="1" x14ac:dyDescent="0.2">
      <c r="A294" s="54">
        <f t="shared" si="20"/>
        <v>44483</v>
      </c>
      <c r="B294" s="54" t="str">
        <f t="shared" si="18"/>
        <v>Thursday</v>
      </c>
      <c r="C294" s="50" t="s">
        <v>41</v>
      </c>
      <c r="D294" s="99" t="str">
        <f>IFERROR(INDEX('Data Ranges'!$B$10:$C$21,MATCH(A294,'Data Ranges'!$B$10:$B$21,0),2),"")</f>
        <v/>
      </c>
      <c r="E294" s="72">
        <f t="shared" si="17"/>
        <v>9</v>
      </c>
      <c r="F294" s="73" t="str">
        <f>VLOOKUP(E294,Table1[],2,FALSE)</f>
        <v>It is good for happiness within the family, and for taking care of the house.</v>
      </c>
      <c r="G294" s="73" t="str">
        <f>VLOOKUP(E294,Table1[],3,FALSE)</f>
        <v>Love</v>
      </c>
      <c r="H294" s="56" t="s">
        <v>49</v>
      </c>
      <c r="I294" s="79" t="s">
        <v>614</v>
      </c>
      <c r="J294" s="56" t="str">
        <f>INDEX('Data Ranges'!$A$2:$B$8,MATCH(B294,'Data Ranges'!$A$2:$A$8,0),2)</f>
        <v>Jupiter</v>
      </c>
      <c r="K294" s="61" t="str">
        <f>IF(INDEX(Signs!$E$5:$E$16,MATCH(C294,Signs!$D$5:$D$16,0))=J294,"X","-")</f>
        <v>-</v>
      </c>
      <c r="L294" s="61" t="str">
        <f>IF(INDEX(Signs!$E$5:$E$16,MATCH(H294,Signs!$D$5:$D$16,0))=J294,"X","-")</f>
        <v>X</v>
      </c>
      <c r="M294" s="61" t="str">
        <f t="shared" si="19"/>
        <v>-</v>
      </c>
      <c r="N294" s="61" t="str">
        <f>IFERROR(IF(INDEX(Personal!$E$5:$E$9,MATCH(C294,Personal!$D$5:$D$9,0))=J294,"X","-"),"-")</f>
        <v>-</v>
      </c>
      <c r="O294" s="61" t="str">
        <f>IFERROR(IF(INDEX(Personal!$E$5:$E$9,MATCH(H294,Personal!$D$5:$D$9,0))=J294,"X","-"),"-")</f>
        <v>-</v>
      </c>
      <c r="P294" s="58"/>
      <c r="Q294" s="37"/>
      <c r="R294" s="37"/>
      <c r="S294" s="37"/>
      <c r="T294" s="37"/>
      <c r="U294" s="37"/>
    </row>
    <row r="295" spans="1:21" ht="21.95" customHeight="1" x14ac:dyDescent="0.2">
      <c r="A295" s="54">
        <f t="shared" si="20"/>
        <v>44484</v>
      </c>
      <c r="B295" s="54" t="str">
        <f t="shared" si="18"/>
        <v>Friday</v>
      </c>
      <c r="C295" s="50" t="s">
        <v>41</v>
      </c>
      <c r="D295" s="99" t="str">
        <f>IFERROR(INDEX('Data Ranges'!$B$10:$C$21,MATCH(A295,'Data Ranges'!$B$10:$B$21,0),2),"")</f>
        <v/>
      </c>
      <c r="E295" s="72">
        <f t="shared" si="17"/>
        <v>10</v>
      </c>
      <c r="F295" s="73" t="str">
        <f>VLOOKUP(E295,Table1[],2,FALSE)</f>
        <v>For curing the epileptic.</v>
      </c>
      <c r="G295" s="73" t="str">
        <f>VLOOKUP(E295,Table1[],3,FALSE)</f>
        <v>Healing</v>
      </c>
      <c r="H295" s="56" t="s">
        <v>53</v>
      </c>
      <c r="I295" s="79"/>
      <c r="J295" s="56" t="str">
        <f>INDEX('Data Ranges'!$A$2:$B$8,MATCH(B295,'Data Ranges'!$A$2:$A$8,0),2)</f>
        <v>Venus</v>
      </c>
      <c r="K295" s="61" t="str">
        <f>IF(INDEX(Signs!$E$5:$E$16,MATCH(C295,Signs!$D$5:$D$16,0))=J295,"X","-")</f>
        <v>X</v>
      </c>
      <c r="L295" s="61" t="str">
        <f>IF(INDEX(Signs!$E$5:$E$16,MATCH(H295,Signs!$D$5:$D$16,0))=J295,"X","-")</f>
        <v>-</v>
      </c>
      <c r="M295" s="61" t="str">
        <f t="shared" si="19"/>
        <v>-</v>
      </c>
      <c r="N295" s="61" t="str">
        <f>IFERROR(IF(INDEX(Personal!$E$5:$E$9,MATCH(C295,Personal!$D$5:$D$9,0))=J295,"X","-"),"-")</f>
        <v>-</v>
      </c>
      <c r="O295" s="61" t="str">
        <f>IFERROR(IF(INDEX(Personal!$E$5:$E$9,MATCH(H295,Personal!$D$5:$D$9,0))=J295,"X","-"),"-")</f>
        <v>-</v>
      </c>
      <c r="P295" s="58"/>
      <c r="Q295" s="37"/>
      <c r="R295" s="37"/>
      <c r="S295" s="37"/>
      <c r="T295" s="37"/>
      <c r="U295" s="37"/>
    </row>
    <row r="296" spans="1:21" ht="21.95" customHeight="1" x14ac:dyDescent="0.2">
      <c r="A296" s="54">
        <f t="shared" si="20"/>
        <v>44485</v>
      </c>
      <c r="B296" s="54" t="str">
        <f t="shared" si="18"/>
        <v>Saturday</v>
      </c>
      <c r="C296" s="50" t="s">
        <v>41</v>
      </c>
      <c r="D296" s="99" t="str">
        <f>IFERROR(INDEX('Data Ranges'!$B$10:$C$21,MATCH(A296,'Data Ranges'!$B$10:$B$21,0),2),"")</f>
        <v/>
      </c>
      <c r="E296" s="72">
        <f t="shared" si="17"/>
        <v>11</v>
      </c>
      <c r="F296" s="73" t="str">
        <f>VLOOKUP(E296,Table1[],2,FALSE)</f>
        <v>For making children obey their father.</v>
      </c>
      <c r="G296" s="73" t="str">
        <f>VLOOKUP(E296,Table1[],3,FALSE)</f>
        <v>Love</v>
      </c>
      <c r="H296" s="56" t="s">
        <v>53</v>
      </c>
      <c r="I296" s="79"/>
      <c r="J296" s="56" t="str">
        <f>INDEX('Data Ranges'!$A$2:$B$8,MATCH(B296,'Data Ranges'!$A$2:$A$8,0),2)</f>
        <v>Saturn</v>
      </c>
      <c r="K296" s="61" t="str">
        <f>IF(INDEX(Signs!$E$5:$E$16,MATCH(C296,Signs!$D$5:$D$16,0))=J296,"X","-")</f>
        <v>-</v>
      </c>
      <c r="L296" s="61" t="str">
        <f>IF(INDEX(Signs!$E$5:$E$16,MATCH(H296,Signs!$D$5:$D$16,0))=J296,"X","-")</f>
        <v>X</v>
      </c>
      <c r="M296" s="61" t="str">
        <f t="shared" si="19"/>
        <v>-</v>
      </c>
      <c r="N296" s="61" t="str">
        <f>IFERROR(IF(INDEX(Personal!$E$5:$E$9,MATCH(C296,Personal!$D$5:$D$9,0))=J296,"X","-"),"-")</f>
        <v>-</v>
      </c>
      <c r="O296" s="61" t="str">
        <f>IFERROR(IF(INDEX(Personal!$E$5:$E$9,MATCH(H296,Personal!$D$5:$D$9,0))=J296,"X","-"),"-")</f>
        <v>-</v>
      </c>
      <c r="P296" s="58"/>
      <c r="Q296" s="37"/>
      <c r="R296" s="37"/>
      <c r="S296" s="37"/>
      <c r="T296" s="37"/>
      <c r="U296" s="37"/>
    </row>
    <row r="297" spans="1:21" ht="21.95" customHeight="1" x14ac:dyDescent="0.2">
      <c r="A297" s="54">
        <f t="shared" si="20"/>
        <v>44486</v>
      </c>
      <c r="B297" s="54" t="str">
        <f t="shared" si="18"/>
        <v>Sunday</v>
      </c>
      <c r="C297" s="50" t="s">
        <v>41</v>
      </c>
      <c r="D297" s="99" t="str">
        <f>IFERROR(INDEX('Data Ranges'!$B$10:$C$21,MATCH(A297,'Data Ranges'!$B$10:$B$21,0),2),"")</f>
        <v/>
      </c>
      <c r="E297" s="72">
        <f t="shared" si="17"/>
        <v>12</v>
      </c>
      <c r="F297" s="73" t="str">
        <f>VLOOKUP(E297,Table1[],2,FALSE)</f>
        <v>For making fathers love their children.</v>
      </c>
      <c r="G297" s="73" t="str">
        <f>VLOOKUP(E297,Table1[],3,FALSE)</f>
        <v>Love</v>
      </c>
      <c r="H297" s="56" t="s">
        <v>60</v>
      </c>
      <c r="I297" s="79"/>
      <c r="J297" s="56" t="str">
        <f>INDEX('Data Ranges'!$A$2:$B$8,MATCH(B297,'Data Ranges'!$A$2:$A$8,0),2)</f>
        <v>Sun</v>
      </c>
      <c r="K297" s="61" t="str">
        <f>IF(INDEX(Signs!$E$5:$E$16,MATCH(C297,Signs!$D$5:$D$16,0))=J297,"X","-")</f>
        <v>-</v>
      </c>
      <c r="L297" s="61" t="str">
        <f>IF(INDEX(Signs!$E$5:$E$16,MATCH(H297,Signs!$D$5:$D$16,0))=J297,"X","-")</f>
        <v>-</v>
      </c>
      <c r="M297" s="61" t="str">
        <f t="shared" si="19"/>
        <v>-</v>
      </c>
      <c r="N297" s="61" t="str">
        <f>IFERROR(IF(INDEX(Personal!$E$5:$E$9,MATCH(C297,Personal!$D$5:$D$9,0))=J297,"X","-"),"-")</f>
        <v>-</v>
      </c>
      <c r="O297" s="61" t="str">
        <f>IFERROR(IF(INDEX(Personal!$E$5:$E$9,MATCH(H297,Personal!$D$5:$D$9,0))=J297,"X","-"),"-")</f>
        <v>-</v>
      </c>
      <c r="P297" s="58"/>
      <c r="Q297" s="37"/>
      <c r="R297" s="37"/>
      <c r="S297" s="37"/>
      <c r="T297" s="37"/>
      <c r="U297" s="37"/>
    </row>
    <row r="298" spans="1:21" ht="21.95" customHeight="1" x14ac:dyDescent="0.2">
      <c r="A298" s="54">
        <f t="shared" si="20"/>
        <v>44487</v>
      </c>
      <c r="B298" s="54" t="str">
        <f t="shared" si="18"/>
        <v>Monday</v>
      </c>
      <c r="C298" s="50" t="s">
        <v>41</v>
      </c>
      <c r="D298" s="99" t="str">
        <f>IFERROR(INDEX('Data Ranges'!$B$10:$C$21,MATCH(A298,'Data Ranges'!$B$10:$B$21,0),2),"")</f>
        <v/>
      </c>
      <c r="E298" s="72">
        <f t="shared" si="17"/>
        <v>13</v>
      </c>
      <c r="F298" s="73" t="str">
        <f>VLOOKUP(E298,Table1[],2,FALSE)</f>
        <v>For the increase of one's property.</v>
      </c>
      <c r="G298" s="73" t="str">
        <f>VLOOKUP(E298,Table1[],3,FALSE)</f>
        <v>Prosperity</v>
      </c>
      <c r="H298" s="56" t="s">
        <v>60</v>
      </c>
      <c r="I298" s="79"/>
      <c r="J298" s="56" t="str">
        <f>INDEX('Data Ranges'!$A$2:$B$8,MATCH(B298,'Data Ranges'!$A$2:$A$8,0),2)</f>
        <v>Moon</v>
      </c>
      <c r="K298" s="61" t="str">
        <f>IF(INDEX(Signs!$E$5:$E$16,MATCH(C298,Signs!$D$5:$D$16,0))=J298,"X","-")</f>
        <v>-</v>
      </c>
      <c r="L298" s="61" t="str">
        <f>IF(INDEX(Signs!$E$5:$E$16,MATCH(H298,Signs!$D$5:$D$16,0))=J298,"X","-")</f>
        <v>-</v>
      </c>
      <c r="M298" s="61" t="str">
        <f t="shared" si="19"/>
        <v>-</v>
      </c>
      <c r="N298" s="61" t="str">
        <f>IFERROR(IF(INDEX(Personal!$E$5:$E$9,MATCH(C298,Personal!$D$5:$D$9,0))=J298,"X","-"),"-")</f>
        <v>-</v>
      </c>
      <c r="O298" s="61" t="str">
        <f>IFERROR(IF(INDEX(Personal!$E$5:$E$9,MATCH(H298,Personal!$D$5:$D$9,0))=J298,"X","-"),"-")</f>
        <v>-</v>
      </c>
      <c r="P298" s="58"/>
      <c r="Q298" s="37"/>
      <c r="R298" s="37"/>
      <c r="S298" s="37"/>
      <c r="T298" s="37"/>
      <c r="U298" s="37"/>
    </row>
    <row r="299" spans="1:21" ht="21.95" customHeight="1" x14ac:dyDescent="0.2">
      <c r="A299" s="54">
        <f t="shared" si="20"/>
        <v>44488</v>
      </c>
      <c r="B299" s="54" t="str">
        <f t="shared" si="18"/>
        <v>Tuesday</v>
      </c>
      <c r="C299" s="50" t="s">
        <v>41</v>
      </c>
      <c r="D299" s="99" t="str">
        <f>IFERROR(INDEX('Data Ranges'!$B$10:$C$21,MATCH(A299,'Data Ranges'!$B$10:$B$21,0),2),"")</f>
        <v/>
      </c>
      <c r="E299" s="72">
        <f t="shared" si="17"/>
        <v>14</v>
      </c>
      <c r="F299" s="73" t="str">
        <f>VLOOKUP(E299,Table1[],2,FALSE)</f>
        <v>For seeing the spirits and for subjugating them.</v>
      </c>
      <c r="G299" s="73" t="str">
        <f>VLOOKUP(E299,Table1[],3,FALSE)</f>
        <v>Magic</v>
      </c>
      <c r="H299" s="56" t="s">
        <v>60</v>
      </c>
      <c r="I299" s="79" t="s">
        <v>617</v>
      </c>
      <c r="J299" s="56" t="str">
        <f>INDEX('Data Ranges'!$A$2:$B$8,MATCH(B299,'Data Ranges'!$A$2:$A$8,0),2)</f>
        <v>Mars</v>
      </c>
      <c r="K299" s="61" t="str">
        <f>IF(INDEX(Signs!$E$5:$E$16,MATCH(C299,Signs!$D$5:$D$16,0))=J299,"X","-")</f>
        <v>-</v>
      </c>
      <c r="L299" s="61" t="str">
        <f>IF(INDEX(Signs!$E$5:$E$16,MATCH(H299,Signs!$D$5:$D$16,0))=J299,"X","-")</f>
        <v>-</v>
      </c>
      <c r="M299" s="61" t="str">
        <f t="shared" si="19"/>
        <v>-</v>
      </c>
      <c r="N299" s="61" t="str">
        <f>IFERROR(IF(INDEX(Personal!$E$5:$E$9,MATCH(C299,Personal!$D$5:$D$9,0))=J299,"X","-"),"-")</f>
        <v>-</v>
      </c>
      <c r="O299" s="61" t="str">
        <f>IFERROR(IF(INDEX(Personal!$E$5:$E$9,MATCH(H299,Personal!$D$5:$D$9,0))=J299,"X","-"),"-")</f>
        <v>-</v>
      </c>
      <c r="P299" s="58"/>
      <c r="Q299" s="37"/>
      <c r="R299" s="37"/>
      <c r="S299" s="37"/>
      <c r="T299" s="37"/>
      <c r="U299" s="37"/>
    </row>
    <row r="300" spans="1:21" ht="21.95" customHeight="1" x14ac:dyDescent="0.2">
      <c r="A300" s="54">
        <f t="shared" si="20"/>
        <v>44489</v>
      </c>
      <c r="B300" s="54" t="str">
        <f t="shared" si="18"/>
        <v>Wednesday</v>
      </c>
      <c r="C300" s="50" t="s">
        <v>41</v>
      </c>
      <c r="D300" s="99" t="str">
        <f>IFERROR(INDEX('Data Ranges'!$B$10:$C$21,MATCH(A300,'Data Ranges'!$B$10:$B$21,0),2),"")</f>
        <v/>
      </c>
      <c r="E300" s="72">
        <f t="shared" si="17"/>
        <v>15</v>
      </c>
      <c r="F300" s="73" t="str">
        <f>VLOOKUP(E300,Table1[],2,FALSE)</f>
        <v>For speaking with demons.</v>
      </c>
      <c r="G300" s="73" t="str">
        <f>VLOOKUP(E300,Table1[],3,FALSE)</f>
        <v>Magic</v>
      </c>
      <c r="H300" s="56" t="s">
        <v>63</v>
      </c>
      <c r="I300" s="79"/>
      <c r="J300" s="56" t="str">
        <f>INDEX('Data Ranges'!$A$2:$B$8,MATCH(B300,'Data Ranges'!$A$2:$A$8,0),2)</f>
        <v>Mercury</v>
      </c>
      <c r="K300" s="61" t="str">
        <f>IF(INDEX(Signs!$E$5:$E$16,MATCH(C300,Signs!$D$5:$D$16,0))=J300,"X","-")</f>
        <v>-</v>
      </c>
      <c r="L300" s="61" t="str">
        <f>IF(INDEX(Signs!$E$5:$E$16,MATCH(H300,Signs!$D$5:$D$16,0))=J300,"X","-")</f>
        <v>-</v>
      </c>
      <c r="M300" s="61" t="str">
        <f t="shared" si="19"/>
        <v>-</v>
      </c>
      <c r="N300" s="61" t="str">
        <f>IFERROR(IF(INDEX(Personal!$E$5:$E$9,MATCH(C300,Personal!$D$5:$D$9,0))=J300,"X","-"),"-")</f>
        <v>-</v>
      </c>
      <c r="O300" s="61" t="str">
        <f>IFERROR(IF(INDEX(Personal!$E$5:$E$9,MATCH(H300,Personal!$D$5:$D$9,0))=J300,"X","-"),"-")</f>
        <v>-</v>
      </c>
      <c r="P300" s="58"/>
      <c r="Q300" s="37"/>
      <c r="R300" s="37"/>
      <c r="S300" s="37"/>
      <c r="T300" s="37"/>
      <c r="U300" s="37"/>
    </row>
    <row r="301" spans="1:21" ht="21.95" customHeight="1" x14ac:dyDescent="0.2">
      <c r="A301" s="54">
        <f t="shared" si="20"/>
        <v>44490</v>
      </c>
      <c r="B301" s="54" t="str">
        <f t="shared" si="18"/>
        <v>Thursday</v>
      </c>
      <c r="C301" s="50" t="s">
        <v>41</v>
      </c>
      <c r="D301" s="99" t="str">
        <f>IFERROR(INDEX('Data Ranges'!$B$10:$C$21,MATCH(A301,'Data Ranges'!$B$10:$B$21,0),2),"")</f>
        <v/>
      </c>
      <c r="E301" s="72">
        <f t="shared" si="17"/>
        <v>16</v>
      </c>
      <c r="F301" s="73" t="str">
        <f>VLOOKUP(E301,Table1[],2,FALSE)</f>
        <v>For making a man to love his wife.</v>
      </c>
      <c r="G301" s="73" t="str">
        <f>VLOOKUP(E301,Table1[],3,FALSE)</f>
        <v>Love</v>
      </c>
      <c r="H301" s="56" t="s">
        <v>63</v>
      </c>
      <c r="I301" s="79"/>
      <c r="J301" s="56" t="str">
        <f>INDEX('Data Ranges'!$A$2:$B$8,MATCH(B301,'Data Ranges'!$A$2:$A$8,0),2)</f>
        <v>Jupiter</v>
      </c>
      <c r="K301" s="61" t="str">
        <f>IF(INDEX(Signs!$E$5:$E$16,MATCH(C301,Signs!$D$5:$D$16,0))=J301,"X","-")</f>
        <v>-</v>
      </c>
      <c r="L301" s="61" t="str">
        <f>IF(INDEX(Signs!$E$5:$E$16,MATCH(H301,Signs!$D$5:$D$16,0))=J301,"X","-")</f>
        <v>X</v>
      </c>
      <c r="M301" s="61" t="str">
        <f t="shared" si="19"/>
        <v>-</v>
      </c>
      <c r="N301" s="61" t="str">
        <f>IFERROR(IF(INDEX(Personal!$E$5:$E$9,MATCH(C301,Personal!$D$5:$D$9,0))=J301,"X","-"),"-")</f>
        <v>-</v>
      </c>
      <c r="O301" s="61" t="str">
        <f>IFERROR(IF(INDEX(Personal!$E$5:$E$9,MATCH(H301,Personal!$D$5:$D$9,0))=J301,"X","-"),"-")</f>
        <v>-</v>
      </c>
      <c r="P301" s="58"/>
      <c r="Q301" s="37"/>
      <c r="R301" s="37"/>
      <c r="S301" s="37"/>
      <c r="T301" s="37"/>
      <c r="U301" s="37"/>
    </row>
    <row r="302" spans="1:21" ht="21.95" customHeight="1" x14ac:dyDescent="0.2">
      <c r="A302" s="54">
        <f t="shared" si="20"/>
        <v>44491</v>
      </c>
      <c r="B302" s="54" t="str">
        <f t="shared" si="18"/>
        <v>Friday</v>
      </c>
      <c r="C302" s="50" t="s">
        <v>41</v>
      </c>
      <c r="D302" s="99" t="str">
        <f>IFERROR(INDEX('Data Ranges'!$B$10:$C$21,MATCH(A302,'Data Ranges'!$B$10:$B$21,0),2),"")</f>
        <v/>
      </c>
      <c r="E302" s="72">
        <f t="shared" si="17"/>
        <v>17</v>
      </c>
      <c r="F302" s="73" t="str">
        <f>VLOOKUP(E302,Table1[],2,FALSE)</f>
        <v>For restraining a boat from sailing.</v>
      </c>
      <c r="G302" s="73" t="str">
        <f>VLOOKUP(E302,Table1[],3,FALSE)</f>
        <v>Meta</v>
      </c>
      <c r="H302" s="56" t="s">
        <v>13</v>
      </c>
      <c r="I302" s="79"/>
      <c r="J302" s="56" t="str">
        <f>INDEX('Data Ranges'!$A$2:$B$8,MATCH(B302,'Data Ranges'!$A$2:$A$8,0),2)</f>
        <v>Venus</v>
      </c>
      <c r="K302" s="61" t="str">
        <f>IF(INDEX(Signs!$E$5:$E$16,MATCH(C302,Signs!$D$5:$D$16,0))=J302,"X","-")</f>
        <v>X</v>
      </c>
      <c r="L302" s="61" t="str">
        <f>IF(INDEX(Signs!$E$5:$E$16,MATCH(H302,Signs!$D$5:$D$16,0))=J302,"X","-")</f>
        <v>-</v>
      </c>
      <c r="M302" s="61" t="str">
        <f t="shared" si="19"/>
        <v>-</v>
      </c>
      <c r="N302" s="61" t="str">
        <f>IFERROR(IF(INDEX(Personal!$E$5:$E$9,MATCH(C302,Personal!$D$5:$D$9,0))=J302,"X","-"),"-")</f>
        <v>-</v>
      </c>
      <c r="O302" s="61" t="str">
        <f>IFERROR(IF(INDEX(Personal!$E$5:$E$9,MATCH(H302,Personal!$D$5:$D$9,0))=J302,"X","-"),"-")</f>
        <v>-</v>
      </c>
      <c r="P302" s="58"/>
      <c r="Q302" s="37"/>
      <c r="R302" s="37"/>
      <c r="S302" s="37"/>
      <c r="T302" s="37"/>
      <c r="U302" s="37"/>
    </row>
    <row r="303" spans="1:21" ht="21.95" customHeight="1" x14ac:dyDescent="0.2">
      <c r="A303" s="54">
        <f t="shared" si="20"/>
        <v>44492</v>
      </c>
      <c r="B303" s="54" t="str">
        <f t="shared" si="18"/>
        <v>Saturday</v>
      </c>
      <c r="C303" s="50" t="s">
        <v>45</v>
      </c>
      <c r="D303" s="99" t="str">
        <f>IFERROR(INDEX('Data Ranges'!$B$10:$C$21,MATCH(A303,'Data Ranges'!$B$10:$B$21,0),2),"")</f>
        <v/>
      </c>
      <c r="E303" s="72">
        <f t="shared" si="17"/>
        <v>18</v>
      </c>
      <c r="F303" s="73" t="str">
        <f>VLOOKUP(E303,Table1[],2,FALSE)</f>
        <v>For a woman to confess whatever she did.</v>
      </c>
      <c r="G303" s="73" t="str">
        <f>VLOOKUP(E303,Table1[],3,FALSE)</f>
        <v>Negative</v>
      </c>
      <c r="H303" s="56" t="s">
        <v>13</v>
      </c>
      <c r="I303" s="79"/>
      <c r="J303" s="56" t="str">
        <f>INDEX('Data Ranges'!$A$2:$B$8,MATCH(B303,'Data Ranges'!$A$2:$A$8,0),2)</f>
        <v>Saturn</v>
      </c>
      <c r="K303" s="61" t="str">
        <f>IF(INDEX(Signs!$E$5:$E$16,MATCH(C303,Signs!$D$5:$D$16,0))=J303,"X","-")</f>
        <v>-</v>
      </c>
      <c r="L303" s="61" t="str">
        <f>IF(INDEX(Signs!$E$5:$E$16,MATCH(H303,Signs!$D$5:$D$16,0))=J303,"X","-")</f>
        <v>-</v>
      </c>
      <c r="M303" s="61" t="str">
        <f t="shared" si="19"/>
        <v>-</v>
      </c>
      <c r="N303" s="61" t="str">
        <f>IFERROR(IF(INDEX(Personal!$E$5:$E$9,MATCH(C303,Personal!$D$5:$D$9,0))=J303,"X","-"),"-")</f>
        <v>-</v>
      </c>
      <c r="O303" s="61" t="str">
        <f>IFERROR(IF(INDEX(Personal!$E$5:$E$9,MATCH(H303,Personal!$D$5:$D$9,0))=J303,"X","-"),"-")</f>
        <v>-</v>
      </c>
      <c r="P303" s="58"/>
      <c r="Q303" s="37"/>
      <c r="R303" s="37"/>
      <c r="S303" s="37"/>
      <c r="T303" s="37"/>
      <c r="U303" s="37"/>
    </row>
    <row r="304" spans="1:21" ht="21.95" customHeight="1" x14ac:dyDescent="0.2">
      <c r="A304" s="54">
        <f t="shared" si="20"/>
        <v>44493</v>
      </c>
      <c r="B304" s="54" t="str">
        <f t="shared" si="18"/>
        <v>Sunday</v>
      </c>
      <c r="C304" s="50" t="s">
        <v>45</v>
      </c>
      <c r="D304" s="99" t="str">
        <f>IFERROR(INDEX('Data Ranges'!$B$10:$C$21,MATCH(A304,'Data Ranges'!$B$10:$B$21,0),2),"")</f>
        <v/>
      </c>
      <c r="E304" s="72">
        <f t="shared" si="17"/>
        <v>19</v>
      </c>
      <c r="F304" s="73" t="str">
        <f>VLOOKUP(E304,Table1[],2,FALSE)</f>
        <v>It is for opening locks.</v>
      </c>
      <c r="G304" s="73" t="str">
        <f>VLOOKUP(E304,Table1[],3,FALSE)</f>
        <v>Meta</v>
      </c>
      <c r="H304" s="56" t="s">
        <v>22</v>
      </c>
      <c r="I304" s="79"/>
      <c r="J304" s="56" t="str">
        <f>INDEX('Data Ranges'!$A$2:$B$8,MATCH(B304,'Data Ranges'!$A$2:$A$8,0),2)</f>
        <v>Sun</v>
      </c>
      <c r="K304" s="61" t="str">
        <f>IF(INDEX(Signs!$E$5:$E$16,MATCH(C304,Signs!$D$5:$D$16,0))=J304,"X","-")</f>
        <v>-</v>
      </c>
      <c r="L304" s="61" t="str">
        <f>IF(INDEX(Signs!$E$5:$E$16,MATCH(H304,Signs!$D$5:$D$16,0))=J304,"X","-")</f>
        <v>-</v>
      </c>
      <c r="M304" s="61" t="str">
        <f t="shared" si="19"/>
        <v>-</v>
      </c>
      <c r="N304" s="61" t="str">
        <f>IFERROR(IF(INDEX(Personal!$E$5:$E$9,MATCH(C304,Personal!$D$5:$D$9,0))=J304,"X","-"),"-")</f>
        <v>-</v>
      </c>
      <c r="O304" s="61" t="str">
        <f>IFERROR(IF(INDEX(Personal!$E$5:$E$9,MATCH(H304,Personal!$D$5:$D$9,0))=J304,"X","-"),"-")</f>
        <v>-</v>
      </c>
      <c r="P304" s="58"/>
      <c r="Q304" s="37"/>
      <c r="R304" s="37"/>
      <c r="S304" s="37"/>
      <c r="T304" s="37"/>
      <c r="U304" s="37"/>
    </row>
    <row r="305" spans="1:21" ht="21.95" customHeight="1" x14ac:dyDescent="0.2">
      <c r="A305" s="54">
        <f t="shared" si="20"/>
        <v>44494</v>
      </c>
      <c r="B305" s="54" t="str">
        <f t="shared" si="18"/>
        <v>Monday</v>
      </c>
      <c r="C305" s="50" t="s">
        <v>45</v>
      </c>
      <c r="D305" s="99" t="str">
        <f>IFERROR(INDEX('Data Ranges'!$B$10:$C$21,MATCH(A305,'Data Ranges'!$B$10:$B$21,0),2),"")</f>
        <v/>
      </c>
      <c r="E305" s="72">
        <f t="shared" si="17"/>
        <v>20</v>
      </c>
      <c r="F305" s="73" t="str">
        <f>VLOOKUP(E305,Table1[],2,FALSE)</f>
        <v>It is for destroying one's enemies and opponents</v>
      </c>
      <c r="G305" s="73" t="str">
        <f>VLOOKUP(E305,Table1[],3,FALSE)</f>
        <v>Negative</v>
      </c>
      <c r="H305" s="56" t="s">
        <v>22</v>
      </c>
      <c r="I305" s="79"/>
      <c r="J305" s="56" t="str">
        <f>INDEX('Data Ranges'!$A$2:$B$8,MATCH(B305,'Data Ranges'!$A$2:$A$8,0),2)</f>
        <v>Moon</v>
      </c>
      <c r="K305" s="61" t="str">
        <f>IF(INDEX(Signs!$E$5:$E$16,MATCH(C305,Signs!$D$5:$D$16,0))=J305,"X","-")</f>
        <v>-</v>
      </c>
      <c r="L305" s="61" t="str">
        <f>IF(INDEX(Signs!$E$5:$E$16,MATCH(H305,Signs!$D$5:$D$16,0))=J305,"X","-")</f>
        <v>-</v>
      </c>
      <c r="M305" s="61" t="str">
        <f t="shared" si="19"/>
        <v>-</v>
      </c>
      <c r="N305" s="61" t="str">
        <f>IFERROR(IF(INDEX(Personal!$E$5:$E$9,MATCH(C305,Personal!$D$5:$D$9,0))=J305,"X","-"),"-")</f>
        <v>-</v>
      </c>
      <c r="O305" s="61" t="str">
        <f>IFERROR(IF(INDEX(Personal!$E$5:$E$9,MATCH(H305,Personal!$D$5:$D$9,0))=J305,"X","-"),"-")</f>
        <v>-</v>
      </c>
      <c r="P305" s="58"/>
      <c r="Q305" s="37"/>
      <c r="R305" s="37"/>
      <c r="S305" s="37"/>
      <c r="T305" s="37"/>
      <c r="U305" s="37"/>
    </row>
    <row r="306" spans="1:21" ht="21.95" customHeight="1" x14ac:dyDescent="0.2">
      <c r="A306" s="54">
        <f t="shared" si="20"/>
        <v>44495</v>
      </c>
      <c r="B306" s="54" t="str">
        <f t="shared" si="18"/>
        <v>Tuesday</v>
      </c>
      <c r="C306" s="50" t="s">
        <v>45</v>
      </c>
      <c r="D306" s="99" t="str">
        <f>IFERROR(INDEX('Data Ranges'!$B$10:$C$21,MATCH(A306,'Data Ranges'!$B$10:$B$21,0),2),"")</f>
        <v/>
      </c>
      <c r="E306" s="72">
        <f t="shared" ref="E306:E369" si="21">IF(D306="",E305+1,1)</f>
        <v>21</v>
      </c>
      <c r="F306" s="73" t="str">
        <f>VLOOKUP(E306,Table1[],2,FALSE)</f>
        <v>It is for binding the evil tongue.</v>
      </c>
      <c r="G306" s="73" t="str">
        <f>VLOOKUP(E306,Table1[],3,FALSE)</f>
        <v>Negative</v>
      </c>
      <c r="H306" s="56" t="s">
        <v>22</v>
      </c>
      <c r="I306" s="79" t="s">
        <v>614</v>
      </c>
      <c r="J306" s="56" t="str">
        <f>INDEX('Data Ranges'!$A$2:$B$8,MATCH(B306,'Data Ranges'!$A$2:$A$8,0),2)</f>
        <v>Mars</v>
      </c>
      <c r="K306" s="61" t="str">
        <f>IF(INDEX(Signs!$E$5:$E$16,MATCH(C306,Signs!$D$5:$D$16,0))=J306,"X","-")</f>
        <v>X</v>
      </c>
      <c r="L306" s="61" t="str">
        <f>IF(INDEX(Signs!$E$5:$E$16,MATCH(H306,Signs!$D$5:$D$16,0))=J306,"X","-")</f>
        <v>-</v>
      </c>
      <c r="M306" s="61" t="str">
        <f t="shared" si="19"/>
        <v>-</v>
      </c>
      <c r="N306" s="61" t="str">
        <f>IFERROR(IF(INDEX(Personal!$E$5:$E$9,MATCH(C306,Personal!$D$5:$D$9,0))=J306,"X","-"),"-")</f>
        <v>-</v>
      </c>
      <c r="O306" s="61" t="str">
        <f>IFERROR(IF(INDEX(Personal!$E$5:$E$9,MATCH(H306,Personal!$D$5:$D$9,0))=J306,"X","-"),"-")</f>
        <v>-</v>
      </c>
      <c r="P306" s="58"/>
      <c r="Q306" s="37"/>
      <c r="R306" s="37"/>
      <c r="S306" s="37"/>
      <c r="T306" s="37"/>
      <c r="U306" s="37"/>
    </row>
    <row r="307" spans="1:21" ht="21.95" customHeight="1" x14ac:dyDescent="0.2">
      <c r="A307" s="54">
        <f t="shared" si="20"/>
        <v>44496</v>
      </c>
      <c r="B307" s="54" t="str">
        <f t="shared" si="18"/>
        <v>Wednesday</v>
      </c>
      <c r="C307" s="50" t="s">
        <v>45</v>
      </c>
      <c r="D307" s="99" t="str">
        <f>IFERROR(INDEX('Data Ranges'!$B$10:$C$21,MATCH(A307,'Data Ranges'!$B$10:$B$21,0),2),"")</f>
        <v/>
      </c>
      <c r="E307" s="72">
        <f t="shared" si="21"/>
        <v>22</v>
      </c>
      <c r="F307" s="73" t="str">
        <f>VLOOKUP(E307,Table1[],2,FALSE)</f>
        <v>For unbinding sorceries.</v>
      </c>
      <c r="G307" s="73" t="str">
        <f>VLOOKUP(E307,Table1[],3,FALSE)</f>
        <v>Magic</v>
      </c>
      <c r="H307" s="56" t="s">
        <v>26</v>
      </c>
      <c r="I307" s="79"/>
      <c r="J307" s="56" t="str">
        <f>INDEX('Data Ranges'!$A$2:$B$8,MATCH(B307,'Data Ranges'!$A$2:$A$8,0),2)</f>
        <v>Mercury</v>
      </c>
      <c r="K307" s="61" t="str">
        <f>IF(INDEX(Signs!$E$5:$E$16,MATCH(C307,Signs!$D$5:$D$16,0))=J307,"X","-")</f>
        <v>-</v>
      </c>
      <c r="L307" s="61" t="str">
        <f>IF(INDEX(Signs!$E$5:$E$16,MATCH(H307,Signs!$D$5:$D$16,0))=J307,"X","-")</f>
        <v>X</v>
      </c>
      <c r="M307" s="61" t="str">
        <f t="shared" si="19"/>
        <v>-</v>
      </c>
      <c r="N307" s="61" t="str">
        <f>IFERROR(IF(INDEX(Personal!$E$5:$E$9,MATCH(C307,Personal!$D$5:$D$9,0))=J307,"X","-"),"-")</f>
        <v>-</v>
      </c>
      <c r="O307" s="61" t="str">
        <f>IFERROR(IF(INDEX(Personal!$E$5:$E$9,MATCH(H307,Personal!$D$5:$D$9,0))=J307,"X","-"),"-")</f>
        <v>-</v>
      </c>
      <c r="P307" s="58"/>
      <c r="Q307" s="37"/>
      <c r="R307" s="37"/>
      <c r="S307" s="37"/>
      <c r="T307" s="37"/>
      <c r="U307" s="37"/>
    </row>
    <row r="308" spans="1:21" ht="21.95" customHeight="1" x14ac:dyDescent="0.2">
      <c r="A308" s="54">
        <f t="shared" si="20"/>
        <v>44497</v>
      </c>
      <c r="B308" s="54" t="str">
        <f t="shared" si="18"/>
        <v>Thursday</v>
      </c>
      <c r="C308" s="50" t="s">
        <v>45</v>
      </c>
      <c r="D308" s="99" t="str">
        <f>IFERROR(INDEX('Data Ranges'!$B$10:$C$21,MATCH(A308,'Data Ranges'!$B$10:$B$21,0),2),"")</f>
        <v/>
      </c>
      <c r="E308" s="72">
        <f t="shared" si="21"/>
        <v>23</v>
      </c>
      <c r="F308" s="73" t="str">
        <f>VLOOKUP(E308,Table1[],2,FALSE)</f>
        <v>For fishing.</v>
      </c>
      <c r="G308" s="73" t="str">
        <f>VLOOKUP(E308,Table1[],3,FALSE)</f>
        <v>Meta</v>
      </c>
      <c r="H308" s="56" t="s">
        <v>26</v>
      </c>
      <c r="I308" s="79" t="s">
        <v>620</v>
      </c>
      <c r="J308" s="56" t="str">
        <f>INDEX('Data Ranges'!$A$2:$B$8,MATCH(B308,'Data Ranges'!$A$2:$A$8,0),2)</f>
        <v>Jupiter</v>
      </c>
      <c r="K308" s="61" t="str">
        <f>IF(INDEX(Signs!$E$5:$E$16,MATCH(C308,Signs!$D$5:$D$16,0))=J308,"X","-")</f>
        <v>-</v>
      </c>
      <c r="L308" s="61" t="str">
        <f>IF(INDEX(Signs!$E$5:$E$16,MATCH(H308,Signs!$D$5:$D$16,0))=J308,"X","-")</f>
        <v>-</v>
      </c>
      <c r="M308" s="61" t="str">
        <f t="shared" si="19"/>
        <v>-</v>
      </c>
      <c r="N308" s="61" t="str">
        <f>IFERROR(IF(INDEX(Personal!$E$5:$E$9,MATCH(C308,Personal!$D$5:$D$9,0))=J308,"X","-"),"-")</f>
        <v>-</v>
      </c>
      <c r="O308" s="61" t="str">
        <f>IFERROR(IF(INDEX(Personal!$E$5:$E$9,MATCH(H308,Personal!$D$5:$D$9,0))=J308,"X","-"),"-")</f>
        <v>-</v>
      </c>
      <c r="P308" s="58"/>
      <c r="Q308" s="37"/>
      <c r="R308" s="37"/>
      <c r="S308" s="37"/>
      <c r="T308" s="37"/>
      <c r="U308" s="37"/>
    </row>
    <row r="309" spans="1:21" ht="21.95" customHeight="1" x14ac:dyDescent="0.2">
      <c r="A309" s="54">
        <f t="shared" si="20"/>
        <v>44498</v>
      </c>
      <c r="B309" s="54" t="str">
        <f t="shared" si="18"/>
        <v>Friday</v>
      </c>
      <c r="C309" s="50" t="s">
        <v>45</v>
      </c>
      <c r="D309" s="99" t="str">
        <f>IFERROR(INDEX('Data Ranges'!$B$10:$C$21,MATCH(A309,'Data Ranges'!$B$10:$B$21,0),2),"")</f>
        <v/>
      </c>
      <c r="E309" s="72">
        <f t="shared" si="21"/>
        <v>24</v>
      </c>
      <c r="F309" s="73" t="str">
        <f>VLOOKUP(E309,Table1[],2,FALSE)</f>
        <v>For not being afraid of punishment.</v>
      </c>
      <c r="G309" s="73" t="str">
        <f>VLOOKUP(E309,Table1[],3,FALSE)</f>
        <v>Meta</v>
      </c>
      <c r="H309" s="56" t="s">
        <v>30</v>
      </c>
      <c r="I309" s="79"/>
      <c r="J309" s="56" t="str">
        <f>INDEX('Data Ranges'!$A$2:$B$8,MATCH(B309,'Data Ranges'!$A$2:$A$8,0),2)</f>
        <v>Venus</v>
      </c>
      <c r="K309" s="61" t="str">
        <f>IF(INDEX(Signs!$E$5:$E$16,MATCH(C309,Signs!$D$5:$D$16,0))=J309,"X","-")</f>
        <v>-</v>
      </c>
      <c r="L309" s="61" t="str">
        <f>IF(INDEX(Signs!$E$5:$E$16,MATCH(H309,Signs!$D$5:$D$16,0))=J309,"X","-")</f>
        <v>-</v>
      </c>
      <c r="M309" s="61" t="str">
        <f t="shared" si="19"/>
        <v>-</v>
      </c>
      <c r="N309" s="61" t="str">
        <f>IFERROR(IF(INDEX(Personal!$E$5:$E$9,MATCH(C309,Personal!$D$5:$D$9,0))=J309,"X","-"),"-")</f>
        <v>-</v>
      </c>
      <c r="O309" s="61" t="str">
        <f>IFERROR(IF(INDEX(Personal!$E$5:$E$9,MATCH(H309,Personal!$D$5:$D$9,0))=J309,"X","-"),"-")</f>
        <v>-</v>
      </c>
      <c r="P309" s="58"/>
      <c r="Q309" s="37"/>
      <c r="R309" s="37"/>
      <c r="S309" s="37"/>
      <c r="T309" s="37"/>
      <c r="U309" s="37"/>
    </row>
    <row r="310" spans="1:21" ht="21.95" customHeight="1" x14ac:dyDescent="0.2">
      <c r="A310" s="54">
        <f t="shared" si="20"/>
        <v>44499</v>
      </c>
      <c r="B310" s="54" t="str">
        <f t="shared" si="18"/>
        <v>Saturday</v>
      </c>
      <c r="C310" s="50" t="s">
        <v>45</v>
      </c>
      <c r="D310" s="99" t="str">
        <f>IFERROR(INDEX('Data Ranges'!$B$10:$C$21,MATCH(A310,'Data Ranges'!$B$10:$B$21,0),2),"")</f>
        <v/>
      </c>
      <c r="E310" s="72">
        <f t="shared" si="21"/>
        <v>25</v>
      </c>
      <c r="F310" s="73" t="str">
        <f>VLOOKUP(E310,Table1[],2,FALSE)</f>
        <v>For binding or unbinding a couple.</v>
      </c>
      <c r="G310" s="73" t="str">
        <f>VLOOKUP(E310,Table1[],3,FALSE)</f>
        <v>Love</v>
      </c>
      <c r="H310" s="56" t="s">
        <v>30</v>
      </c>
      <c r="I310" s="79" t="s">
        <v>618</v>
      </c>
      <c r="J310" s="56" t="str">
        <f>INDEX('Data Ranges'!$A$2:$B$8,MATCH(B310,'Data Ranges'!$A$2:$A$8,0),2)</f>
        <v>Saturn</v>
      </c>
      <c r="K310" s="61" t="str">
        <f>IF(INDEX(Signs!$E$5:$E$16,MATCH(C310,Signs!$D$5:$D$16,0))=J310,"X","-")</f>
        <v>-</v>
      </c>
      <c r="L310" s="61" t="str">
        <f>IF(INDEX(Signs!$E$5:$E$16,MATCH(H310,Signs!$D$5:$D$16,0))=J310,"X","-")</f>
        <v>-</v>
      </c>
      <c r="M310" s="61" t="str">
        <f t="shared" si="19"/>
        <v>-</v>
      </c>
      <c r="N310" s="61" t="str">
        <f>IFERROR(IF(INDEX(Personal!$E$5:$E$9,MATCH(C310,Personal!$D$5:$D$9,0))=J310,"X","-"),"-")</f>
        <v>-</v>
      </c>
      <c r="O310" s="61" t="str">
        <f>IFERROR(IF(INDEX(Personal!$E$5:$E$9,MATCH(H310,Personal!$D$5:$D$9,0))=J310,"X","-"),"-")</f>
        <v>-</v>
      </c>
      <c r="P310" s="58"/>
      <c r="Q310" s="37"/>
      <c r="R310" s="37"/>
      <c r="S310" s="37"/>
      <c r="T310" s="37"/>
      <c r="U310" s="37"/>
    </row>
    <row r="311" spans="1:21" ht="21.95" customHeight="1" x14ac:dyDescent="0.2">
      <c r="A311" s="54">
        <f t="shared" si="20"/>
        <v>44500</v>
      </c>
      <c r="B311" s="54" t="str">
        <f t="shared" si="18"/>
        <v>Sunday</v>
      </c>
      <c r="C311" s="50" t="s">
        <v>45</v>
      </c>
      <c r="D311" s="99" t="str">
        <f>IFERROR(INDEX('Data Ranges'!$B$10:$C$21,MATCH(A311,'Data Ranges'!$B$10:$B$21,0),2),"")</f>
        <v/>
      </c>
      <c r="E311" s="72">
        <f t="shared" si="21"/>
        <v>26</v>
      </c>
      <c r="F311" s="73" t="str">
        <f>VLOOKUP(E311,Table1[],2,FALSE)</f>
        <v>For compelling enemies and masters.</v>
      </c>
      <c r="G311" s="73" t="str">
        <f>VLOOKUP(E311,Table1[],3,FALSE)</f>
        <v>Negative</v>
      </c>
      <c r="H311" s="56" t="s">
        <v>34</v>
      </c>
      <c r="I311" s="79"/>
      <c r="J311" s="56" t="str">
        <f>INDEX('Data Ranges'!$A$2:$B$8,MATCH(B311,'Data Ranges'!$A$2:$A$8,0),2)</f>
        <v>Sun</v>
      </c>
      <c r="K311" s="61" t="str">
        <f>IF(INDEX(Signs!$E$5:$E$16,MATCH(C311,Signs!$D$5:$D$16,0))=J311,"X","-")</f>
        <v>-</v>
      </c>
      <c r="L311" s="61" t="str">
        <f>IF(INDEX(Signs!$E$5:$E$16,MATCH(H311,Signs!$D$5:$D$16,0))=J311,"X","-")</f>
        <v>X</v>
      </c>
      <c r="M311" s="61" t="str">
        <f t="shared" si="19"/>
        <v>-</v>
      </c>
      <c r="N311" s="61" t="str">
        <f>IFERROR(IF(INDEX(Personal!$E$5:$E$9,MATCH(C311,Personal!$D$5:$D$9,0))=J311,"X","-"),"-")</f>
        <v>-</v>
      </c>
      <c r="O311" s="61" t="str">
        <f>IFERROR(IF(INDEX(Personal!$E$5:$E$9,MATCH(H311,Personal!$D$5:$D$9,0))=J311,"X","-"),"-")</f>
        <v>X</v>
      </c>
      <c r="P311" s="58"/>
      <c r="Q311" s="37"/>
      <c r="R311" s="37"/>
      <c r="S311" s="37"/>
      <c r="T311" s="37"/>
      <c r="U311" s="37"/>
    </row>
    <row r="312" spans="1:21" ht="21.95" customHeight="1" x14ac:dyDescent="0.2">
      <c r="A312" s="54">
        <f t="shared" si="20"/>
        <v>44501</v>
      </c>
      <c r="B312" s="54" t="str">
        <f t="shared" si="18"/>
        <v>Monday</v>
      </c>
      <c r="C312" s="50" t="s">
        <v>45</v>
      </c>
      <c r="D312" s="99" t="str">
        <f>IFERROR(INDEX('Data Ranges'!$B$10:$C$21,MATCH(A312,'Data Ranges'!$B$10:$B$21,0),2),"")</f>
        <v/>
      </c>
      <c r="E312" s="72">
        <f t="shared" si="21"/>
        <v>27</v>
      </c>
      <c r="F312" s="73" t="str">
        <f>VLOOKUP(E312,Table1[],2,FALSE)</f>
        <v>For love and for bindings of love.</v>
      </c>
      <c r="G312" s="73" t="str">
        <f>VLOOKUP(E312,Table1[],3,FALSE)</f>
        <v>Love</v>
      </c>
      <c r="H312" s="56" t="s">
        <v>34</v>
      </c>
      <c r="I312" s="79"/>
      <c r="J312" s="56" t="str">
        <f>INDEX('Data Ranges'!$A$2:$B$8,MATCH(B312,'Data Ranges'!$A$2:$A$8,0),2)</f>
        <v>Moon</v>
      </c>
      <c r="K312" s="61" t="str">
        <f>IF(INDEX(Signs!$E$5:$E$16,MATCH(C312,Signs!$D$5:$D$16,0))=J312,"X","-")</f>
        <v>-</v>
      </c>
      <c r="L312" s="61" t="str">
        <f>IF(INDEX(Signs!$E$5:$E$16,MATCH(H312,Signs!$D$5:$D$16,0))=J312,"X","-")</f>
        <v>-</v>
      </c>
      <c r="M312" s="61" t="str">
        <f t="shared" si="19"/>
        <v>-</v>
      </c>
      <c r="N312" s="61" t="str">
        <f>IFERROR(IF(INDEX(Personal!$E$5:$E$9,MATCH(C312,Personal!$D$5:$D$9,0))=J312,"X","-"),"-")</f>
        <v>-</v>
      </c>
      <c r="O312" s="61" t="str">
        <f>IFERROR(IF(INDEX(Personal!$E$5:$E$9,MATCH(H312,Personal!$D$5:$D$9,0))=J312,"X","-"),"-")</f>
        <v>-</v>
      </c>
      <c r="P312" s="58"/>
      <c r="Q312" s="37"/>
      <c r="R312" s="37"/>
      <c r="S312" s="37"/>
      <c r="T312" s="37"/>
      <c r="U312" s="37"/>
    </row>
    <row r="313" spans="1:21" ht="21.95" customHeight="1" x14ac:dyDescent="0.2">
      <c r="A313" s="54">
        <f t="shared" si="20"/>
        <v>44502</v>
      </c>
      <c r="B313" s="54" t="str">
        <f t="shared" si="18"/>
        <v>Tuesday</v>
      </c>
      <c r="C313" s="50" t="s">
        <v>45</v>
      </c>
      <c r="D313" s="99" t="str">
        <f>IFERROR(INDEX('Data Ranges'!$B$10:$C$21,MATCH(A313,'Data Ranges'!$B$10:$B$21,0),2),"")</f>
        <v/>
      </c>
      <c r="E313" s="72">
        <f t="shared" si="21"/>
        <v>28</v>
      </c>
      <c r="F313" s="73" t="str">
        <f>VLOOKUP(E313,Table1[],2,FALSE)</f>
        <v>Similarly, for love.</v>
      </c>
      <c r="G313" s="73" t="str">
        <f>VLOOKUP(E313,Table1[],3,FALSE)</f>
        <v>Love</v>
      </c>
      <c r="H313" s="56" t="s">
        <v>38</v>
      </c>
      <c r="I313" s="79"/>
      <c r="J313" s="56" t="str">
        <f>INDEX('Data Ranges'!$A$2:$B$8,MATCH(B313,'Data Ranges'!$A$2:$A$8,0),2)</f>
        <v>Mars</v>
      </c>
      <c r="K313" s="61" t="str">
        <f>IF(INDEX(Signs!$E$5:$E$16,MATCH(C313,Signs!$D$5:$D$16,0))=J313,"X","-")</f>
        <v>X</v>
      </c>
      <c r="L313" s="61" t="str">
        <f>IF(INDEX(Signs!$E$5:$E$16,MATCH(H313,Signs!$D$5:$D$16,0))=J313,"X","-")</f>
        <v>-</v>
      </c>
      <c r="M313" s="61" t="str">
        <f t="shared" si="19"/>
        <v>-</v>
      </c>
      <c r="N313" s="61" t="str">
        <f>IFERROR(IF(INDEX(Personal!$E$5:$E$9,MATCH(C313,Personal!$D$5:$D$9,0))=J313,"X","-"),"-")</f>
        <v>-</v>
      </c>
      <c r="O313" s="61" t="str">
        <f>IFERROR(IF(INDEX(Personal!$E$5:$E$9,MATCH(H313,Personal!$D$5:$D$9,0))=J313,"X","-"),"-")</f>
        <v>-</v>
      </c>
      <c r="P313" s="58"/>
      <c r="Q313" s="37"/>
      <c r="R313" s="37"/>
      <c r="S313" s="37"/>
      <c r="T313" s="37"/>
      <c r="U313" s="37"/>
    </row>
    <row r="314" spans="1:21" ht="21.95" customHeight="1" x14ac:dyDescent="0.2">
      <c r="A314" s="54">
        <f t="shared" si="20"/>
        <v>44503</v>
      </c>
      <c r="B314" s="54" t="str">
        <f t="shared" si="18"/>
        <v>Wednesday</v>
      </c>
      <c r="C314" s="50" t="s">
        <v>45</v>
      </c>
      <c r="D314" s="99" t="str">
        <f>IFERROR(INDEX('Data Ranges'!$B$10:$C$21,MATCH(A314,'Data Ranges'!$B$10:$B$21,0),2),"")</f>
        <v/>
      </c>
      <c r="E314" s="72">
        <f t="shared" si="21"/>
        <v>29</v>
      </c>
      <c r="F314" s="73" t="str">
        <f>VLOOKUP(E314,Table1[],2,FALSE)</f>
        <v>For destruction.</v>
      </c>
      <c r="G314" s="73" t="str">
        <f>VLOOKUP(E314,Table1[],3,FALSE)</f>
        <v>Negative</v>
      </c>
      <c r="H314" s="56" t="s">
        <v>38</v>
      </c>
      <c r="I314" s="79"/>
      <c r="J314" s="56" t="str">
        <f>INDEX('Data Ranges'!$A$2:$B$8,MATCH(B314,'Data Ranges'!$A$2:$A$8,0),2)</f>
        <v>Mercury</v>
      </c>
      <c r="K314" s="61" t="str">
        <f>IF(INDEX(Signs!$E$5:$E$16,MATCH(C314,Signs!$D$5:$D$16,0))=J314,"X","-")</f>
        <v>-</v>
      </c>
      <c r="L314" s="61" t="str">
        <f>IF(INDEX(Signs!$E$5:$E$16,MATCH(H314,Signs!$D$5:$D$16,0))=J314,"X","-")</f>
        <v>X</v>
      </c>
      <c r="M314" s="61" t="str">
        <f t="shared" si="19"/>
        <v>-</v>
      </c>
      <c r="N314" s="61" t="str">
        <f>IFERROR(IF(INDEX(Personal!$E$5:$E$9,MATCH(C314,Personal!$D$5:$D$9,0))=J314,"X","-"),"-")</f>
        <v>-</v>
      </c>
      <c r="O314" s="61" t="str">
        <f>IFERROR(IF(INDEX(Personal!$E$5:$E$9,MATCH(H314,Personal!$D$5:$D$9,0))=J314,"X","-"),"-")</f>
        <v>-</v>
      </c>
      <c r="P314" s="58"/>
      <c r="Q314" s="37"/>
      <c r="R314" s="37"/>
      <c r="S314" s="37"/>
      <c r="T314" s="37"/>
      <c r="U314" s="37"/>
    </row>
    <row r="315" spans="1:21" ht="21.95" customHeight="1" x14ac:dyDescent="0.2">
      <c r="A315" s="54">
        <f t="shared" si="20"/>
        <v>44504</v>
      </c>
      <c r="B315" s="54" t="str">
        <f t="shared" si="18"/>
        <v>Thursday</v>
      </c>
      <c r="C315" s="50" t="s">
        <v>45</v>
      </c>
      <c r="D315" s="99">
        <f>IFERROR(INDEX('Data Ranges'!$B$10:$C$21,MATCH(A315,'Data Ranges'!$B$10:$B$21,0),2),"")</f>
        <v>0.71805555555555556</v>
      </c>
      <c r="E315" s="72">
        <f t="shared" si="21"/>
        <v>1</v>
      </c>
      <c r="F315" s="73" t="str">
        <f>VLOOKUP(E315,Table1[],2,FALSE)</f>
        <v>Is for winning in gambling, in chess and in other games. For luck.</v>
      </c>
      <c r="G315" s="73" t="str">
        <f>VLOOKUP(E315,Table1[],3,FALSE)</f>
        <v>Prosperity</v>
      </c>
      <c r="H315" s="56" t="s">
        <v>41</v>
      </c>
      <c r="I315" s="79"/>
      <c r="J315" s="56" t="str">
        <f>INDEX('Data Ranges'!$A$2:$B$8,MATCH(B315,'Data Ranges'!$A$2:$A$8,0),2)</f>
        <v>Jupiter</v>
      </c>
      <c r="K315" s="61" t="str">
        <f>IF(INDEX(Signs!$E$5:$E$16,MATCH(C315,Signs!$D$5:$D$16,0))=J315,"X","-")</f>
        <v>-</v>
      </c>
      <c r="L315" s="61" t="str">
        <f>IF(INDEX(Signs!$E$5:$E$16,MATCH(H315,Signs!$D$5:$D$16,0))=J315,"X","-")</f>
        <v>-</v>
      </c>
      <c r="M315" s="61" t="str">
        <f t="shared" si="19"/>
        <v>-</v>
      </c>
      <c r="N315" s="61" t="str">
        <f>IFERROR(IF(INDEX(Personal!$E$5:$E$9,MATCH(C315,Personal!$D$5:$D$9,0))=J315,"X","-"),"-")</f>
        <v>-</v>
      </c>
      <c r="O315" s="61" t="str">
        <f>IFERROR(IF(INDEX(Personal!$E$5:$E$9,MATCH(H315,Personal!$D$5:$D$9,0))=J315,"X","-"),"-")</f>
        <v>-</v>
      </c>
      <c r="P315" s="58"/>
      <c r="Q315" s="37"/>
      <c r="R315" s="37"/>
      <c r="S315" s="37"/>
      <c r="T315" s="37"/>
      <c r="U315" s="37"/>
    </row>
    <row r="316" spans="1:21" ht="21.95" customHeight="1" x14ac:dyDescent="0.2">
      <c r="A316" s="54">
        <f t="shared" si="20"/>
        <v>44505</v>
      </c>
      <c r="B316" s="54" t="str">
        <f t="shared" si="18"/>
        <v>Friday</v>
      </c>
      <c r="C316" s="50" t="s">
        <v>45</v>
      </c>
      <c r="D316" s="99" t="str">
        <f>IFERROR(INDEX('Data Ranges'!$B$10:$C$21,MATCH(A316,'Data Ranges'!$B$10:$B$21,0),2),"")</f>
        <v/>
      </c>
      <c r="E316" s="72">
        <f t="shared" si="21"/>
        <v>2</v>
      </c>
      <c r="F316" s="73" t="str">
        <f>VLOOKUP(E316,Table1[],2,FALSE)</f>
        <v>It is for gain and winning at chess.</v>
      </c>
      <c r="G316" s="73" t="str">
        <f>VLOOKUP(E316,Table1[],3,FALSE)</f>
        <v>Prosperity</v>
      </c>
      <c r="H316" s="56" t="s">
        <v>41</v>
      </c>
      <c r="I316" s="79"/>
      <c r="J316" s="56" t="str">
        <f>INDEX('Data Ranges'!$A$2:$B$8,MATCH(B316,'Data Ranges'!$A$2:$A$8,0),2)</f>
        <v>Venus</v>
      </c>
      <c r="K316" s="61" t="str">
        <f>IF(INDEX(Signs!$E$5:$E$16,MATCH(C316,Signs!$D$5:$D$16,0))=J316,"X","-")</f>
        <v>-</v>
      </c>
      <c r="L316" s="61" t="str">
        <f>IF(INDEX(Signs!$E$5:$E$16,MATCH(H316,Signs!$D$5:$D$16,0))=J316,"X","-")</f>
        <v>X</v>
      </c>
      <c r="M316" s="61" t="str">
        <f t="shared" si="19"/>
        <v>-</v>
      </c>
      <c r="N316" s="61" t="str">
        <f>IFERROR(IF(INDEX(Personal!$E$5:$E$9,MATCH(C316,Personal!$D$5:$D$9,0))=J316,"X","-"),"-")</f>
        <v>-</v>
      </c>
      <c r="O316" s="61" t="str">
        <f>IFERROR(IF(INDEX(Personal!$E$5:$E$9,MATCH(H316,Personal!$D$5:$D$9,0))=J316,"X","-"),"-")</f>
        <v>-</v>
      </c>
      <c r="P316" s="58"/>
      <c r="Q316" s="37"/>
      <c r="R316" s="37"/>
      <c r="S316" s="37"/>
      <c r="T316" s="37"/>
      <c r="U316" s="37"/>
    </row>
    <row r="317" spans="1:21" ht="21.95" customHeight="1" x14ac:dyDescent="0.2">
      <c r="A317" s="54">
        <f t="shared" si="20"/>
        <v>44506</v>
      </c>
      <c r="B317" s="54" t="str">
        <f t="shared" si="18"/>
        <v>Saturday</v>
      </c>
      <c r="C317" s="50" t="s">
        <v>45</v>
      </c>
      <c r="D317" s="99" t="str">
        <f>IFERROR(INDEX('Data Ranges'!$B$10:$C$21,MATCH(A317,'Data Ranges'!$B$10:$B$21,0),2),"")</f>
        <v/>
      </c>
      <c r="E317" s="72">
        <f t="shared" si="21"/>
        <v>3</v>
      </c>
      <c r="F317" s="73" t="str">
        <f>VLOOKUP(E317,Table1[],2,FALSE)</f>
        <v>For making a talisman for war and similar.</v>
      </c>
      <c r="G317" s="73" t="str">
        <f>VLOOKUP(E317,Table1[],3,FALSE)</f>
        <v>Negative</v>
      </c>
      <c r="H317" s="56" t="s">
        <v>45</v>
      </c>
      <c r="I317" s="79"/>
      <c r="J317" s="56" t="str">
        <f>INDEX('Data Ranges'!$A$2:$B$8,MATCH(B317,'Data Ranges'!$A$2:$A$8,0),2)</f>
        <v>Saturn</v>
      </c>
      <c r="K317" s="61" t="str">
        <f>IF(INDEX(Signs!$E$5:$E$16,MATCH(C317,Signs!$D$5:$D$16,0))=J317,"X","-")</f>
        <v>-</v>
      </c>
      <c r="L317" s="61" t="str">
        <f>IF(INDEX(Signs!$E$5:$E$16,MATCH(H317,Signs!$D$5:$D$16,0))=J317,"X","-")</f>
        <v>-</v>
      </c>
      <c r="M317" s="61" t="str">
        <f t="shared" si="19"/>
        <v>X</v>
      </c>
      <c r="N317" s="61" t="str">
        <f>IFERROR(IF(INDEX(Personal!$E$5:$E$9,MATCH(C317,Personal!$D$5:$D$9,0))=J317,"X","-"),"-")</f>
        <v>-</v>
      </c>
      <c r="O317" s="61" t="str">
        <f>IFERROR(IF(INDEX(Personal!$E$5:$E$9,MATCH(H317,Personal!$D$5:$D$9,0))=J317,"X","-"),"-")</f>
        <v>-</v>
      </c>
      <c r="P317" s="58"/>
      <c r="Q317" s="37"/>
      <c r="R317" s="37"/>
      <c r="S317" s="37"/>
      <c r="T317" s="37"/>
      <c r="U317" s="37"/>
    </row>
    <row r="318" spans="1:21" ht="21.95" customHeight="1" x14ac:dyDescent="0.2">
      <c r="A318" s="54">
        <f t="shared" si="20"/>
        <v>44507</v>
      </c>
      <c r="B318" s="54" t="str">
        <f t="shared" si="18"/>
        <v>Sunday</v>
      </c>
      <c r="C318" s="50" t="s">
        <v>45</v>
      </c>
      <c r="D318" s="99" t="str">
        <f>IFERROR(INDEX('Data Ranges'!$B$10:$C$21,MATCH(A318,'Data Ranges'!$B$10:$B$21,0),2),"")</f>
        <v/>
      </c>
      <c r="E318" s="72">
        <f t="shared" si="21"/>
        <v>4</v>
      </c>
      <c r="F318" s="73" t="str">
        <f>VLOOKUP(E318,Table1[],2,FALSE)</f>
        <v>For causing love in a couple.</v>
      </c>
      <c r="G318" s="73" t="str">
        <f>VLOOKUP(E318,Table1[],3,FALSE)</f>
        <v>Love</v>
      </c>
      <c r="H318" s="56" t="s">
        <v>45</v>
      </c>
      <c r="I318" s="79"/>
      <c r="J318" s="56" t="str">
        <f>INDEX('Data Ranges'!$A$2:$B$8,MATCH(B318,'Data Ranges'!$A$2:$A$8,0),2)</f>
        <v>Sun</v>
      </c>
      <c r="K318" s="61" t="str">
        <f>IF(INDEX(Signs!$E$5:$E$16,MATCH(C318,Signs!$D$5:$D$16,0))=J318,"X","-")</f>
        <v>-</v>
      </c>
      <c r="L318" s="61" t="str">
        <f>IF(INDEX(Signs!$E$5:$E$16,MATCH(H318,Signs!$D$5:$D$16,0))=J318,"X","-")</f>
        <v>-</v>
      </c>
      <c r="M318" s="61" t="str">
        <f t="shared" si="19"/>
        <v>X</v>
      </c>
      <c r="N318" s="61" t="str">
        <f>IFERROR(IF(INDEX(Personal!$E$5:$E$9,MATCH(C318,Personal!$D$5:$D$9,0))=J318,"X","-"),"-")</f>
        <v>-</v>
      </c>
      <c r="O318" s="61" t="str">
        <f>IFERROR(IF(INDEX(Personal!$E$5:$E$9,MATCH(H318,Personal!$D$5:$D$9,0))=J318,"X","-"),"-")</f>
        <v>-</v>
      </c>
      <c r="P318" s="58"/>
      <c r="Q318" s="37"/>
      <c r="R318" s="37"/>
      <c r="S318" s="37"/>
      <c r="T318" s="37"/>
      <c r="U318" s="37"/>
    </row>
    <row r="319" spans="1:21" ht="21.95" customHeight="1" x14ac:dyDescent="0.2">
      <c r="A319" s="54">
        <f t="shared" si="20"/>
        <v>44508</v>
      </c>
      <c r="B319" s="54" t="str">
        <f t="shared" si="18"/>
        <v>Monday</v>
      </c>
      <c r="C319" s="50" t="s">
        <v>45</v>
      </c>
      <c r="D319" s="99" t="str">
        <f>IFERROR(INDEX('Data Ranges'!$B$10:$C$21,MATCH(A319,'Data Ranges'!$B$10:$B$21,0),2),"")</f>
        <v/>
      </c>
      <c r="E319" s="72">
        <f t="shared" si="21"/>
        <v>5</v>
      </c>
      <c r="F319" s="73" t="str">
        <f>VLOOKUP(E319,Table1[],2,FALSE)</f>
        <v>For causing the love of kings and lords.</v>
      </c>
      <c r="G319" s="73" t="str">
        <f>VLOOKUP(E319,Table1[],3,FALSE)</f>
        <v>Love</v>
      </c>
      <c r="H319" s="56" t="s">
        <v>45</v>
      </c>
      <c r="I319" s="79" t="s">
        <v>613</v>
      </c>
      <c r="J319" s="56" t="str">
        <f>INDEX('Data Ranges'!$A$2:$B$8,MATCH(B319,'Data Ranges'!$A$2:$A$8,0),2)</f>
        <v>Moon</v>
      </c>
      <c r="K319" s="61" t="str">
        <f>IF(INDEX(Signs!$E$5:$E$16,MATCH(C319,Signs!$D$5:$D$16,0))=J319,"X","-")</f>
        <v>-</v>
      </c>
      <c r="L319" s="61" t="str">
        <f>IF(INDEX(Signs!$E$5:$E$16,MATCH(H319,Signs!$D$5:$D$16,0))=J319,"X","-")</f>
        <v>-</v>
      </c>
      <c r="M319" s="61" t="str">
        <f t="shared" si="19"/>
        <v>X</v>
      </c>
      <c r="N319" s="61" t="str">
        <f>IFERROR(IF(INDEX(Personal!$E$5:$E$9,MATCH(C319,Personal!$D$5:$D$9,0))=J319,"X","-"),"-")</f>
        <v>-</v>
      </c>
      <c r="O319" s="61" t="str">
        <f>IFERROR(IF(INDEX(Personal!$E$5:$E$9,MATCH(H319,Personal!$D$5:$D$9,0))=J319,"X","-"),"-")</f>
        <v>-</v>
      </c>
      <c r="P319" s="58"/>
      <c r="Q319" s="37"/>
      <c r="R319" s="37"/>
      <c r="S319" s="37"/>
      <c r="T319" s="37"/>
      <c r="U319" s="37"/>
    </row>
    <row r="320" spans="1:21" ht="21.95" customHeight="1" x14ac:dyDescent="0.2">
      <c r="A320" s="54">
        <f t="shared" si="20"/>
        <v>44509</v>
      </c>
      <c r="B320" s="54" t="str">
        <f t="shared" si="18"/>
        <v>Tuesday</v>
      </c>
      <c r="C320" s="50" t="s">
        <v>45</v>
      </c>
      <c r="D320" s="99" t="str">
        <f>IFERROR(INDEX('Data Ranges'!$B$10:$C$21,MATCH(A320,'Data Ranges'!$B$10:$B$21,0),2),"")</f>
        <v/>
      </c>
      <c r="E320" s="72">
        <f t="shared" si="21"/>
        <v>6</v>
      </c>
      <c r="F320" s="73" t="str">
        <f>VLOOKUP(E320,Table1[],2,FALSE)</f>
        <v>It is good for beneficial judgements.</v>
      </c>
      <c r="G320" s="73" t="str">
        <f>VLOOKUP(E320,Table1[],3,FALSE)</f>
        <v>Prosperity</v>
      </c>
      <c r="H320" s="56" t="s">
        <v>49</v>
      </c>
      <c r="I320" s="79"/>
      <c r="J320" s="56" t="str">
        <f>INDEX('Data Ranges'!$A$2:$B$8,MATCH(B320,'Data Ranges'!$A$2:$A$8,0),2)</f>
        <v>Mars</v>
      </c>
      <c r="K320" s="61" t="str">
        <f>IF(INDEX(Signs!$E$5:$E$16,MATCH(C320,Signs!$D$5:$D$16,0))=J320,"X","-")</f>
        <v>X</v>
      </c>
      <c r="L320" s="61" t="str">
        <f>IF(INDEX(Signs!$E$5:$E$16,MATCH(H320,Signs!$D$5:$D$16,0))=J320,"X","-")</f>
        <v>-</v>
      </c>
      <c r="M320" s="61" t="str">
        <f t="shared" si="19"/>
        <v>-</v>
      </c>
      <c r="N320" s="61" t="str">
        <f>IFERROR(IF(INDEX(Personal!$E$5:$E$9,MATCH(C320,Personal!$D$5:$D$9,0))=J320,"X","-"),"-")</f>
        <v>-</v>
      </c>
      <c r="O320" s="61" t="str">
        <f>IFERROR(IF(INDEX(Personal!$E$5:$E$9,MATCH(H320,Personal!$D$5:$D$9,0))=J320,"X","-"),"-")</f>
        <v>-</v>
      </c>
      <c r="P320" s="58"/>
      <c r="Q320" s="37"/>
      <c r="R320" s="37"/>
      <c r="S320" s="37"/>
      <c r="T320" s="37"/>
      <c r="U320" s="37"/>
    </row>
    <row r="321" spans="1:21" ht="21.95" customHeight="1" x14ac:dyDescent="0.2">
      <c r="A321" s="54">
        <f t="shared" si="20"/>
        <v>44510</v>
      </c>
      <c r="B321" s="54" t="str">
        <f t="shared" si="18"/>
        <v>Wednesday</v>
      </c>
      <c r="C321" s="50" t="s">
        <v>45</v>
      </c>
      <c r="D321" s="99" t="str">
        <f>IFERROR(INDEX('Data Ranges'!$B$10:$C$21,MATCH(A321,'Data Ranges'!$B$10:$B$21,0),2),"")</f>
        <v/>
      </c>
      <c r="E321" s="72">
        <f t="shared" si="21"/>
        <v>7</v>
      </c>
      <c r="F321" s="73" t="str">
        <f>VLOOKUP(E321,Table1[],2,FALSE)</f>
        <v>It is good for divining with a vessel, that is to say a water pot, for whatever reason.</v>
      </c>
      <c r="G321" s="73" t="str">
        <f>VLOOKUP(E321,Table1[],3,FALSE)</f>
        <v>Magic</v>
      </c>
      <c r="H321" s="56" t="s">
        <v>49</v>
      </c>
      <c r="I321" s="79" t="s">
        <v>618</v>
      </c>
      <c r="J321" s="56" t="str">
        <f>INDEX('Data Ranges'!$A$2:$B$8,MATCH(B321,'Data Ranges'!$A$2:$A$8,0),2)</f>
        <v>Mercury</v>
      </c>
      <c r="K321" s="61" t="str">
        <f>IF(INDEX(Signs!$E$5:$E$16,MATCH(C321,Signs!$D$5:$D$16,0))=J321,"X","-")</f>
        <v>-</v>
      </c>
      <c r="L321" s="61" t="str">
        <f>IF(INDEX(Signs!$E$5:$E$16,MATCH(H321,Signs!$D$5:$D$16,0))=J321,"X","-")</f>
        <v>-</v>
      </c>
      <c r="M321" s="61" t="str">
        <f t="shared" si="19"/>
        <v>-</v>
      </c>
      <c r="N321" s="61" t="str">
        <f>IFERROR(IF(INDEX(Personal!$E$5:$E$9,MATCH(C321,Personal!$D$5:$D$9,0))=J321,"X","-"),"-")</f>
        <v>-</v>
      </c>
      <c r="O321" s="61" t="str">
        <f>IFERROR(IF(INDEX(Personal!$E$5:$E$9,MATCH(H321,Personal!$D$5:$D$9,0))=J321,"X","-"),"-")</f>
        <v>-</v>
      </c>
      <c r="P321" s="58"/>
      <c r="Q321" s="37"/>
      <c r="R321" s="37"/>
      <c r="S321" s="37"/>
      <c r="T321" s="37"/>
      <c r="U321" s="37"/>
    </row>
    <row r="322" spans="1:21" ht="21.95" customHeight="1" x14ac:dyDescent="0.2">
      <c r="A322" s="54">
        <f t="shared" si="20"/>
        <v>44511</v>
      </c>
      <c r="B322" s="54" t="str">
        <f t="shared" si="18"/>
        <v>Thursday</v>
      </c>
      <c r="C322" s="50" t="s">
        <v>45</v>
      </c>
      <c r="D322" s="99" t="str">
        <f>IFERROR(INDEX('Data Ranges'!$B$10:$C$21,MATCH(A322,'Data Ranges'!$B$10:$B$21,0),2),"")</f>
        <v/>
      </c>
      <c r="E322" s="72">
        <f t="shared" si="21"/>
        <v>8</v>
      </c>
      <c r="F322" s="73" t="str">
        <f>VLOOKUP(E322,Table1[],2,FALSE)</f>
        <v>It is good for finding treasures in the earth.</v>
      </c>
      <c r="G322" s="73" t="str">
        <f>VLOOKUP(E322,Table1[],3,FALSE)</f>
        <v>Prosperity</v>
      </c>
      <c r="H322" s="56" t="s">
        <v>53</v>
      </c>
      <c r="I322" s="79"/>
      <c r="J322" s="56" t="str">
        <f>INDEX('Data Ranges'!$A$2:$B$8,MATCH(B322,'Data Ranges'!$A$2:$A$8,0),2)</f>
        <v>Jupiter</v>
      </c>
      <c r="K322" s="61" t="str">
        <f>IF(INDEX(Signs!$E$5:$E$16,MATCH(C322,Signs!$D$5:$D$16,0))=J322,"X","-")</f>
        <v>-</v>
      </c>
      <c r="L322" s="61" t="str">
        <f>IF(INDEX(Signs!$E$5:$E$16,MATCH(H322,Signs!$D$5:$D$16,0))=J322,"X","-")</f>
        <v>-</v>
      </c>
      <c r="M322" s="61" t="str">
        <f t="shared" si="19"/>
        <v>-</v>
      </c>
      <c r="N322" s="61" t="str">
        <f>IFERROR(IF(INDEX(Personal!$E$5:$E$9,MATCH(C322,Personal!$D$5:$D$9,0))=J322,"X","-"),"-")</f>
        <v>-</v>
      </c>
      <c r="O322" s="61" t="str">
        <f>IFERROR(IF(INDEX(Personal!$E$5:$E$9,MATCH(H322,Personal!$D$5:$D$9,0))=J322,"X","-"),"-")</f>
        <v>-</v>
      </c>
      <c r="P322" s="58"/>
      <c r="Q322" s="37"/>
      <c r="R322" s="37"/>
      <c r="S322" s="37"/>
      <c r="T322" s="37"/>
      <c r="U322" s="37"/>
    </row>
    <row r="323" spans="1:21" ht="21.95" customHeight="1" x14ac:dyDescent="0.2">
      <c r="A323" s="54">
        <f t="shared" si="20"/>
        <v>44512</v>
      </c>
      <c r="B323" s="54" t="str">
        <f t="shared" si="18"/>
        <v>Friday</v>
      </c>
      <c r="C323" s="50" t="s">
        <v>45</v>
      </c>
      <c r="D323" s="99" t="str">
        <f>IFERROR(INDEX('Data Ranges'!$B$10:$C$21,MATCH(A323,'Data Ranges'!$B$10:$B$21,0),2),"")</f>
        <v/>
      </c>
      <c r="E323" s="72">
        <f t="shared" si="21"/>
        <v>9</v>
      </c>
      <c r="F323" s="73" t="str">
        <f>VLOOKUP(E323,Table1[],2,FALSE)</f>
        <v>It is good for happiness within the family, and for taking care of the house.</v>
      </c>
      <c r="G323" s="73" t="str">
        <f>VLOOKUP(E323,Table1[],3,FALSE)</f>
        <v>Love</v>
      </c>
      <c r="H323" s="56" t="s">
        <v>53</v>
      </c>
      <c r="I323" s="79"/>
      <c r="J323" s="56" t="str">
        <f>INDEX('Data Ranges'!$A$2:$B$8,MATCH(B323,'Data Ranges'!$A$2:$A$8,0),2)</f>
        <v>Venus</v>
      </c>
      <c r="K323" s="61" t="str">
        <f>IF(INDEX(Signs!$E$5:$E$16,MATCH(C323,Signs!$D$5:$D$16,0))=J323,"X","-")</f>
        <v>-</v>
      </c>
      <c r="L323" s="61" t="str">
        <f>IF(INDEX(Signs!$E$5:$E$16,MATCH(H323,Signs!$D$5:$D$16,0))=J323,"X","-")</f>
        <v>-</v>
      </c>
      <c r="M323" s="61" t="str">
        <f t="shared" si="19"/>
        <v>-</v>
      </c>
      <c r="N323" s="61" t="str">
        <f>IFERROR(IF(INDEX(Personal!$E$5:$E$9,MATCH(C323,Personal!$D$5:$D$9,0))=J323,"X","-"),"-")</f>
        <v>-</v>
      </c>
      <c r="O323" s="61" t="str">
        <f>IFERROR(IF(INDEX(Personal!$E$5:$E$9,MATCH(H323,Personal!$D$5:$D$9,0))=J323,"X","-"),"-")</f>
        <v>-</v>
      </c>
      <c r="P323" s="58"/>
      <c r="Q323" s="37"/>
      <c r="R323" s="37"/>
      <c r="S323" s="37"/>
      <c r="T323" s="37"/>
      <c r="U323" s="37"/>
    </row>
    <row r="324" spans="1:21" ht="21.95" customHeight="1" x14ac:dyDescent="0.2">
      <c r="A324" s="54">
        <f t="shared" si="20"/>
        <v>44513</v>
      </c>
      <c r="B324" s="54" t="str">
        <f t="shared" si="18"/>
        <v>Saturday</v>
      </c>
      <c r="C324" s="50" t="s">
        <v>45</v>
      </c>
      <c r="D324" s="99" t="str">
        <f>IFERROR(INDEX('Data Ranges'!$B$10:$C$21,MATCH(A324,'Data Ranges'!$B$10:$B$21,0),2),"")</f>
        <v/>
      </c>
      <c r="E324" s="72">
        <f t="shared" si="21"/>
        <v>10</v>
      </c>
      <c r="F324" s="73" t="str">
        <f>VLOOKUP(E324,Table1[],2,FALSE)</f>
        <v>For curing the epileptic.</v>
      </c>
      <c r="G324" s="73" t="str">
        <f>VLOOKUP(E324,Table1[],3,FALSE)</f>
        <v>Healing</v>
      </c>
      <c r="H324" s="56" t="s">
        <v>53</v>
      </c>
      <c r="I324" s="79" t="s">
        <v>631</v>
      </c>
      <c r="J324" s="56" t="str">
        <f>INDEX('Data Ranges'!$A$2:$B$8,MATCH(B324,'Data Ranges'!$A$2:$A$8,0),2)</f>
        <v>Saturn</v>
      </c>
      <c r="K324" s="61" t="str">
        <f>IF(INDEX(Signs!$E$5:$E$16,MATCH(C324,Signs!$D$5:$D$16,0))=J324,"X","-")</f>
        <v>-</v>
      </c>
      <c r="L324" s="61" t="str">
        <f>IF(INDEX(Signs!$E$5:$E$16,MATCH(H324,Signs!$D$5:$D$16,0))=J324,"X","-")</f>
        <v>X</v>
      </c>
      <c r="M324" s="61" t="str">
        <f t="shared" si="19"/>
        <v>-</v>
      </c>
      <c r="N324" s="61" t="str">
        <f>IFERROR(IF(INDEX(Personal!$E$5:$E$9,MATCH(C324,Personal!$D$5:$D$9,0))=J324,"X","-"),"-")</f>
        <v>-</v>
      </c>
      <c r="O324" s="61" t="str">
        <f>IFERROR(IF(INDEX(Personal!$E$5:$E$9,MATCH(H324,Personal!$D$5:$D$9,0))=J324,"X","-"),"-")</f>
        <v>-</v>
      </c>
      <c r="P324" s="58"/>
      <c r="Q324" s="37"/>
      <c r="R324" s="37"/>
      <c r="S324" s="37"/>
      <c r="T324" s="37"/>
      <c r="U324" s="37"/>
    </row>
    <row r="325" spans="1:21" ht="21.95" customHeight="1" x14ac:dyDescent="0.2">
      <c r="A325" s="54">
        <f t="shared" si="20"/>
        <v>44514</v>
      </c>
      <c r="B325" s="54" t="str">
        <f t="shared" si="18"/>
        <v>Sunday</v>
      </c>
      <c r="C325" s="50" t="s">
        <v>45</v>
      </c>
      <c r="D325" s="99" t="str">
        <f>IFERROR(INDEX('Data Ranges'!$B$10:$C$21,MATCH(A325,'Data Ranges'!$B$10:$B$21,0),2),"")</f>
        <v/>
      </c>
      <c r="E325" s="72">
        <f t="shared" si="21"/>
        <v>11</v>
      </c>
      <c r="F325" s="73" t="str">
        <f>VLOOKUP(E325,Table1[],2,FALSE)</f>
        <v>For making children obey their father.</v>
      </c>
      <c r="G325" s="73" t="str">
        <f>VLOOKUP(E325,Table1[],3,FALSE)</f>
        <v>Love</v>
      </c>
      <c r="H325" s="56" t="s">
        <v>60</v>
      </c>
      <c r="I325" s="79"/>
      <c r="J325" s="56" t="str">
        <f>INDEX('Data Ranges'!$A$2:$B$8,MATCH(B325,'Data Ranges'!$A$2:$A$8,0),2)</f>
        <v>Sun</v>
      </c>
      <c r="K325" s="61" t="str">
        <f>IF(INDEX(Signs!$E$5:$E$16,MATCH(C325,Signs!$D$5:$D$16,0))=J325,"X","-")</f>
        <v>-</v>
      </c>
      <c r="L325" s="61" t="str">
        <f>IF(INDEX(Signs!$E$5:$E$16,MATCH(H325,Signs!$D$5:$D$16,0))=J325,"X","-")</f>
        <v>-</v>
      </c>
      <c r="M325" s="61" t="str">
        <f t="shared" si="19"/>
        <v>-</v>
      </c>
      <c r="N325" s="61" t="str">
        <f>IFERROR(IF(INDEX(Personal!$E$5:$E$9,MATCH(C325,Personal!$D$5:$D$9,0))=J325,"X","-"),"-")</f>
        <v>-</v>
      </c>
      <c r="O325" s="61" t="str">
        <f>IFERROR(IF(INDEX(Personal!$E$5:$E$9,MATCH(H325,Personal!$D$5:$D$9,0))=J325,"X","-"),"-")</f>
        <v>-</v>
      </c>
      <c r="P325" s="58"/>
      <c r="Q325" s="37"/>
      <c r="R325" s="37"/>
      <c r="S325" s="37"/>
      <c r="T325" s="37"/>
      <c r="U325" s="37"/>
    </row>
    <row r="326" spans="1:21" ht="21.95" customHeight="1" x14ac:dyDescent="0.2">
      <c r="A326" s="54">
        <f t="shared" si="20"/>
        <v>44515</v>
      </c>
      <c r="B326" s="54" t="str">
        <f t="shared" si="18"/>
        <v>Monday</v>
      </c>
      <c r="C326" s="50" t="s">
        <v>45</v>
      </c>
      <c r="D326" s="99" t="str">
        <f>IFERROR(INDEX('Data Ranges'!$B$10:$C$21,MATCH(A326,'Data Ranges'!$B$10:$B$21,0),2),"")</f>
        <v/>
      </c>
      <c r="E326" s="72">
        <f t="shared" si="21"/>
        <v>12</v>
      </c>
      <c r="F326" s="73" t="str">
        <f>VLOOKUP(E326,Table1[],2,FALSE)</f>
        <v>For making fathers love their children.</v>
      </c>
      <c r="G326" s="73" t="str">
        <f>VLOOKUP(E326,Table1[],3,FALSE)</f>
        <v>Love</v>
      </c>
      <c r="H326" s="56" t="s">
        <v>60</v>
      </c>
      <c r="I326" s="79"/>
      <c r="J326" s="56" t="str">
        <f>INDEX('Data Ranges'!$A$2:$B$8,MATCH(B326,'Data Ranges'!$A$2:$A$8,0),2)</f>
        <v>Moon</v>
      </c>
      <c r="K326" s="61" t="str">
        <f>IF(INDEX(Signs!$E$5:$E$16,MATCH(C326,Signs!$D$5:$D$16,0))=J326,"X","-")</f>
        <v>-</v>
      </c>
      <c r="L326" s="61" t="str">
        <f>IF(INDEX(Signs!$E$5:$E$16,MATCH(H326,Signs!$D$5:$D$16,0))=J326,"X","-")</f>
        <v>-</v>
      </c>
      <c r="M326" s="61" t="str">
        <f t="shared" si="19"/>
        <v>-</v>
      </c>
      <c r="N326" s="61" t="str">
        <f>IFERROR(IF(INDEX(Personal!$E$5:$E$9,MATCH(C326,Personal!$D$5:$D$9,0))=J326,"X","-"),"-")</f>
        <v>-</v>
      </c>
      <c r="O326" s="61" t="str">
        <f>IFERROR(IF(INDEX(Personal!$E$5:$E$9,MATCH(H326,Personal!$D$5:$D$9,0))=J326,"X","-"),"-")</f>
        <v>-</v>
      </c>
      <c r="P326" s="58"/>
      <c r="Q326" s="37"/>
      <c r="R326" s="37"/>
      <c r="S326" s="37"/>
      <c r="T326" s="37"/>
      <c r="U326" s="37"/>
    </row>
    <row r="327" spans="1:21" ht="21.95" customHeight="1" x14ac:dyDescent="0.2">
      <c r="A327" s="54">
        <f t="shared" si="20"/>
        <v>44516</v>
      </c>
      <c r="B327" s="54" t="str">
        <f t="shared" si="18"/>
        <v>Tuesday</v>
      </c>
      <c r="C327" s="50" t="s">
        <v>45</v>
      </c>
      <c r="D327" s="99" t="str">
        <f>IFERROR(INDEX('Data Ranges'!$B$10:$C$21,MATCH(A327,'Data Ranges'!$B$10:$B$21,0),2),"")</f>
        <v/>
      </c>
      <c r="E327" s="72">
        <f t="shared" si="21"/>
        <v>13</v>
      </c>
      <c r="F327" s="73" t="str">
        <f>VLOOKUP(E327,Table1[],2,FALSE)</f>
        <v>For the increase of one's property.</v>
      </c>
      <c r="G327" s="73" t="str">
        <f>VLOOKUP(E327,Table1[],3,FALSE)</f>
        <v>Prosperity</v>
      </c>
      <c r="H327" s="56" t="s">
        <v>63</v>
      </c>
      <c r="I327" s="79"/>
      <c r="J327" s="56" t="str">
        <f>INDEX('Data Ranges'!$A$2:$B$8,MATCH(B327,'Data Ranges'!$A$2:$A$8,0),2)</f>
        <v>Mars</v>
      </c>
      <c r="K327" s="61" t="str">
        <f>IF(INDEX(Signs!$E$5:$E$16,MATCH(C327,Signs!$D$5:$D$16,0))=J327,"X","-")</f>
        <v>X</v>
      </c>
      <c r="L327" s="61" t="str">
        <f>IF(INDEX(Signs!$E$5:$E$16,MATCH(H327,Signs!$D$5:$D$16,0))=J327,"X","-")</f>
        <v>-</v>
      </c>
      <c r="M327" s="61" t="str">
        <f t="shared" si="19"/>
        <v>-</v>
      </c>
      <c r="N327" s="61" t="str">
        <f>IFERROR(IF(INDEX(Personal!$E$5:$E$9,MATCH(C327,Personal!$D$5:$D$9,0))=J327,"X","-"),"-")</f>
        <v>-</v>
      </c>
      <c r="O327" s="61" t="str">
        <f>IFERROR(IF(INDEX(Personal!$E$5:$E$9,MATCH(H327,Personal!$D$5:$D$9,0))=J327,"X","-"),"-")</f>
        <v>-</v>
      </c>
      <c r="P327" s="58"/>
      <c r="Q327" s="37"/>
      <c r="R327" s="37"/>
      <c r="S327" s="37"/>
      <c r="T327" s="37"/>
      <c r="U327" s="37"/>
    </row>
    <row r="328" spans="1:21" ht="21.95" customHeight="1" x14ac:dyDescent="0.2">
      <c r="A328" s="54">
        <f t="shared" si="20"/>
        <v>44517</v>
      </c>
      <c r="B328" s="54" t="str">
        <f t="shared" ref="B328:B391" si="22">TEXT(A328,"DDDD")</f>
        <v>Wednesday</v>
      </c>
      <c r="C328" s="50" t="s">
        <v>45</v>
      </c>
      <c r="D328" s="99" t="str">
        <f>IFERROR(INDEX('Data Ranges'!$B$10:$C$21,MATCH(A328,'Data Ranges'!$B$10:$B$21,0),2),"")</f>
        <v/>
      </c>
      <c r="E328" s="72">
        <f t="shared" si="21"/>
        <v>14</v>
      </c>
      <c r="F328" s="73" t="str">
        <f>VLOOKUP(E328,Table1[],2,FALSE)</f>
        <v>For seeing the spirits and for subjugating them.</v>
      </c>
      <c r="G328" s="73" t="str">
        <f>VLOOKUP(E328,Table1[],3,FALSE)</f>
        <v>Magic</v>
      </c>
      <c r="H328" s="56" t="s">
        <v>63</v>
      </c>
      <c r="I328" s="79"/>
      <c r="J328" s="56" t="str">
        <f>INDEX('Data Ranges'!$A$2:$B$8,MATCH(B328,'Data Ranges'!$A$2:$A$8,0),2)</f>
        <v>Mercury</v>
      </c>
      <c r="K328" s="61" t="str">
        <f>IF(INDEX(Signs!$E$5:$E$16,MATCH(C328,Signs!$D$5:$D$16,0))=J328,"X","-")</f>
        <v>-</v>
      </c>
      <c r="L328" s="61" t="str">
        <f>IF(INDEX(Signs!$E$5:$E$16,MATCH(H328,Signs!$D$5:$D$16,0))=J328,"X","-")</f>
        <v>-</v>
      </c>
      <c r="M328" s="61" t="str">
        <f t="shared" ref="M328:M372" si="23">IF(H328=C328,"X","-")</f>
        <v>-</v>
      </c>
      <c r="N328" s="61" t="str">
        <f>IFERROR(IF(INDEX(Personal!$E$5:$E$9,MATCH(C328,Personal!$D$5:$D$9,0))=J328,"X","-"),"-")</f>
        <v>-</v>
      </c>
      <c r="O328" s="61" t="str">
        <f>IFERROR(IF(INDEX(Personal!$E$5:$E$9,MATCH(H328,Personal!$D$5:$D$9,0))=J328,"X","-"),"-")</f>
        <v>-</v>
      </c>
      <c r="P328" s="58"/>
      <c r="Q328" s="37"/>
      <c r="R328" s="37"/>
      <c r="S328" s="37"/>
      <c r="T328" s="37"/>
      <c r="U328" s="37"/>
    </row>
    <row r="329" spans="1:21" ht="21.95" customHeight="1" x14ac:dyDescent="0.2">
      <c r="A329" s="54">
        <f t="shared" si="20"/>
        <v>44518</v>
      </c>
      <c r="B329" s="54" t="str">
        <f t="shared" si="22"/>
        <v>Thursday</v>
      </c>
      <c r="C329" s="50" t="s">
        <v>45</v>
      </c>
      <c r="D329" s="99" t="str">
        <f>IFERROR(INDEX('Data Ranges'!$B$10:$C$21,MATCH(A329,'Data Ranges'!$B$10:$B$21,0),2),"")</f>
        <v/>
      </c>
      <c r="E329" s="72">
        <f t="shared" si="21"/>
        <v>15</v>
      </c>
      <c r="F329" s="73" t="str">
        <f>VLOOKUP(E329,Table1[],2,FALSE)</f>
        <v>For speaking with demons.</v>
      </c>
      <c r="G329" s="73" t="str">
        <f>VLOOKUP(E329,Table1[],3,FALSE)</f>
        <v>Magic</v>
      </c>
      <c r="H329" s="56" t="s">
        <v>63</v>
      </c>
      <c r="I329" s="79" t="s">
        <v>632</v>
      </c>
      <c r="J329" s="56" t="str">
        <f>INDEX('Data Ranges'!$A$2:$B$8,MATCH(B329,'Data Ranges'!$A$2:$A$8,0),2)</f>
        <v>Jupiter</v>
      </c>
      <c r="K329" s="61" t="str">
        <f>IF(INDEX(Signs!$E$5:$E$16,MATCH(C329,Signs!$D$5:$D$16,0))=J329,"X","-")</f>
        <v>-</v>
      </c>
      <c r="L329" s="61" t="str">
        <f>IF(INDEX(Signs!$E$5:$E$16,MATCH(H329,Signs!$D$5:$D$16,0))=J329,"X","-")</f>
        <v>X</v>
      </c>
      <c r="M329" s="61" t="str">
        <f t="shared" si="23"/>
        <v>-</v>
      </c>
      <c r="N329" s="61" t="str">
        <f>IFERROR(IF(INDEX(Personal!$E$5:$E$9,MATCH(C329,Personal!$D$5:$D$9,0))=J329,"X","-"),"-")</f>
        <v>-</v>
      </c>
      <c r="O329" s="61" t="str">
        <f>IFERROR(IF(INDEX(Personal!$E$5:$E$9,MATCH(H329,Personal!$D$5:$D$9,0))=J329,"X","-"),"-")</f>
        <v>-</v>
      </c>
      <c r="P329" s="58"/>
      <c r="Q329" s="37"/>
      <c r="R329" s="37"/>
      <c r="S329" s="37"/>
      <c r="T329" s="37"/>
      <c r="U329" s="37"/>
    </row>
    <row r="330" spans="1:21" ht="21.95" customHeight="1" x14ac:dyDescent="0.2">
      <c r="A330" s="54">
        <f t="shared" ref="A330:A372" si="24">A329+1</f>
        <v>44519</v>
      </c>
      <c r="B330" s="54" t="str">
        <f t="shared" si="22"/>
        <v>Friday</v>
      </c>
      <c r="C330" s="50" t="s">
        <v>45</v>
      </c>
      <c r="D330" s="99" t="str">
        <f>IFERROR(INDEX('Data Ranges'!$B$10:$C$21,MATCH(A330,'Data Ranges'!$B$10:$B$21,0),2),"")</f>
        <v/>
      </c>
      <c r="E330" s="72">
        <f t="shared" si="21"/>
        <v>16</v>
      </c>
      <c r="F330" s="73" t="str">
        <f>VLOOKUP(E330,Table1[],2,FALSE)</f>
        <v>For making a man to love his wife.</v>
      </c>
      <c r="G330" s="73" t="str">
        <f>VLOOKUP(E330,Table1[],3,FALSE)</f>
        <v>Love</v>
      </c>
      <c r="H330" s="56" t="s">
        <v>13</v>
      </c>
      <c r="I330" s="79"/>
      <c r="J330" s="56" t="str">
        <f>INDEX('Data Ranges'!$A$2:$B$8,MATCH(B330,'Data Ranges'!$A$2:$A$8,0),2)</f>
        <v>Venus</v>
      </c>
      <c r="K330" s="61" t="str">
        <f>IF(INDEX(Signs!$E$5:$E$16,MATCH(C330,Signs!$D$5:$D$16,0))=J330,"X","-")</f>
        <v>-</v>
      </c>
      <c r="L330" s="61" t="str">
        <f>IF(INDEX(Signs!$E$5:$E$16,MATCH(H330,Signs!$D$5:$D$16,0))=J330,"X","-")</f>
        <v>-</v>
      </c>
      <c r="M330" s="61" t="str">
        <f t="shared" si="23"/>
        <v>-</v>
      </c>
      <c r="N330" s="61" t="str">
        <f>IFERROR(IF(INDEX(Personal!$E$5:$E$9,MATCH(C330,Personal!$D$5:$D$9,0))=J330,"X","-"),"-")</f>
        <v>-</v>
      </c>
      <c r="O330" s="61" t="str">
        <f>IFERROR(IF(INDEX(Personal!$E$5:$E$9,MATCH(H330,Personal!$D$5:$D$9,0))=J330,"X","-"),"-")</f>
        <v>-</v>
      </c>
      <c r="P330" s="58"/>
      <c r="Q330" s="37"/>
      <c r="R330" s="37"/>
      <c r="S330" s="37"/>
      <c r="T330" s="37"/>
      <c r="U330" s="37"/>
    </row>
    <row r="331" spans="1:21" ht="21.95" customHeight="1" x14ac:dyDescent="0.2">
      <c r="A331" s="54">
        <f t="shared" si="24"/>
        <v>44520</v>
      </c>
      <c r="B331" s="54" t="str">
        <f t="shared" si="22"/>
        <v>Saturday</v>
      </c>
      <c r="C331" s="50" t="s">
        <v>45</v>
      </c>
      <c r="D331" s="99" t="str">
        <f>IFERROR(INDEX('Data Ranges'!$B$10:$C$21,MATCH(A331,'Data Ranges'!$B$10:$B$21,0),2),"")</f>
        <v/>
      </c>
      <c r="E331" s="72">
        <f t="shared" si="21"/>
        <v>17</v>
      </c>
      <c r="F331" s="73" t="str">
        <f>VLOOKUP(E331,Table1[],2,FALSE)</f>
        <v>For restraining a boat from sailing.</v>
      </c>
      <c r="G331" s="73" t="str">
        <f>VLOOKUP(E331,Table1[],3,FALSE)</f>
        <v>Meta</v>
      </c>
      <c r="H331" s="56" t="s">
        <v>13</v>
      </c>
      <c r="I331" s="79" t="s">
        <v>622</v>
      </c>
      <c r="J331" s="56" t="str">
        <f>INDEX('Data Ranges'!$A$2:$B$8,MATCH(B331,'Data Ranges'!$A$2:$A$8,0),2)</f>
        <v>Saturn</v>
      </c>
      <c r="K331" s="61" t="str">
        <f>IF(INDEX(Signs!$E$5:$E$16,MATCH(C331,Signs!$D$5:$D$16,0))=J331,"X","-")</f>
        <v>-</v>
      </c>
      <c r="L331" s="61" t="str">
        <f>IF(INDEX(Signs!$E$5:$E$16,MATCH(H331,Signs!$D$5:$D$16,0))=J331,"X","-")</f>
        <v>-</v>
      </c>
      <c r="M331" s="61" t="str">
        <f t="shared" si="23"/>
        <v>-</v>
      </c>
      <c r="N331" s="61" t="str">
        <f>IFERROR(IF(INDEX(Personal!$E$5:$E$9,MATCH(C331,Personal!$D$5:$D$9,0))=J331,"X","-"),"-")</f>
        <v>-</v>
      </c>
      <c r="O331" s="61" t="str">
        <f>IFERROR(IF(INDEX(Personal!$E$5:$E$9,MATCH(H331,Personal!$D$5:$D$9,0))=J331,"X","-"),"-")</f>
        <v>-</v>
      </c>
      <c r="P331" s="58"/>
      <c r="Q331" s="37"/>
      <c r="R331" s="37"/>
      <c r="S331" s="37"/>
      <c r="T331" s="37"/>
      <c r="U331" s="37"/>
    </row>
    <row r="332" spans="1:21" ht="21.95" customHeight="1" x14ac:dyDescent="0.2">
      <c r="A332" s="54">
        <f t="shared" si="24"/>
        <v>44521</v>
      </c>
      <c r="B332" s="54" t="str">
        <f t="shared" si="22"/>
        <v>Sunday</v>
      </c>
      <c r="C332" s="50" t="s">
        <v>45</v>
      </c>
      <c r="D332" s="99" t="str">
        <f>IFERROR(INDEX('Data Ranges'!$B$10:$C$21,MATCH(A332,'Data Ranges'!$B$10:$B$21,0),2),"")</f>
        <v/>
      </c>
      <c r="E332" s="72">
        <f t="shared" si="21"/>
        <v>18</v>
      </c>
      <c r="F332" s="73" t="str">
        <f>VLOOKUP(E332,Table1[],2,FALSE)</f>
        <v>For a woman to confess whatever she did.</v>
      </c>
      <c r="G332" s="73" t="str">
        <f>VLOOKUP(E332,Table1[],3,FALSE)</f>
        <v>Negative</v>
      </c>
      <c r="H332" s="56" t="s">
        <v>22</v>
      </c>
      <c r="I332" s="79"/>
      <c r="J332" s="56" t="str">
        <f>INDEX('Data Ranges'!$A$2:$B$8,MATCH(B332,'Data Ranges'!$A$2:$A$8,0),2)</f>
        <v>Sun</v>
      </c>
      <c r="K332" s="61" t="str">
        <f>IF(INDEX(Signs!$E$5:$E$16,MATCH(C332,Signs!$D$5:$D$16,0))=J332,"X","-")</f>
        <v>-</v>
      </c>
      <c r="L332" s="61" t="str">
        <f>IF(INDEX(Signs!$E$5:$E$16,MATCH(H332,Signs!$D$5:$D$16,0))=J332,"X","-")</f>
        <v>-</v>
      </c>
      <c r="M332" s="61" t="str">
        <f t="shared" si="23"/>
        <v>-</v>
      </c>
      <c r="N332" s="61" t="str">
        <f>IFERROR(IF(INDEX(Personal!$E$5:$E$9,MATCH(C332,Personal!$D$5:$D$9,0))=J332,"X","-"),"-")</f>
        <v>-</v>
      </c>
      <c r="O332" s="61" t="str">
        <f>IFERROR(IF(INDEX(Personal!$E$5:$E$9,MATCH(H332,Personal!$D$5:$D$9,0))=J332,"X","-"),"-")</f>
        <v>-</v>
      </c>
      <c r="P332" s="58"/>
      <c r="Q332" s="37"/>
      <c r="R332" s="37"/>
      <c r="S332" s="37"/>
      <c r="T332" s="37"/>
      <c r="U332" s="37"/>
    </row>
    <row r="333" spans="1:21" ht="21.95" customHeight="1" x14ac:dyDescent="0.2">
      <c r="A333" s="54">
        <f t="shared" si="24"/>
        <v>44522</v>
      </c>
      <c r="B333" s="54" t="str">
        <f t="shared" si="22"/>
        <v>Monday</v>
      </c>
      <c r="C333" s="50" t="s">
        <v>49</v>
      </c>
      <c r="D333" s="99" t="str">
        <f>IFERROR(INDEX('Data Ranges'!$B$10:$C$21,MATCH(A333,'Data Ranges'!$B$10:$B$21,0),2),"")</f>
        <v/>
      </c>
      <c r="E333" s="72">
        <f t="shared" si="21"/>
        <v>19</v>
      </c>
      <c r="F333" s="73" t="str">
        <f>VLOOKUP(E333,Table1[],2,FALSE)</f>
        <v>It is for opening locks.</v>
      </c>
      <c r="G333" s="73" t="str">
        <f>VLOOKUP(E333,Table1[],3,FALSE)</f>
        <v>Meta</v>
      </c>
      <c r="H333" s="56" t="s">
        <v>22</v>
      </c>
      <c r="I333" s="79" t="s">
        <v>624</v>
      </c>
      <c r="J333" s="56" t="str">
        <f>INDEX('Data Ranges'!$A$2:$B$8,MATCH(B333,'Data Ranges'!$A$2:$A$8,0),2)</f>
        <v>Moon</v>
      </c>
      <c r="K333" s="61" t="str">
        <f>IF(INDEX(Signs!$E$5:$E$16,MATCH(C333,Signs!$D$5:$D$16,0))=J333,"X","-")</f>
        <v>-</v>
      </c>
      <c r="L333" s="61" t="str">
        <f>IF(INDEX(Signs!$E$5:$E$16,MATCH(H333,Signs!$D$5:$D$16,0))=J333,"X","-")</f>
        <v>-</v>
      </c>
      <c r="M333" s="61" t="str">
        <f t="shared" si="23"/>
        <v>-</v>
      </c>
      <c r="N333" s="61" t="str">
        <f>IFERROR(IF(INDEX(Personal!$E$5:$E$9,MATCH(C333,Personal!$D$5:$D$9,0))=J333,"X","-"),"-")</f>
        <v>-</v>
      </c>
      <c r="O333" s="61" t="str">
        <f>IFERROR(IF(INDEX(Personal!$E$5:$E$9,MATCH(H333,Personal!$D$5:$D$9,0))=J333,"X","-"),"-")</f>
        <v>-</v>
      </c>
      <c r="P333" s="58"/>
      <c r="Q333" s="37"/>
      <c r="R333" s="37"/>
      <c r="S333" s="37"/>
      <c r="T333" s="37"/>
      <c r="U333" s="37"/>
    </row>
    <row r="334" spans="1:21" ht="21.95" customHeight="1" x14ac:dyDescent="0.2">
      <c r="A334" s="54">
        <f t="shared" si="24"/>
        <v>44523</v>
      </c>
      <c r="B334" s="54" t="str">
        <f t="shared" si="22"/>
        <v>Tuesday</v>
      </c>
      <c r="C334" s="50" t="s">
        <v>49</v>
      </c>
      <c r="D334" s="99" t="str">
        <f>IFERROR(INDEX('Data Ranges'!$B$10:$C$21,MATCH(A334,'Data Ranges'!$B$10:$B$21,0),2),"")</f>
        <v/>
      </c>
      <c r="E334" s="72">
        <f t="shared" si="21"/>
        <v>20</v>
      </c>
      <c r="F334" s="73" t="str">
        <f>VLOOKUP(E334,Table1[],2,FALSE)</f>
        <v>It is for destroying one's enemies and opponents</v>
      </c>
      <c r="G334" s="73" t="str">
        <f>VLOOKUP(E334,Table1[],3,FALSE)</f>
        <v>Negative</v>
      </c>
      <c r="H334" s="56" t="s">
        <v>26</v>
      </c>
      <c r="I334" s="79"/>
      <c r="J334" s="56" t="str">
        <f>INDEX('Data Ranges'!$A$2:$B$8,MATCH(B334,'Data Ranges'!$A$2:$A$8,0),2)</f>
        <v>Mars</v>
      </c>
      <c r="K334" s="61" t="str">
        <f>IF(INDEX(Signs!$E$5:$E$16,MATCH(C334,Signs!$D$5:$D$16,0))=J334,"X","-")</f>
        <v>-</v>
      </c>
      <c r="L334" s="61" t="str">
        <f>IF(INDEX(Signs!$E$5:$E$16,MATCH(H334,Signs!$D$5:$D$16,0))=J334,"X","-")</f>
        <v>-</v>
      </c>
      <c r="M334" s="61" t="str">
        <f t="shared" si="23"/>
        <v>-</v>
      </c>
      <c r="N334" s="61" t="str">
        <f>IFERROR(IF(INDEX(Personal!$E$5:$E$9,MATCH(C334,Personal!$D$5:$D$9,0))=J334,"X","-"),"-")</f>
        <v>-</v>
      </c>
      <c r="O334" s="61" t="str">
        <f>IFERROR(IF(INDEX(Personal!$E$5:$E$9,MATCH(H334,Personal!$D$5:$D$9,0))=J334,"X","-"),"-")</f>
        <v>-</v>
      </c>
      <c r="P334" s="58"/>
      <c r="Q334" s="37"/>
      <c r="R334" s="37"/>
      <c r="S334" s="37"/>
      <c r="T334" s="37"/>
      <c r="U334" s="37"/>
    </row>
    <row r="335" spans="1:21" ht="21.95" customHeight="1" x14ac:dyDescent="0.2">
      <c r="A335" s="54">
        <f t="shared" si="24"/>
        <v>44524</v>
      </c>
      <c r="B335" s="54" t="str">
        <f t="shared" si="22"/>
        <v>Wednesday</v>
      </c>
      <c r="C335" s="50" t="s">
        <v>49</v>
      </c>
      <c r="D335" s="99" t="str">
        <f>IFERROR(INDEX('Data Ranges'!$B$10:$C$21,MATCH(A335,'Data Ranges'!$B$10:$B$21,0),2),"")</f>
        <v/>
      </c>
      <c r="E335" s="72">
        <f t="shared" si="21"/>
        <v>21</v>
      </c>
      <c r="F335" s="73" t="str">
        <f>VLOOKUP(E335,Table1[],2,FALSE)</f>
        <v>It is for binding the evil tongue.</v>
      </c>
      <c r="G335" s="73" t="str">
        <f>VLOOKUP(E335,Table1[],3,FALSE)</f>
        <v>Negative</v>
      </c>
      <c r="H335" s="56" t="s">
        <v>26</v>
      </c>
      <c r="I335" s="79"/>
      <c r="J335" s="56" t="str">
        <f>INDEX('Data Ranges'!$A$2:$B$8,MATCH(B335,'Data Ranges'!$A$2:$A$8,0),2)</f>
        <v>Mercury</v>
      </c>
      <c r="K335" s="61" t="str">
        <f>IF(INDEX(Signs!$E$5:$E$16,MATCH(C335,Signs!$D$5:$D$16,0))=J335,"X","-")</f>
        <v>-</v>
      </c>
      <c r="L335" s="61" t="str">
        <f>IF(INDEX(Signs!$E$5:$E$16,MATCH(H335,Signs!$D$5:$D$16,0))=J335,"X","-")</f>
        <v>X</v>
      </c>
      <c r="M335" s="61" t="str">
        <f t="shared" si="23"/>
        <v>-</v>
      </c>
      <c r="N335" s="61" t="str">
        <f>IFERROR(IF(INDEX(Personal!$E$5:$E$9,MATCH(C335,Personal!$D$5:$D$9,0))=J335,"X","-"),"-")</f>
        <v>-</v>
      </c>
      <c r="O335" s="61" t="str">
        <f>IFERROR(IF(INDEX(Personal!$E$5:$E$9,MATCH(H335,Personal!$D$5:$D$9,0))=J335,"X","-"),"-")</f>
        <v>-</v>
      </c>
      <c r="P335" s="58"/>
      <c r="Q335" s="37"/>
      <c r="R335" s="37"/>
      <c r="S335" s="37"/>
      <c r="T335" s="37"/>
      <c r="U335" s="37"/>
    </row>
    <row r="336" spans="1:21" ht="21.95" customHeight="1" x14ac:dyDescent="0.2">
      <c r="A336" s="54">
        <f t="shared" si="24"/>
        <v>44525</v>
      </c>
      <c r="B336" s="54" t="str">
        <f t="shared" si="22"/>
        <v>Thursday</v>
      </c>
      <c r="C336" s="50" t="s">
        <v>49</v>
      </c>
      <c r="D336" s="99" t="str">
        <f>IFERROR(INDEX('Data Ranges'!$B$10:$C$21,MATCH(A336,'Data Ranges'!$B$10:$B$21,0),2),"")</f>
        <v/>
      </c>
      <c r="E336" s="72">
        <f t="shared" si="21"/>
        <v>22</v>
      </c>
      <c r="F336" s="73" t="str">
        <f>VLOOKUP(E336,Table1[],2,FALSE)</f>
        <v>For unbinding sorceries.</v>
      </c>
      <c r="G336" s="73" t="str">
        <f>VLOOKUP(E336,Table1[],3,FALSE)</f>
        <v>Magic</v>
      </c>
      <c r="H336" s="56" t="s">
        <v>30</v>
      </c>
      <c r="I336" s="79"/>
      <c r="J336" s="56" t="str">
        <f>INDEX('Data Ranges'!$A$2:$B$8,MATCH(B336,'Data Ranges'!$A$2:$A$8,0),2)</f>
        <v>Jupiter</v>
      </c>
      <c r="K336" s="61" t="str">
        <f>IF(INDEX(Signs!$E$5:$E$16,MATCH(C336,Signs!$D$5:$D$16,0))=J336,"X","-")</f>
        <v>X</v>
      </c>
      <c r="L336" s="61" t="str">
        <f>IF(INDEX(Signs!$E$5:$E$16,MATCH(H336,Signs!$D$5:$D$16,0))=J336,"X","-")</f>
        <v>-</v>
      </c>
      <c r="M336" s="61" t="str">
        <f t="shared" si="23"/>
        <v>-</v>
      </c>
      <c r="N336" s="61" t="str">
        <f>IFERROR(IF(INDEX(Personal!$E$5:$E$9,MATCH(C336,Personal!$D$5:$D$9,0))=J336,"X","-"),"-")</f>
        <v>-</v>
      </c>
      <c r="O336" s="61" t="str">
        <f>IFERROR(IF(INDEX(Personal!$E$5:$E$9,MATCH(H336,Personal!$D$5:$D$9,0))=J336,"X","-"),"-")</f>
        <v>-</v>
      </c>
      <c r="P336" s="58"/>
      <c r="Q336" s="37"/>
      <c r="R336" s="37"/>
      <c r="S336" s="37"/>
      <c r="T336" s="37"/>
      <c r="U336" s="37"/>
    </row>
    <row r="337" spans="1:16" ht="21.95" customHeight="1" x14ac:dyDescent="0.2">
      <c r="A337" s="54">
        <f t="shared" si="24"/>
        <v>44526</v>
      </c>
      <c r="B337" s="54" t="str">
        <f t="shared" si="22"/>
        <v>Friday</v>
      </c>
      <c r="C337" s="50" t="s">
        <v>49</v>
      </c>
      <c r="D337" s="99" t="str">
        <f>IFERROR(INDEX('Data Ranges'!$B$10:$C$21,MATCH(A337,'Data Ranges'!$B$10:$B$21,0),2),"")</f>
        <v/>
      </c>
      <c r="E337" s="72">
        <f t="shared" si="21"/>
        <v>23</v>
      </c>
      <c r="F337" s="73" t="str">
        <f>VLOOKUP(E337,Table1[],2,FALSE)</f>
        <v>For fishing.</v>
      </c>
      <c r="G337" s="73" t="str">
        <f>VLOOKUP(E337,Table1[],3,FALSE)</f>
        <v>Meta</v>
      </c>
      <c r="H337" s="56" t="s">
        <v>30</v>
      </c>
      <c r="I337" s="79"/>
      <c r="J337" s="56" t="str">
        <f>INDEX('Data Ranges'!$A$2:$B$8,MATCH(B337,'Data Ranges'!$A$2:$A$8,0),2)</f>
        <v>Venus</v>
      </c>
      <c r="K337" s="61" t="str">
        <f>IF(INDEX(Signs!$E$5:$E$16,MATCH(C337,Signs!$D$5:$D$16,0))=J337,"X","-")</f>
        <v>-</v>
      </c>
      <c r="L337" s="61" t="str">
        <f>IF(INDEX(Signs!$E$5:$E$16,MATCH(H337,Signs!$D$5:$D$16,0))=J337,"X","-")</f>
        <v>-</v>
      </c>
      <c r="M337" s="61" t="str">
        <f t="shared" si="23"/>
        <v>-</v>
      </c>
      <c r="N337" s="61" t="str">
        <f>IFERROR(IF(INDEX(Personal!$E$5:$E$9,MATCH(C337,Personal!$D$5:$D$9,0))=J337,"X","-"),"-")</f>
        <v>-</v>
      </c>
      <c r="O337" s="61" t="str">
        <f>IFERROR(IF(INDEX(Personal!$E$5:$E$9,MATCH(H337,Personal!$D$5:$D$9,0))=J337,"X","-"),"-")</f>
        <v>-</v>
      </c>
      <c r="P337" s="58"/>
    </row>
    <row r="338" spans="1:16" ht="21.95" customHeight="1" x14ac:dyDescent="0.2">
      <c r="A338" s="54">
        <f t="shared" si="24"/>
        <v>44527</v>
      </c>
      <c r="B338" s="54" t="str">
        <f t="shared" si="22"/>
        <v>Saturday</v>
      </c>
      <c r="C338" s="50" t="s">
        <v>49</v>
      </c>
      <c r="D338" s="99" t="str">
        <f>IFERROR(INDEX('Data Ranges'!$B$10:$C$21,MATCH(A338,'Data Ranges'!$B$10:$B$21,0),2),"")</f>
        <v/>
      </c>
      <c r="E338" s="72">
        <f t="shared" si="21"/>
        <v>24</v>
      </c>
      <c r="F338" s="73" t="str">
        <f>VLOOKUP(E338,Table1[],2,FALSE)</f>
        <v>For not being afraid of punishment.</v>
      </c>
      <c r="G338" s="73" t="str">
        <f>VLOOKUP(E338,Table1[],3,FALSE)</f>
        <v>Meta</v>
      </c>
      <c r="H338" s="56" t="s">
        <v>34</v>
      </c>
      <c r="I338" s="79"/>
      <c r="J338" s="56" t="str">
        <f>INDEX('Data Ranges'!$A$2:$B$8,MATCH(B338,'Data Ranges'!$A$2:$A$8,0),2)</f>
        <v>Saturn</v>
      </c>
      <c r="K338" s="61" t="str">
        <f>IF(INDEX(Signs!$E$5:$E$16,MATCH(C338,Signs!$D$5:$D$16,0))=J338,"X","-")</f>
        <v>-</v>
      </c>
      <c r="L338" s="61" t="str">
        <f>IF(INDEX(Signs!$E$5:$E$16,MATCH(H338,Signs!$D$5:$D$16,0))=J338,"X","-")</f>
        <v>-</v>
      </c>
      <c r="M338" s="61" t="str">
        <f t="shared" si="23"/>
        <v>-</v>
      </c>
      <c r="N338" s="61" t="str">
        <f>IFERROR(IF(INDEX(Personal!$E$5:$E$9,MATCH(C338,Personal!$D$5:$D$9,0))=J338,"X","-"),"-")</f>
        <v>-</v>
      </c>
      <c r="O338" s="61" t="str">
        <f>IFERROR(IF(INDEX(Personal!$E$5:$E$9,MATCH(H338,Personal!$D$5:$D$9,0))=J338,"X","-"),"-")</f>
        <v>-</v>
      </c>
      <c r="P338" s="58"/>
    </row>
    <row r="339" spans="1:16" ht="21.95" customHeight="1" x14ac:dyDescent="0.2">
      <c r="A339" s="54">
        <f t="shared" si="24"/>
        <v>44528</v>
      </c>
      <c r="B339" s="54" t="str">
        <f t="shared" si="22"/>
        <v>Sunday</v>
      </c>
      <c r="C339" s="50" t="s">
        <v>49</v>
      </c>
      <c r="D339" s="99" t="str">
        <f>IFERROR(INDEX('Data Ranges'!$B$10:$C$21,MATCH(A339,'Data Ranges'!$B$10:$B$21,0),2),"")</f>
        <v/>
      </c>
      <c r="E339" s="72">
        <f t="shared" si="21"/>
        <v>25</v>
      </c>
      <c r="F339" s="73" t="str">
        <f>VLOOKUP(E339,Table1[],2,FALSE)</f>
        <v>For binding or unbinding a couple.</v>
      </c>
      <c r="G339" s="73" t="str">
        <f>VLOOKUP(E339,Table1[],3,FALSE)</f>
        <v>Love</v>
      </c>
      <c r="H339" s="56" t="s">
        <v>34</v>
      </c>
      <c r="I339" s="79"/>
      <c r="J339" s="56" t="str">
        <f>INDEX('Data Ranges'!$A$2:$B$8,MATCH(B339,'Data Ranges'!$A$2:$A$8,0),2)</f>
        <v>Sun</v>
      </c>
      <c r="K339" s="61" t="str">
        <f>IF(INDEX(Signs!$E$5:$E$16,MATCH(C339,Signs!$D$5:$D$16,0))=J339,"X","-")</f>
        <v>-</v>
      </c>
      <c r="L339" s="61" t="str">
        <f>IF(INDEX(Signs!$E$5:$E$16,MATCH(H339,Signs!$D$5:$D$16,0))=J339,"X","-")</f>
        <v>X</v>
      </c>
      <c r="M339" s="61" t="str">
        <f t="shared" si="23"/>
        <v>-</v>
      </c>
      <c r="N339" s="61" t="str">
        <f>IFERROR(IF(INDEX(Personal!$E$5:$E$9,MATCH(C339,Personal!$D$5:$D$9,0))=J339,"X","-"),"-")</f>
        <v>-</v>
      </c>
      <c r="O339" s="61" t="str">
        <f>IFERROR(IF(INDEX(Personal!$E$5:$E$9,MATCH(H339,Personal!$D$5:$D$9,0))=J339,"X","-"),"-")</f>
        <v>X</v>
      </c>
      <c r="P339" s="58"/>
    </row>
    <row r="340" spans="1:16" ht="21.95" customHeight="1" x14ac:dyDescent="0.2">
      <c r="A340" s="54">
        <f t="shared" si="24"/>
        <v>44529</v>
      </c>
      <c r="B340" s="54" t="str">
        <f t="shared" si="22"/>
        <v>Monday</v>
      </c>
      <c r="C340" s="50" t="s">
        <v>49</v>
      </c>
      <c r="D340" s="99" t="str">
        <f>IFERROR(INDEX('Data Ranges'!$B$10:$C$21,MATCH(A340,'Data Ranges'!$B$10:$B$21,0),2),"")</f>
        <v/>
      </c>
      <c r="E340" s="72">
        <f t="shared" si="21"/>
        <v>26</v>
      </c>
      <c r="F340" s="73" t="str">
        <f>VLOOKUP(E340,Table1[],2,FALSE)</f>
        <v>For compelling enemies and masters.</v>
      </c>
      <c r="G340" s="73" t="str">
        <f>VLOOKUP(E340,Table1[],3,FALSE)</f>
        <v>Negative</v>
      </c>
      <c r="H340" s="56" t="s">
        <v>38</v>
      </c>
      <c r="I340" s="79"/>
      <c r="J340" s="56" t="str">
        <f>INDEX('Data Ranges'!$A$2:$B$8,MATCH(B340,'Data Ranges'!$A$2:$A$8,0),2)</f>
        <v>Moon</v>
      </c>
      <c r="K340" s="61" t="str">
        <f>IF(INDEX(Signs!$E$5:$E$16,MATCH(C340,Signs!$D$5:$D$16,0))=J340,"X","-")</f>
        <v>-</v>
      </c>
      <c r="L340" s="61" t="str">
        <f>IF(INDEX(Signs!$E$5:$E$16,MATCH(H340,Signs!$D$5:$D$16,0))=J340,"X","-")</f>
        <v>-</v>
      </c>
      <c r="M340" s="61" t="str">
        <f t="shared" si="23"/>
        <v>-</v>
      </c>
      <c r="N340" s="61" t="str">
        <f>IFERROR(IF(INDEX(Personal!$E$5:$E$9,MATCH(C340,Personal!$D$5:$D$9,0))=J340,"X","-"),"-")</f>
        <v>-</v>
      </c>
      <c r="O340" s="61" t="str">
        <f>IFERROR(IF(INDEX(Personal!$E$5:$E$9,MATCH(H340,Personal!$D$5:$D$9,0))=J340,"X","-"),"-")</f>
        <v>-</v>
      </c>
      <c r="P340" s="58"/>
    </row>
    <row r="341" spans="1:16" ht="21.95" customHeight="1" x14ac:dyDescent="0.2">
      <c r="A341" s="54">
        <f t="shared" si="24"/>
        <v>44530</v>
      </c>
      <c r="B341" s="54" t="str">
        <f t="shared" si="22"/>
        <v>Tuesday</v>
      </c>
      <c r="C341" s="50" t="s">
        <v>49</v>
      </c>
      <c r="D341" s="99" t="str">
        <f>IFERROR(INDEX('Data Ranges'!$B$10:$C$21,MATCH(A341,'Data Ranges'!$B$10:$B$21,0),2),"")</f>
        <v/>
      </c>
      <c r="E341" s="72">
        <f t="shared" si="21"/>
        <v>27</v>
      </c>
      <c r="F341" s="73" t="str">
        <f>VLOOKUP(E341,Table1[],2,FALSE)</f>
        <v>For love and for bindings of love.</v>
      </c>
      <c r="G341" s="73" t="str">
        <f>VLOOKUP(E341,Table1[],3,FALSE)</f>
        <v>Love</v>
      </c>
      <c r="H341" s="56" t="s">
        <v>38</v>
      </c>
      <c r="I341" s="79"/>
      <c r="J341" s="56" t="str">
        <f>INDEX('Data Ranges'!$A$2:$B$8,MATCH(B341,'Data Ranges'!$A$2:$A$8,0),2)</f>
        <v>Mars</v>
      </c>
      <c r="K341" s="61" t="str">
        <f>IF(INDEX(Signs!$E$5:$E$16,MATCH(C341,Signs!$D$5:$D$16,0))=J341,"X","-")</f>
        <v>-</v>
      </c>
      <c r="L341" s="61" t="str">
        <f>IF(INDEX(Signs!$E$5:$E$16,MATCH(H341,Signs!$D$5:$D$16,0))=J341,"X","-")</f>
        <v>-</v>
      </c>
      <c r="M341" s="61" t="str">
        <f t="shared" si="23"/>
        <v>-</v>
      </c>
      <c r="N341" s="61" t="str">
        <f>IFERROR(IF(INDEX(Personal!$E$5:$E$9,MATCH(C341,Personal!$D$5:$D$9,0))=J341,"X","-"),"-")</f>
        <v>-</v>
      </c>
      <c r="O341" s="61" t="str">
        <f>IFERROR(IF(INDEX(Personal!$E$5:$E$9,MATCH(H341,Personal!$D$5:$D$9,0))=J341,"X","-"),"-")</f>
        <v>-</v>
      </c>
      <c r="P341" s="58"/>
    </row>
    <row r="342" spans="1:16" ht="21.95" customHeight="1" x14ac:dyDescent="0.2">
      <c r="A342" s="54">
        <f t="shared" si="24"/>
        <v>44531</v>
      </c>
      <c r="B342" s="54" t="str">
        <f t="shared" si="22"/>
        <v>Wednesday</v>
      </c>
      <c r="C342" s="50" t="s">
        <v>49</v>
      </c>
      <c r="D342" s="99" t="str">
        <f>IFERROR(INDEX('Data Ranges'!$B$10:$C$21,MATCH(A342,'Data Ranges'!$B$10:$B$21,0),2),"")</f>
        <v/>
      </c>
      <c r="E342" s="72">
        <f t="shared" si="21"/>
        <v>28</v>
      </c>
      <c r="F342" s="73" t="str">
        <f>VLOOKUP(E342,Table1[],2,FALSE)</f>
        <v>Similarly, for love.</v>
      </c>
      <c r="G342" s="73" t="str">
        <f>VLOOKUP(E342,Table1[],3,FALSE)</f>
        <v>Love</v>
      </c>
      <c r="H342" s="56" t="s">
        <v>41</v>
      </c>
      <c r="I342" s="79"/>
      <c r="J342" s="56" t="str">
        <f>INDEX('Data Ranges'!$A$2:$B$8,MATCH(B342,'Data Ranges'!$A$2:$A$8,0),2)</f>
        <v>Mercury</v>
      </c>
      <c r="K342" s="61" t="str">
        <f>IF(INDEX(Signs!$E$5:$E$16,MATCH(C342,Signs!$D$5:$D$16,0))=J342,"X","-")</f>
        <v>-</v>
      </c>
      <c r="L342" s="61" t="str">
        <f>IF(INDEX(Signs!$E$5:$E$16,MATCH(H342,Signs!$D$5:$D$16,0))=J342,"X","-")</f>
        <v>-</v>
      </c>
      <c r="M342" s="61" t="str">
        <f t="shared" si="23"/>
        <v>-</v>
      </c>
      <c r="N342" s="61" t="str">
        <f>IFERROR(IF(INDEX(Personal!$E$5:$E$9,MATCH(C342,Personal!$D$5:$D$9,0))=J342,"X","-"),"-")</f>
        <v>-</v>
      </c>
      <c r="O342" s="61" t="str">
        <f>IFERROR(IF(INDEX(Personal!$E$5:$E$9,MATCH(H342,Personal!$D$5:$D$9,0))=J342,"X","-"),"-")</f>
        <v>-</v>
      </c>
      <c r="P342" s="58"/>
    </row>
    <row r="343" spans="1:16" ht="21.95" customHeight="1" x14ac:dyDescent="0.2">
      <c r="A343" s="54">
        <f t="shared" si="24"/>
        <v>44532</v>
      </c>
      <c r="B343" s="54" t="str">
        <f t="shared" si="22"/>
        <v>Thursday</v>
      </c>
      <c r="C343" s="50" t="s">
        <v>49</v>
      </c>
      <c r="D343" s="99" t="str">
        <f>IFERROR(INDEX('Data Ranges'!$B$10:$C$21,MATCH(A343,'Data Ranges'!$B$10:$B$21,0),2),"")</f>
        <v/>
      </c>
      <c r="E343" s="72">
        <f t="shared" si="21"/>
        <v>29</v>
      </c>
      <c r="F343" s="73" t="str">
        <f>VLOOKUP(E343,Table1[],2,FALSE)</f>
        <v>For destruction.</v>
      </c>
      <c r="G343" s="73" t="str">
        <f>VLOOKUP(E343,Table1[],3,FALSE)</f>
        <v>Negative</v>
      </c>
      <c r="H343" s="56" t="s">
        <v>41</v>
      </c>
      <c r="I343" s="79"/>
      <c r="J343" s="56" t="str">
        <f>INDEX('Data Ranges'!$A$2:$B$8,MATCH(B343,'Data Ranges'!$A$2:$A$8,0),2)</f>
        <v>Jupiter</v>
      </c>
      <c r="K343" s="61" t="str">
        <f>IF(INDEX(Signs!$E$5:$E$16,MATCH(C343,Signs!$D$5:$D$16,0))=J343,"X","-")</f>
        <v>X</v>
      </c>
      <c r="L343" s="61" t="str">
        <f>IF(INDEX(Signs!$E$5:$E$16,MATCH(H343,Signs!$D$5:$D$16,0))=J343,"X","-")</f>
        <v>-</v>
      </c>
      <c r="M343" s="61" t="str">
        <f t="shared" si="23"/>
        <v>-</v>
      </c>
      <c r="N343" s="61" t="str">
        <f>IFERROR(IF(INDEX(Personal!$E$5:$E$9,MATCH(C343,Personal!$D$5:$D$9,0))=J343,"X","-"),"-")</f>
        <v>-</v>
      </c>
      <c r="O343" s="61" t="str">
        <f>IFERROR(IF(INDEX(Personal!$E$5:$E$9,MATCH(H343,Personal!$D$5:$D$9,0))=J343,"X","-"),"-")</f>
        <v>-</v>
      </c>
      <c r="P343" s="58"/>
    </row>
    <row r="344" spans="1:16" ht="21.95" customHeight="1" x14ac:dyDescent="0.2">
      <c r="A344" s="54">
        <f t="shared" si="24"/>
        <v>44533</v>
      </c>
      <c r="B344" s="54" t="str">
        <f t="shared" si="22"/>
        <v>Friday</v>
      </c>
      <c r="C344" s="50" t="s">
        <v>49</v>
      </c>
      <c r="D344" s="99" t="str">
        <f>IFERROR(INDEX('Data Ranges'!$B$10:$C$21,MATCH(A344,'Data Ranges'!$B$10:$B$21,0),2),"")</f>
        <v/>
      </c>
      <c r="E344" s="72">
        <f t="shared" si="21"/>
        <v>30</v>
      </c>
      <c r="F344" s="73" t="e">
        <f>VLOOKUP(E344,Table1[],2,FALSE)</f>
        <v>#N/A</v>
      </c>
      <c r="G344" s="73" t="e">
        <f>VLOOKUP(E344,Table1[],3,FALSE)</f>
        <v>#N/A</v>
      </c>
      <c r="H344" s="56" t="s">
        <v>41</v>
      </c>
      <c r="I344" s="79" t="s">
        <v>613</v>
      </c>
      <c r="J344" s="56" t="str">
        <f>INDEX('Data Ranges'!$A$2:$B$8,MATCH(B344,'Data Ranges'!$A$2:$A$8,0),2)</f>
        <v>Venus</v>
      </c>
      <c r="K344" s="61" t="str">
        <f>IF(INDEX(Signs!$E$5:$E$16,MATCH(C344,Signs!$D$5:$D$16,0))=J344,"X","-")</f>
        <v>-</v>
      </c>
      <c r="L344" s="61" t="str">
        <f>IF(INDEX(Signs!$E$5:$E$16,MATCH(H344,Signs!$D$5:$D$16,0))=J344,"X","-")</f>
        <v>X</v>
      </c>
      <c r="M344" s="61" t="str">
        <f t="shared" si="23"/>
        <v>-</v>
      </c>
      <c r="N344" s="61" t="str">
        <f>IFERROR(IF(INDEX(Personal!$E$5:$E$9,MATCH(C344,Personal!$D$5:$D$9,0))=J344,"X","-"),"-")</f>
        <v>-</v>
      </c>
      <c r="O344" s="61" t="str">
        <f>IFERROR(IF(INDEX(Personal!$E$5:$E$9,MATCH(H344,Personal!$D$5:$D$9,0))=J344,"X","-"),"-")</f>
        <v>-</v>
      </c>
      <c r="P344" s="58"/>
    </row>
    <row r="345" spans="1:16" ht="21.95" customHeight="1" x14ac:dyDescent="0.2">
      <c r="A345" s="54">
        <f t="shared" si="24"/>
        <v>44534</v>
      </c>
      <c r="B345" s="54" t="str">
        <f t="shared" si="22"/>
        <v>Saturday</v>
      </c>
      <c r="C345" s="50" t="s">
        <v>49</v>
      </c>
      <c r="D345" s="99">
        <f>IFERROR(INDEX('Data Ranges'!$B$10:$C$21,MATCH(A345,'Data Ranges'!$B$10:$B$21,0),2),"")</f>
        <v>0.11319444444444444</v>
      </c>
      <c r="E345" s="72">
        <f t="shared" si="21"/>
        <v>1</v>
      </c>
      <c r="F345" s="73" t="str">
        <f>VLOOKUP(E345,Table1[],2,FALSE)</f>
        <v>Is for winning in gambling, in chess and in other games. For luck.</v>
      </c>
      <c r="G345" s="73" t="str">
        <f>VLOOKUP(E345,Table1[],3,FALSE)</f>
        <v>Prosperity</v>
      </c>
      <c r="H345" s="56" t="s">
        <v>45</v>
      </c>
      <c r="I345" s="79"/>
      <c r="J345" s="56" t="str">
        <f>INDEX('Data Ranges'!$A$2:$B$8,MATCH(B345,'Data Ranges'!$A$2:$A$8,0),2)</f>
        <v>Saturn</v>
      </c>
      <c r="K345" s="61" t="str">
        <f>IF(INDEX(Signs!$E$5:$E$16,MATCH(C345,Signs!$D$5:$D$16,0))=J345,"X","-")</f>
        <v>-</v>
      </c>
      <c r="L345" s="61" t="str">
        <f>IF(INDEX(Signs!$E$5:$E$16,MATCH(H345,Signs!$D$5:$D$16,0))=J345,"X","-")</f>
        <v>-</v>
      </c>
      <c r="M345" s="61" t="str">
        <f t="shared" si="23"/>
        <v>-</v>
      </c>
      <c r="N345" s="61" t="str">
        <f>IFERROR(IF(INDEX(Personal!$E$5:$E$9,MATCH(C345,Personal!$D$5:$D$9,0))=J345,"X","-"),"-")</f>
        <v>-</v>
      </c>
      <c r="O345" s="61" t="str">
        <f>IFERROR(IF(INDEX(Personal!$E$5:$E$9,MATCH(H345,Personal!$D$5:$D$9,0))=J345,"X","-"),"-")</f>
        <v>-</v>
      </c>
      <c r="P345" s="58"/>
    </row>
    <row r="346" spans="1:16" ht="21.95" customHeight="1" x14ac:dyDescent="0.2">
      <c r="A346" s="54">
        <f t="shared" si="24"/>
        <v>44535</v>
      </c>
      <c r="B346" s="54" t="str">
        <f t="shared" si="22"/>
        <v>Sunday</v>
      </c>
      <c r="C346" s="50" t="s">
        <v>49</v>
      </c>
      <c r="D346" s="99" t="str">
        <f>IFERROR(INDEX('Data Ranges'!$B$10:$C$21,MATCH(A346,'Data Ranges'!$B$10:$B$21,0),2),"")</f>
        <v/>
      </c>
      <c r="E346" s="72">
        <f t="shared" si="21"/>
        <v>2</v>
      </c>
      <c r="F346" s="73" t="str">
        <f>VLOOKUP(E346,Table1[],2,FALSE)</f>
        <v>It is for gain and winning at chess.</v>
      </c>
      <c r="G346" s="73" t="str">
        <f>VLOOKUP(E346,Table1[],3,FALSE)</f>
        <v>Prosperity</v>
      </c>
      <c r="H346" s="56" t="s">
        <v>45</v>
      </c>
      <c r="I346" s="79" t="s">
        <v>619</v>
      </c>
      <c r="J346" s="56" t="str">
        <f>INDEX('Data Ranges'!$A$2:$B$8,MATCH(B346,'Data Ranges'!$A$2:$A$8,0),2)</f>
        <v>Sun</v>
      </c>
      <c r="K346" s="61" t="str">
        <f>IF(INDEX(Signs!$E$5:$E$16,MATCH(C346,Signs!$D$5:$D$16,0))=J346,"X","-")</f>
        <v>-</v>
      </c>
      <c r="L346" s="61" t="str">
        <f>IF(INDEX(Signs!$E$5:$E$16,MATCH(H346,Signs!$D$5:$D$16,0))=J346,"X","-")</f>
        <v>-</v>
      </c>
      <c r="M346" s="61" t="str">
        <f t="shared" si="23"/>
        <v>-</v>
      </c>
      <c r="N346" s="61" t="str">
        <f>IFERROR(IF(INDEX(Personal!$E$5:$E$9,MATCH(C346,Personal!$D$5:$D$9,0))=J346,"X","-"),"-")</f>
        <v>-</v>
      </c>
      <c r="O346" s="61" t="str">
        <f>IFERROR(IF(INDEX(Personal!$E$5:$E$9,MATCH(H346,Personal!$D$5:$D$9,0))=J346,"X","-"),"-")</f>
        <v>-</v>
      </c>
      <c r="P346" s="58"/>
    </row>
    <row r="347" spans="1:16" ht="21.95" customHeight="1" x14ac:dyDescent="0.2">
      <c r="A347" s="54">
        <f t="shared" si="24"/>
        <v>44536</v>
      </c>
      <c r="B347" s="54" t="str">
        <f t="shared" si="22"/>
        <v>Monday</v>
      </c>
      <c r="C347" s="50" t="s">
        <v>49</v>
      </c>
      <c r="D347" s="99" t="str">
        <f>IFERROR(INDEX('Data Ranges'!$B$10:$C$21,MATCH(A347,'Data Ranges'!$B$10:$B$21,0),2),"")</f>
        <v/>
      </c>
      <c r="E347" s="72">
        <f t="shared" si="21"/>
        <v>3</v>
      </c>
      <c r="F347" s="73" t="str">
        <f>VLOOKUP(E347,Table1[],2,FALSE)</f>
        <v>For making a talisman for war and similar.</v>
      </c>
      <c r="G347" s="73" t="str">
        <f>VLOOKUP(E347,Table1[],3,FALSE)</f>
        <v>Negative</v>
      </c>
      <c r="H347" s="56" t="s">
        <v>49</v>
      </c>
      <c r="I347" s="79"/>
      <c r="J347" s="56" t="str">
        <f>INDEX('Data Ranges'!$A$2:$B$8,MATCH(B347,'Data Ranges'!$A$2:$A$8,0),2)</f>
        <v>Moon</v>
      </c>
      <c r="K347" s="61" t="str">
        <f>IF(INDEX(Signs!$E$5:$E$16,MATCH(C347,Signs!$D$5:$D$16,0))=J347,"X","-")</f>
        <v>-</v>
      </c>
      <c r="L347" s="61" t="str">
        <f>IF(INDEX(Signs!$E$5:$E$16,MATCH(H347,Signs!$D$5:$D$16,0))=J347,"X","-")</f>
        <v>-</v>
      </c>
      <c r="M347" s="61" t="str">
        <f t="shared" si="23"/>
        <v>X</v>
      </c>
      <c r="N347" s="61" t="str">
        <f>IFERROR(IF(INDEX(Personal!$E$5:$E$9,MATCH(C347,Personal!$D$5:$D$9,0))=J347,"X","-"),"-")</f>
        <v>-</v>
      </c>
      <c r="O347" s="61" t="str">
        <f>IFERROR(IF(INDEX(Personal!$E$5:$E$9,MATCH(H347,Personal!$D$5:$D$9,0))=J347,"X","-"),"-")</f>
        <v>-</v>
      </c>
      <c r="P347" s="58"/>
    </row>
    <row r="348" spans="1:16" ht="21.95" customHeight="1" x14ac:dyDescent="0.2">
      <c r="A348" s="54">
        <f t="shared" si="24"/>
        <v>44537</v>
      </c>
      <c r="B348" s="54" t="str">
        <f t="shared" si="22"/>
        <v>Tuesday</v>
      </c>
      <c r="C348" s="50" t="s">
        <v>49</v>
      </c>
      <c r="D348" s="99" t="str">
        <f>IFERROR(INDEX('Data Ranges'!$B$10:$C$21,MATCH(A348,'Data Ranges'!$B$10:$B$21,0),2),"")</f>
        <v/>
      </c>
      <c r="E348" s="72">
        <f t="shared" si="21"/>
        <v>4</v>
      </c>
      <c r="F348" s="73" t="str">
        <f>VLOOKUP(E348,Table1[],2,FALSE)</f>
        <v>For causing love in a couple.</v>
      </c>
      <c r="G348" s="73" t="str">
        <f>VLOOKUP(E348,Table1[],3,FALSE)</f>
        <v>Love</v>
      </c>
      <c r="H348" s="56" t="s">
        <v>49</v>
      </c>
      <c r="I348" s="79"/>
      <c r="J348" s="56" t="str">
        <f>INDEX('Data Ranges'!$A$2:$B$8,MATCH(B348,'Data Ranges'!$A$2:$A$8,0),2)</f>
        <v>Mars</v>
      </c>
      <c r="K348" s="61" t="str">
        <f>IF(INDEX(Signs!$E$5:$E$16,MATCH(C348,Signs!$D$5:$D$16,0))=J348,"X","-")</f>
        <v>-</v>
      </c>
      <c r="L348" s="61" t="str">
        <f>IF(INDEX(Signs!$E$5:$E$16,MATCH(H348,Signs!$D$5:$D$16,0))=J348,"X","-")</f>
        <v>-</v>
      </c>
      <c r="M348" s="61" t="str">
        <f t="shared" si="23"/>
        <v>X</v>
      </c>
      <c r="N348" s="61" t="str">
        <f>IFERROR(IF(INDEX(Personal!$E$5:$E$9,MATCH(C348,Personal!$D$5:$D$9,0))=J348,"X","-"),"-")</f>
        <v>-</v>
      </c>
      <c r="O348" s="61" t="str">
        <f>IFERROR(IF(INDEX(Personal!$E$5:$E$9,MATCH(H348,Personal!$D$5:$D$9,0))=J348,"X","-"),"-")</f>
        <v>-</v>
      </c>
      <c r="P348" s="58"/>
    </row>
    <row r="349" spans="1:16" ht="21.95" customHeight="1" x14ac:dyDescent="0.2">
      <c r="A349" s="54">
        <f t="shared" si="24"/>
        <v>44538</v>
      </c>
      <c r="B349" s="54" t="str">
        <f t="shared" si="22"/>
        <v>Wednesday</v>
      </c>
      <c r="C349" s="50" t="s">
        <v>49</v>
      </c>
      <c r="D349" s="99" t="str">
        <f>IFERROR(INDEX('Data Ranges'!$B$10:$C$21,MATCH(A349,'Data Ranges'!$B$10:$B$21,0),2),"")</f>
        <v/>
      </c>
      <c r="E349" s="72">
        <f t="shared" si="21"/>
        <v>5</v>
      </c>
      <c r="F349" s="73" t="str">
        <f>VLOOKUP(E349,Table1[],2,FALSE)</f>
        <v>For causing the love of kings and lords.</v>
      </c>
      <c r="G349" s="73" t="str">
        <f>VLOOKUP(E349,Table1[],3,FALSE)</f>
        <v>Love</v>
      </c>
      <c r="H349" s="56" t="s">
        <v>53</v>
      </c>
      <c r="I349" s="79"/>
      <c r="J349" s="56" t="str">
        <f>INDEX('Data Ranges'!$A$2:$B$8,MATCH(B349,'Data Ranges'!$A$2:$A$8,0),2)</f>
        <v>Mercury</v>
      </c>
      <c r="K349" s="61" t="str">
        <f>IF(INDEX(Signs!$E$5:$E$16,MATCH(C349,Signs!$D$5:$D$16,0))=J349,"X","-")</f>
        <v>-</v>
      </c>
      <c r="L349" s="61" t="str">
        <f>IF(INDEX(Signs!$E$5:$E$16,MATCH(H349,Signs!$D$5:$D$16,0))=J349,"X","-")</f>
        <v>-</v>
      </c>
      <c r="M349" s="61" t="str">
        <f t="shared" si="23"/>
        <v>-</v>
      </c>
      <c r="N349" s="61" t="str">
        <f>IFERROR(IF(INDEX(Personal!$E$5:$E$9,MATCH(C349,Personal!$D$5:$D$9,0))=J349,"X","-"),"-")</f>
        <v>-</v>
      </c>
      <c r="O349" s="61" t="str">
        <f>IFERROR(IF(INDEX(Personal!$E$5:$E$9,MATCH(H349,Personal!$D$5:$D$9,0))=J349,"X","-"),"-")</f>
        <v>-</v>
      </c>
      <c r="P349" s="58"/>
    </row>
    <row r="350" spans="1:16" ht="21.95" customHeight="1" x14ac:dyDescent="0.2">
      <c r="A350" s="54">
        <f t="shared" si="24"/>
        <v>44539</v>
      </c>
      <c r="B350" s="54" t="str">
        <f t="shared" si="22"/>
        <v>Thursday</v>
      </c>
      <c r="C350" s="50" t="s">
        <v>49</v>
      </c>
      <c r="D350" s="99" t="str">
        <f>IFERROR(INDEX('Data Ranges'!$B$10:$C$21,MATCH(A350,'Data Ranges'!$B$10:$B$21,0),2),"")</f>
        <v/>
      </c>
      <c r="E350" s="72">
        <f t="shared" si="21"/>
        <v>6</v>
      </c>
      <c r="F350" s="73" t="str">
        <f>VLOOKUP(E350,Table1[],2,FALSE)</f>
        <v>It is good for beneficial judgements.</v>
      </c>
      <c r="G350" s="73" t="str">
        <f>VLOOKUP(E350,Table1[],3,FALSE)</f>
        <v>Prosperity</v>
      </c>
      <c r="H350" s="56" t="s">
        <v>53</v>
      </c>
      <c r="I350" s="79"/>
      <c r="J350" s="56" t="str">
        <f>INDEX('Data Ranges'!$A$2:$B$8,MATCH(B350,'Data Ranges'!$A$2:$A$8,0),2)</f>
        <v>Jupiter</v>
      </c>
      <c r="K350" s="61" t="str">
        <f>IF(INDEX(Signs!$E$5:$E$16,MATCH(C350,Signs!$D$5:$D$16,0))=J350,"X","-")</f>
        <v>X</v>
      </c>
      <c r="L350" s="61" t="str">
        <f>IF(INDEX(Signs!$E$5:$E$16,MATCH(H350,Signs!$D$5:$D$16,0))=J350,"X","-")</f>
        <v>-</v>
      </c>
      <c r="M350" s="61" t="str">
        <f t="shared" si="23"/>
        <v>-</v>
      </c>
      <c r="N350" s="61" t="str">
        <f>IFERROR(IF(INDEX(Personal!$E$5:$E$9,MATCH(C350,Personal!$D$5:$D$9,0))=J350,"X","-"),"-")</f>
        <v>-</v>
      </c>
      <c r="O350" s="61" t="str">
        <f>IFERROR(IF(INDEX(Personal!$E$5:$E$9,MATCH(H350,Personal!$D$5:$D$9,0))=J350,"X","-"),"-")</f>
        <v>-</v>
      </c>
      <c r="P350" s="58"/>
    </row>
    <row r="351" spans="1:16" ht="21.95" customHeight="1" x14ac:dyDescent="0.2">
      <c r="A351" s="54">
        <f t="shared" si="24"/>
        <v>44540</v>
      </c>
      <c r="B351" s="54" t="str">
        <f t="shared" si="22"/>
        <v>Friday</v>
      </c>
      <c r="C351" s="50" t="s">
        <v>49</v>
      </c>
      <c r="D351" s="99" t="str">
        <f>IFERROR(INDEX('Data Ranges'!$B$10:$C$21,MATCH(A351,'Data Ranges'!$B$10:$B$21,0),2),"")</f>
        <v/>
      </c>
      <c r="E351" s="72">
        <f t="shared" si="21"/>
        <v>7</v>
      </c>
      <c r="F351" s="73" t="str">
        <f>VLOOKUP(E351,Table1[],2,FALSE)</f>
        <v>It is good for divining with a vessel, that is to say a water pot, for whatever reason.</v>
      </c>
      <c r="G351" s="73" t="str">
        <f>VLOOKUP(E351,Table1[],3,FALSE)</f>
        <v>Magic</v>
      </c>
      <c r="H351" s="56" t="s">
        <v>53</v>
      </c>
      <c r="I351" s="79" t="s">
        <v>622</v>
      </c>
      <c r="J351" s="56" t="str">
        <f>INDEX('Data Ranges'!$A$2:$B$8,MATCH(B351,'Data Ranges'!$A$2:$A$8,0),2)</f>
        <v>Venus</v>
      </c>
      <c r="K351" s="61" t="str">
        <f>IF(INDEX(Signs!$E$5:$E$16,MATCH(C351,Signs!$D$5:$D$16,0))=J351,"X","-")</f>
        <v>-</v>
      </c>
      <c r="L351" s="61" t="str">
        <f>IF(INDEX(Signs!$E$5:$E$16,MATCH(H351,Signs!$D$5:$D$16,0))=J351,"X","-")</f>
        <v>-</v>
      </c>
      <c r="M351" s="61" t="str">
        <f t="shared" si="23"/>
        <v>-</v>
      </c>
      <c r="N351" s="61" t="str">
        <f>IFERROR(IF(INDEX(Personal!$E$5:$E$9,MATCH(C351,Personal!$D$5:$D$9,0))=J351,"X","-"),"-")</f>
        <v>-</v>
      </c>
      <c r="O351" s="61" t="str">
        <f>IFERROR(IF(INDEX(Personal!$E$5:$E$9,MATCH(H351,Personal!$D$5:$D$9,0))=J351,"X","-"),"-")</f>
        <v>-</v>
      </c>
      <c r="P351" s="58"/>
    </row>
    <row r="352" spans="1:16" ht="21.95" customHeight="1" x14ac:dyDescent="0.2">
      <c r="A352" s="54">
        <f t="shared" si="24"/>
        <v>44541</v>
      </c>
      <c r="B352" s="54" t="str">
        <f t="shared" si="22"/>
        <v>Saturday</v>
      </c>
      <c r="C352" s="50" t="s">
        <v>49</v>
      </c>
      <c r="D352" s="99" t="str">
        <f>IFERROR(INDEX('Data Ranges'!$B$10:$C$21,MATCH(A352,'Data Ranges'!$B$10:$B$21,0),2),"")</f>
        <v/>
      </c>
      <c r="E352" s="72">
        <f t="shared" si="21"/>
        <v>8</v>
      </c>
      <c r="F352" s="73" t="str">
        <f>VLOOKUP(E352,Table1[],2,FALSE)</f>
        <v>It is good for finding treasures in the earth.</v>
      </c>
      <c r="G352" s="73" t="str">
        <f>VLOOKUP(E352,Table1[],3,FALSE)</f>
        <v>Prosperity</v>
      </c>
      <c r="H352" s="56" t="s">
        <v>60</v>
      </c>
      <c r="I352" s="79"/>
      <c r="J352" s="56" t="str">
        <f>INDEX('Data Ranges'!$A$2:$B$8,MATCH(B352,'Data Ranges'!$A$2:$A$8,0),2)</f>
        <v>Saturn</v>
      </c>
      <c r="K352" s="61" t="str">
        <f>IF(INDEX(Signs!$E$5:$E$16,MATCH(C352,Signs!$D$5:$D$16,0))=J352,"X","-")</f>
        <v>-</v>
      </c>
      <c r="L352" s="61" t="str">
        <f>IF(INDEX(Signs!$E$5:$E$16,MATCH(H352,Signs!$D$5:$D$16,0))=J352,"X","-")</f>
        <v>X</v>
      </c>
      <c r="M352" s="61" t="str">
        <f t="shared" si="23"/>
        <v>-</v>
      </c>
      <c r="N352" s="61" t="str">
        <f>IFERROR(IF(INDEX(Personal!$E$5:$E$9,MATCH(C352,Personal!$D$5:$D$9,0))=J352,"X","-"),"-")</f>
        <v>-</v>
      </c>
      <c r="O352" s="61" t="str">
        <f>IFERROR(IF(INDEX(Personal!$E$5:$E$9,MATCH(H352,Personal!$D$5:$D$9,0))=J352,"X","-"),"-")</f>
        <v>-</v>
      </c>
      <c r="P352" s="58"/>
    </row>
    <row r="353" spans="1:16" ht="21.95" customHeight="1" x14ac:dyDescent="0.2">
      <c r="A353" s="54">
        <f t="shared" si="24"/>
        <v>44542</v>
      </c>
      <c r="B353" s="54" t="str">
        <f t="shared" si="22"/>
        <v>Sunday</v>
      </c>
      <c r="C353" s="50" t="s">
        <v>49</v>
      </c>
      <c r="D353" s="99" t="str">
        <f>IFERROR(INDEX('Data Ranges'!$B$10:$C$21,MATCH(A353,'Data Ranges'!$B$10:$B$21,0),2),"")</f>
        <v/>
      </c>
      <c r="E353" s="72">
        <f t="shared" si="21"/>
        <v>9</v>
      </c>
      <c r="F353" s="73" t="str">
        <f>VLOOKUP(E353,Table1[],2,FALSE)</f>
        <v>It is good for happiness within the family, and for taking care of the house.</v>
      </c>
      <c r="G353" s="73" t="str">
        <f>VLOOKUP(E353,Table1[],3,FALSE)</f>
        <v>Love</v>
      </c>
      <c r="H353" s="56" t="s">
        <v>60</v>
      </c>
      <c r="I353" s="79"/>
      <c r="J353" s="56" t="str">
        <f>INDEX('Data Ranges'!$A$2:$B$8,MATCH(B353,'Data Ranges'!$A$2:$A$8,0),2)</f>
        <v>Sun</v>
      </c>
      <c r="K353" s="61" t="str">
        <f>IF(INDEX(Signs!$E$5:$E$16,MATCH(C353,Signs!$D$5:$D$16,0))=J353,"X","-")</f>
        <v>-</v>
      </c>
      <c r="L353" s="61" t="str">
        <f>IF(INDEX(Signs!$E$5:$E$16,MATCH(H353,Signs!$D$5:$D$16,0))=J353,"X","-")</f>
        <v>-</v>
      </c>
      <c r="M353" s="61" t="str">
        <f t="shared" si="23"/>
        <v>-</v>
      </c>
      <c r="N353" s="61" t="str">
        <f>IFERROR(IF(INDEX(Personal!$E$5:$E$9,MATCH(C353,Personal!$D$5:$D$9,0))=J353,"X","-"),"-")</f>
        <v>-</v>
      </c>
      <c r="O353" s="61" t="str">
        <f>IFERROR(IF(INDEX(Personal!$E$5:$E$9,MATCH(H353,Personal!$D$5:$D$9,0))=J353,"X","-"),"-")</f>
        <v>-</v>
      </c>
      <c r="P353" s="58"/>
    </row>
    <row r="354" spans="1:16" ht="21.95" customHeight="1" x14ac:dyDescent="0.2">
      <c r="A354" s="54">
        <f t="shared" si="24"/>
        <v>44543</v>
      </c>
      <c r="B354" s="54" t="str">
        <f t="shared" si="22"/>
        <v>Monday</v>
      </c>
      <c r="C354" s="50" t="s">
        <v>49</v>
      </c>
      <c r="D354" s="99" t="str">
        <f>IFERROR(INDEX('Data Ranges'!$B$10:$C$21,MATCH(A354,'Data Ranges'!$B$10:$B$21,0),2),"")</f>
        <v/>
      </c>
      <c r="E354" s="72">
        <f t="shared" si="21"/>
        <v>10</v>
      </c>
      <c r="F354" s="73" t="str">
        <f>VLOOKUP(E354,Table1[],2,FALSE)</f>
        <v>For curing the epileptic.</v>
      </c>
      <c r="G354" s="73" t="str">
        <f>VLOOKUP(E354,Table1[],3,FALSE)</f>
        <v>Healing</v>
      </c>
      <c r="H354" s="56" t="s">
        <v>63</v>
      </c>
      <c r="I354" s="79"/>
      <c r="J354" s="56" t="str">
        <f>INDEX('Data Ranges'!$A$2:$B$8,MATCH(B354,'Data Ranges'!$A$2:$A$8,0),2)</f>
        <v>Moon</v>
      </c>
      <c r="K354" s="61" t="str">
        <f>IF(INDEX(Signs!$E$5:$E$16,MATCH(C354,Signs!$D$5:$D$16,0))=J354,"X","-")</f>
        <v>-</v>
      </c>
      <c r="L354" s="61" t="str">
        <f>IF(INDEX(Signs!$E$5:$E$16,MATCH(H354,Signs!$D$5:$D$16,0))=J354,"X","-")</f>
        <v>-</v>
      </c>
      <c r="M354" s="61" t="str">
        <f t="shared" si="23"/>
        <v>-</v>
      </c>
      <c r="N354" s="61" t="str">
        <f>IFERROR(IF(INDEX(Personal!$E$5:$E$9,MATCH(C354,Personal!$D$5:$D$9,0))=J354,"X","-"),"-")</f>
        <v>-</v>
      </c>
      <c r="O354" s="61" t="str">
        <f>IFERROR(IF(INDEX(Personal!$E$5:$E$9,MATCH(H354,Personal!$D$5:$D$9,0))=J354,"X","-"),"-")</f>
        <v>-</v>
      </c>
      <c r="P354" s="58"/>
    </row>
    <row r="355" spans="1:16" ht="21.95" customHeight="1" x14ac:dyDescent="0.2">
      <c r="A355" s="54">
        <f t="shared" si="24"/>
        <v>44544</v>
      </c>
      <c r="B355" s="54" t="str">
        <f t="shared" si="22"/>
        <v>Tuesday</v>
      </c>
      <c r="C355" s="50" t="s">
        <v>49</v>
      </c>
      <c r="D355" s="99" t="str">
        <f>IFERROR(INDEX('Data Ranges'!$B$10:$C$21,MATCH(A355,'Data Ranges'!$B$10:$B$21,0),2),"")</f>
        <v/>
      </c>
      <c r="E355" s="72">
        <f t="shared" si="21"/>
        <v>11</v>
      </c>
      <c r="F355" s="73" t="str">
        <f>VLOOKUP(E355,Table1[],2,FALSE)</f>
        <v>For making children obey their father.</v>
      </c>
      <c r="G355" s="73" t="str">
        <f>VLOOKUP(E355,Table1[],3,FALSE)</f>
        <v>Love</v>
      </c>
      <c r="H355" s="56" t="s">
        <v>63</v>
      </c>
      <c r="I355" s="79"/>
      <c r="J355" s="56" t="str">
        <f>INDEX('Data Ranges'!$A$2:$B$8,MATCH(B355,'Data Ranges'!$A$2:$A$8,0),2)</f>
        <v>Mars</v>
      </c>
      <c r="K355" s="61" t="str">
        <f>IF(INDEX(Signs!$E$5:$E$16,MATCH(C355,Signs!$D$5:$D$16,0))=J355,"X","-")</f>
        <v>-</v>
      </c>
      <c r="L355" s="61" t="str">
        <f>IF(INDEX(Signs!$E$5:$E$16,MATCH(H355,Signs!$D$5:$D$16,0))=J355,"X","-")</f>
        <v>-</v>
      </c>
      <c r="M355" s="61" t="str">
        <f t="shared" si="23"/>
        <v>-</v>
      </c>
      <c r="N355" s="61" t="str">
        <f>IFERROR(IF(INDEX(Personal!$E$5:$E$9,MATCH(C355,Personal!$D$5:$D$9,0))=J355,"X","-"),"-")</f>
        <v>-</v>
      </c>
      <c r="O355" s="61" t="str">
        <f>IFERROR(IF(INDEX(Personal!$E$5:$E$9,MATCH(H355,Personal!$D$5:$D$9,0))=J355,"X","-"),"-")</f>
        <v>-</v>
      </c>
      <c r="P355" s="58"/>
    </row>
    <row r="356" spans="1:16" ht="21.95" customHeight="1" x14ac:dyDescent="0.2">
      <c r="A356" s="54">
        <f t="shared" si="24"/>
        <v>44545</v>
      </c>
      <c r="B356" s="54" t="str">
        <f t="shared" si="22"/>
        <v>Wednesday</v>
      </c>
      <c r="C356" s="50" t="s">
        <v>49</v>
      </c>
      <c r="D356" s="99" t="str">
        <f>IFERROR(INDEX('Data Ranges'!$B$10:$C$21,MATCH(A356,'Data Ranges'!$B$10:$B$21,0),2),"")</f>
        <v/>
      </c>
      <c r="E356" s="72">
        <f t="shared" si="21"/>
        <v>12</v>
      </c>
      <c r="F356" s="73" t="str">
        <f>VLOOKUP(E356,Table1[],2,FALSE)</f>
        <v>For making fathers love their children.</v>
      </c>
      <c r="G356" s="73" t="str">
        <f>VLOOKUP(E356,Table1[],3,FALSE)</f>
        <v>Love</v>
      </c>
      <c r="H356" s="56" t="s">
        <v>63</v>
      </c>
      <c r="I356" s="79" t="s">
        <v>620</v>
      </c>
      <c r="J356" s="56" t="str">
        <f>INDEX('Data Ranges'!$A$2:$B$8,MATCH(B356,'Data Ranges'!$A$2:$A$8,0),2)</f>
        <v>Mercury</v>
      </c>
      <c r="K356" s="61" t="str">
        <f>IF(INDEX(Signs!$E$5:$E$16,MATCH(C356,Signs!$D$5:$D$16,0))=J356,"X","-")</f>
        <v>-</v>
      </c>
      <c r="L356" s="61" t="str">
        <f>IF(INDEX(Signs!$E$5:$E$16,MATCH(H356,Signs!$D$5:$D$16,0))=J356,"X","-")</f>
        <v>-</v>
      </c>
      <c r="M356" s="61" t="str">
        <f t="shared" si="23"/>
        <v>-</v>
      </c>
      <c r="N356" s="61" t="str">
        <f>IFERROR(IF(INDEX(Personal!$E$5:$E$9,MATCH(C356,Personal!$D$5:$D$9,0))=J356,"X","-"),"-")</f>
        <v>-</v>
      </c>
      <c r="O356" s="61" t="str">
        <f>IFERROR(IF(INDEX(Personal!$E$5:$E$9,MATCH(H356,Personal!$D$5:$D$9,0))=J356,"X","-"),"-")</f>
        <v>-</v>
      </c>
      <c r="P356" s="58"/>
    </row>
    <row r="357" spans="1:16" ht="21.95" customHeight="1" x14ac:dyDescent="0.2">
      <c r="A357" s="54">
        <f t="shared" si="24"/>
        <v>44546</v>
      </c>
      <c r="B357" s="54" t="str">
        <f t="shared" si="22"/>
        <v>Thursday</v>
      </c>
      <c r="C357" s="50" t="s">
        <v>49</v>
      </c>
      <c r="D357" s="99" t="str">
        <f>IFERROR(INDEX('Data Ranges'!$B$10:$C$21,MATCH(A357,'Data Ranges'!$B$10:$B$21,0),2),"")</f>
        <v/>
      </c>
      <c r="E357" s="72">
        <f t="shared" si="21"/>
        <v>13</v>
      </c>
      <c r="F357" s="73" t="str">
        <f>VLOOKUP(E357,Table1[],2,FALSE)</f>
        <v>For the increase of one's property.</v>
      </c>
      <c r="G357" s="73" t="str">
        <f>VLOOKUP(E357,Table1[],3,FALSE)</f>
        <v>Prosperity</v>
      </c>
      <c r="H357" s="56" t="s">
        <v>13</v>
      </c>
      <c r="I357" s="79"/>
      <c r="J357" s="56" t="str">
        <f>INDEX('Data Ranges'!$A$2:$B$8,MATCH(B357,'Data Ranges'!$A$2:$A$8,0),2)</f>
        <v>Jupiter</v>
      </c>
      <c r="K357" s="61" t="str">
        <f>IF(INDEX(Signs!$E$5:$E$16,MATCH(C357,Signs!$D$5:$D$16,0))=J357,"X","-")</f>
        <v>X</v>
      </c>
      <c r="L357" s="61" t="str">
        <f>IF(INDEX(Signs!$E$5:$E$16,MATCH(H357,Signs!$D$5:$D$16,0))=J357,"X","-")</f>
        <v>-</v>
      </c>
      <c r="M357" s="61" t="str">
        <f t="shared" si="23"/>
        <v>-</v>
      </c>
      <c r="N357" s="61" t="str">
        <f>IFERROR(IF(INDEX(Personal!$E$5:$E$9,MATCH(C357,Personal!$D$5:$D$9,0))=J357,"X","-"),"-")</f>
        <v>-</v>
      </c>
      <c r="O357" s="61" t="str">
        <f>IFERROR(IF(INDEX(Personal!$E$5:$E$9,MATCH(H357,Personal!$D$5:$D$9,0))=J357,"X","-"),"-")</f>
        <v>-</v>
      </c>
      <c r="P357" s="58"/>
    </row>
    <row r="358" spans="1:16" ht="21.95" customHeight="1" x14ac:dyDescent="0.2">
      <c r="A358" s="54">
        <f t="shared" si="24"/>
        <v>44547</v>
      </c>
      <c r="B358" s="54" t="str">
        <f t="shared" si="22"/>
        <v>Friday</v>
      </c>
      <c r="C358" s="50" t="s">
        <v>49</v>
      </c>
      <c r="D358" s="99" t="str">
        <f>IFERROR(INDEX('Data Ranges'!$B$10:$C$21,MATCH(A358,'Data Ranges'!$B$10:$B$21,0),2),"")</f>
        <v/>
      </c>
      <c r="E358" s="72">
        <f t="shared" si="21"/>
        <v>14</v>
      </c>
      <c r="F358" s="73" t="str">
        <f>VLOOKUP(E358,Table1[],2,FALSE)</f>
        <v>For seeing the spirits and for subjugating them.</v>
      </c>
      <c r="G358" s="73" t="str">
        <f>VLOOKUP(E358,Table1[],3,FALSE)</f>
        <v>Magic</v>
      </c>
      <c r="H358" s="56" t="s">
        <v>13</v>
      </c>
      <c r="I358" s="79"/>
      <c r="J358" s="56" t="str">
        <f>INDEX('Data Ranges'!$A$2:$B$8,MATCH(B358,'Data Ranges'!$A$2:$A$8,0),2)</f>
        <v>Venus</v>
      </c>
      <c r="K358" s="61" t="str">
        <f>IF(INDEX(Signs!$E$5:$E$16,MATCH(C358,Signs!$D$5:$D$16,0))=J358,"X","-")</f>
        <v>-</v>
      </c>
      <c r="L358" s="61" t="str">
        <f>IF(INDEX(Signs!$E$5:$E$16,MATCH(H358,Signs!$D$5:$D$16,0))=J358,"X","-")</f>
        <v>-</v>
      </c>
      <c r="M358" s="61" t="str">
        <f t="shared" si="23"/>
        <v>-</v>
      </c>
      <c r="N358" s="61" t="str">
        <f>IFERROR(IF(INDEX(Personal!$E$5:$E$9,MATCH(C358,Personal!$D$5:$D$9,0))=J358,"X","-"),"-")</f>
        <v>-</v>
      </c>
      <c r="O358" s="61" t="str">
        <f>IFERROR(IF(INDEX(Personal!$E$5:$E$9,MATCH(H358,Personal!$D$5:$D$9,0))=J358,"X","-"),"-")</f>
        <v>-</v>
      </c>
      <c r="P358" s="58"/>
    </row>
    <row r="359" spans="1:16" ht="21.95" customHeight="1" x14ac:dyDescent="0.2">
      <c r="A359" s="54">
        <f t="shared" si="24"/>
        <v>44548</v>
      </c>
      <c r="B359" s="54" t="str">
        <f t="shared" si="22"/>
        <v>Saturday</v>
      </c>
      <c r="C359" s="50" t="s">
        <v>49</v>
      </c>
      <c r="D359" s="99" t="str">
        <f>IFERROR(INDEX('Data Ranges'!$B$10:$C$21,MATCH(A359,'Data Ranges'!$B$10:$B$21,0),2),"")</f>
        <v/>
      </c>
      <c r="E359" s="72">
        <f t="shared" si="21"/>
        <v>15</v>
      </c>
      <c r="F359" s="73" t="str">
        <f>VLOOKUP(E359,Table1[],2,FALSE)</f>
        <v>For speaking with demons.</v>
      </c>
      <c r="G359" s="73" t="str">
        <f>VLOOKUP(E359,Table1[],3,FALSE)</f>
        <v>Magic</v>
      </c>
      <c r="H359" s="56" t="s">
        <v>22</v>
      </c>
      <c r="I359" s="79"/>
      <c r="J359" s="56" t="str">
        <f>INDEX('Data Ranges'!$A$2:$B$8,MATCH(B359,'Data Ranges'!$A$2:$A$8,0),2)</f>
        <v>Saturn</v>
      </c>
      <c r="K359" s="61" t="str">
        <f>IF(INDEX(Signs!$E$5:$E$16,MATCH(C359,Signs!$D$5:$D$16,0))=J359,"X","-")</f>
        <v>-</v>
      </c>
      <c r="L359" s="61" t="str">
        <f>IF(INDEX(Signs!$E$5:$E$16,MATCH(H359,Signs!$D$5:$D$16,0))=J359,"X","-")</f>
        <v>-</v>
      </c>
      <c r="M359" s="61" t="str">
        <f t="shared" si="23"/>
        <v>-</v>
      </c>
      <c r="N359" s="61" t="str">
        <f>IFERROR(IF(INDEX(Personal!$E$5:$E$9,MATCH(C359,Personal!$D$5:$D$9,0))=J359,"X","-"),"-")</f>
        <v>-</v>
      </c>
      <c r="O359" s="61" t="str">
        <f>IFERROR(IF(INDEX(Personal!$E$5:$E$9,MATCH(H359,Personal!$D$5:$D$9,0))=J359,"X","-"),"-")</f>
        <v>-</v>
      </c>
      <c r="P359" s="58"/>
    </row>
    <row r="360" spans="1:16" ht="21.95" customHeight="1" x14ac:dyDescent="0.2">
      <c r="A360" s="54">
        <f t="shared" si="24"/>
        <v>44549</v>
      </c>
      <c r="B360" s="54" t="str">
        <f t="shared" si="22"/>
        <v>Sunday</v>
      </c>
      <c r="C360" s="50" t="s">
        <v>49</v>
      </c>
      <c r="D360" s="99" t="str">
        <f>IFERROR(INDEX('Data Ranges'!$B$10:$C$21,MATCH(A360,'Data Ranges'!$B$10:$B$21,0),2),"")</f>
        <v/>
      </c>
      <c r="E360" s="72">
        <f t="shared" si="21"/>
        <v>16</v>
      </c>
      <c r="F360" s="73" t="str">
        <f>VLOOKUP(E360,Table1[],2,FALSE)</f>
        <v>For making a man to love his wife.</v>
      </c>
      <c r="G360" s="73" t="str">
        <f>VLOOKUP(E360,Table1[],3,FALSE)</f>
        <v>Love</v>
      </c>
      <c r="H360" s="56" t="s">
        <v>22</v>
      </c>
      <c r="I360" s="79"/>
      <c r="J360" s="56" t="str">
        <f>INDEX('Data Ranges'!$A$2:$B$8,MATCH(B360,'Data Ranges'!$A$2:$A$8,0),2)</f>
        <v>Sun</v>
      </c>
      <c r="K360" s="61" t="str">
        <f>IF(INDEX(Signs!$E$5:$E$16,MATCH(C360,Signs!$D$5:$D$16,0))=J360,"X","-")</f>
        <v>-</v>
      </c>
      <c r="L360" s="61" t="str">
        <f>IF(INDEX(Signs!$E$5:$E$16,MATCH(H360,Signs!$D$5:$D$16,0))=J360,"X","-")</f>
        <v>-</v>
      </c>
      <c r="M360" s="61" t="str">
        <f t="shared" si="23"/>
        <v>-</v>
      </c>
      <c r="N360" s="61" t="str">
        <f>IFERROR(IF(INDEX(Personal!$E$5:$E$9,MATCH(C360,Personal!$D$5:$D$9,0))=J360,"X","-"),"-")</f>
        <v>-</v>
      </c>
      <c r="O360" s="61" t="str">
        <f>IFERROR(IF(INDEX(Personal!$E$5:$E$9,MATCH(H360,Personal!$D$5:$D$9,0))=J360,"X","-"),"-")</f>
        <v>-</v>
      </c>
      <c r="P360" s="58"/>
    </row>
    <row r="361" spans="1:16" ht="21.95" customHeight="1" x14ac:dyDescent="0.2">
      <c r="A361" s="54">
        <f t="shared" si="24"/>
        <v>44550</v>
      </c>
      <c r="B361" s="54" t="str">
        <f t="shared" si="22"/>
        <v>Monday</v>
      </c>
      <c r="C361" s="50" t="s">
        <v>49</v>
      </c>
      <c r="D361" s="99" t="str">
        <f>IFERROR(INDEX('Data Ranges'!$B$10:$C$21,MATCH(A361,'Data Ranges'!$B$10:$B$21,0),2),"")</f>
        <v/>
      </c>
      <c r="E361" s="72">
        <f t="shared" si="21"/>
        <v>17</v>
      </c>
      <c r="F361" s="73" t="str">
        <f>VLOOKUP(E361,Table1[],2,FALSE)</f>
        <v>For restraining a boat from sailing.</v>
      </c>
      <c r="G361" s="73" t="str">
        <f>VLOOKUP(E361,Table1[],3,FALSE)</f>
        <v>Meta</v>
      </c>
      <c r="H361" s="56" t="s">
        <v>26</v>
      </c>
      <c r="I361" s="79"/>
      <c r="J361" s="56" t="str">
        <f>INDEX('Data Ranges'!$A$2:$B$8,MATCH(B361,'Data Ranges'!$A$2:$A$8,0),2)</f>
        <v>Moon</v>
      </c>
      <c r="K361" s="61" t="str">
        <f>IF(INDEX(Signs!$E$5:$E$16,MATCH(C361,Signs!$D$5:$D$16,0))=J361,"X","-")</f>
        <v>-</v>
      </c>
      <c r="L361" s="61" t="str">
        <f>IF(INDEX(Signs!$E$5:$E$16,MATCH(H361,Signs!$D$5:$D$16,0))=J361,"X","-")</f>
        <v>-</v>
      </c>
      <c r="M361" s="61" t="str">
        <f t="shared" si="23"/>
        <v>-</v>
      </c>
      <c r="N361" s="61" t="str">
        <f>IFERROR(IF(INDEX(Personal!$E$5:$E$9,MATCH(C361,Personal!$D$5:$D$9,0))=J361,"X","-"),"-")</f>
        <v>-</v>
      </c>
      <c r="O361" s="61" t="str">
        <f>IFERROR(IF(INDEX(Personal!$E$5:$E$9,MATCH(H361,Personal!$D$5:$D$9,0))=J361,"X","-"),"-")</f>
        <v>-</v>
      </c>
      <c r="P361" s="58"/>
    </row>
    <row r="362" spans="1:16" ht="21.95" customHeight="1" x14ac:dyDescent="0.2">
      <c r="A362" s="54">
        <f t="shared" si="24"/>
        <v>44551</v>
      </c>
      <c r="B362" s="54" t="str">
        <f t="shared" si="22"/>
        <v>Tuesday</v>
      </c>
      <c r="C362" s="50" t="s">
        <v>49</v>
      </c>
      <c r="D362" s="99" t="str">
        <f>IFERROR(INDEX('Data Ranges'!$B$10:$C$21,MATCH(A362,'Data Ranges'!$B$10:$B$21,0),2),"")</f>
        <v/>
      </c>
      <c r="E362" s="72">
        <f t="shared" si="21"/>
        <v>18</v>
      </c>
      <c r="F362" s="73" t="str">
        <f>VLOOKUP(E362,Table1[],2,FALSE)</f>
        <v>For a woman to confess whatever she did.</v>
      </c>
      <c r="G362" s="73" t="str">
        <f>VLOOKUP(E362,Table1[],3,FALSE)</f>
        <v>Negative</v>
      </c>
      <c r="H362" s="56" t="s">
        <v>26</v>
      </c>
      <c r="I362" s="79"/>
      <c r="J362" s="56" t="str">
        <f>INDEX('Data Ranges'!$A$2:$B$8,MATCH(B362,'Data Ranges'!$A$2:$A$8,0),2)</f>
        <v>Mars</v>
      </c>
      <c r="K362" s="61" t="str">
        <f>IF(INDEX(Signs!$E$5:$E$16,MATCH(C362,Signs!$D$5:$D$16,0))=J362,"X","-")</f>
        <v>-</v>
      </c>
      <c r="L362" s="61" t="str">
        <f>IF(INDEX(Signs!$E$5:$E$16,MATCH(H362,Signs!$D$5:$D$16,0))=J362,"X","-")</f>
        <v>-</v>
      </c>
      <c r="M362" s="61" t="str">
        <f t="shared" si="23"/>
        <v>-</v>
      </c>
      <c r="N362" s="61" t="str">
        <f>IFERROR(IF(INDEX(Personal!$E$5:$E$9,MATCH(C362,Personal!$D$5:$D$9,0))=J362,"X","-"),"-")</f>
        <v>-</v>
      </c>
      <c r="O362" s="61" t="str">
        <f>IFERROR(IF(INDEX(Personal!$E$5:$E$9,MATCH(H362,Personal!$D$5:$D$9,0))=J362,"X","-"),"-")</f>
        <v>-</v>
      </c>
      <c r="P362" s="58"/>
    </row>
    <row r="363" spans="1:16" ht="21.95" customHeight="1" x14ac:dyDescent="0.2">
      <c r="A363" s="54">
        <f t="shared" si="24"/>
        <v>44552</v>
      </c>
      <c r="B363" s="54" t="str">
        <f t="shared" si="22"/>
        <v>Wednesday</v>
      </c>
      <c r="C363" s="50" t="s">
        <v>53</v>
      </c>
      <c r="D363" s="99" t="str">
        <f>IFERROR(INDEX('Data Ranges'!$B$10:$C$21,MATCH(A363,'Data Ranges'!$B$10:$B$21,0),2),"")</f>
        <v/>
      </c>
      <c r="E363" s="72">
        <f t="shared" si="21"/>
        <v>19</v>
      </c>
      <c r="F363" s="73" t="str">
        <f>VLOOKUP(E363,Table1[],2,FALSE)</f>
        <v>It is for opening locks.</v>
      </c>
      <c r="G363" s="73" t="str">
        <f>VLOOKUP(E363,Table1[],3,FALSE)</f>
        <v>Meta</v>
      </c>
      <c r="H363" s="56" t="s">
        <v>26</v>
      </c>
      <c r="I363" s="79" t="s">
        <v>633</v>
      </c>
      <c r="J363" s="56" t="str">
        <f>INDEX('Data Ranges'!$A$2:$B$8,MATCH(B363,'Data Ranges'!$A$2:$A$8,0),2)</f>
        <v>Mercury</v>
      </c>
      <c r="K363" s="61" t="str">
        <f>IF(INDEX(Signs!$E$5:$E$16,MATCH(C363,Signs!$D$5:$D$16,0))=J363,"X","-")</f>
        <v>-</v>
      </c>
      <c r="L363" s="61" t="str">
        <f>IF(INDEX(Signs!$E$5:$E$16,MATCH(H363,Signs!$D$5:$D$16,0))=J363,"X","-")</f>
        <v>X</v>
      </c>
      <c r="M363" s="61" t="str">
        <f t="shared" si="23"/>
        <v>-</v>
      </c>
      <c r="N363" s="61" t="str">
        <f>IFERROR(IF(INDEX(Personal!$E$5:$E$9,MATCH(C363,Personal!$D$5:$D$9,0))=J363,"X","-"),"-")</f>
        <v>-</v>
      </c>
      <c r="O363" s="61" t="str">
        <f>IFERROR(IF(INDEX(Personal!$E$5:$E$9,MATCH(H363,Personal!$D$5:$D$9,0))=J363,"X","-"),"-")</f>
        <v>-</v>
      </c>
      <c r="P363" s="58"/>
    </row>
    <row r="364" spans="1:16" ht="21.95" customHeight="1" x14ac:dyDescent="0.2">
      <c r="A364" s="54">
        <f t="shared" si="24"/>
        <v>44553</v>
      </c>
      <c r="B364" s="54" t="str">
        <f t="shared" si="22"/>
        <v>Thursday</v>
      </c>
      <c r="C364" s="50" t="s">
        <v>53</v>
      </c>
      <c r="D364" s="99" t="str">
        <f>IFERROR(INDEX('Data Ranges'!$B$10:$C$21,MATCH(A364,'Data Ranges'!$B$10:$B$21,0),2),"")</f>
        <v/>
      </c>
      <c r="E364" s="72">
        <f t="shared" si="21"/>
        <v>20</v>
      </c>
      <c r="F364" s="73" t="str">
        <f>VLOOKUP(E364,Table1[],2,FALSE)</f>
        <v>It is for destroying one's enemies and opponents</v>
      </c>
      <c r="G364" s="73" t="str">
        <f>VLOOKUP(E364,Table1[],3,FALSE)</f>
        <v>Negative</v>
      </c>
      <c r="H364" s="56" t="s">
        <v>30</v>
      </c>
      <c r="I364" s="79"/>
      <c r="J364" s="56" t="str">
        <f>INDEX('Data Ranges'!$A$2:$B$8,MATCH(B364,'Data Ranges'!$A$2:$A$8,0),2)</f>
        <v>Jupiter</v>
      </c>
      <c r="K364" s="61" t="str">
        <f>IF(INDEX(Signs!$E$5:$E$16,MATCH(C364,Signs!$D$5:$D$16,0))=J364,"X","-")</f>
        <v>-</v>
      </c>
      <c r="L364" s="61" t="str">
        <f>IF(INDEX(Signs!$E$5:$E$16,MATCH(H364,Signs!$D$5:$D$16,0))=J364,"X","-")</f>
        <v>-</v>
      </c>
      <c r="M364" s="61" t="str">
        <f t="shared" si="23"/>
        <v>-</v>
      </c>
      <c r="N364" s="61" t="str">
        <f>IFERROR(IF(INDEX(Personal!$E$5:$E$9,MATCH(C364,Personal!$D$5:$D$9,0))=J364,"X","-"),"-")</f>
        <v>-</v>
      </c>
      <c r="O364" s="61" t="str">
        <f>IFERROR(IF(INDEX(Personal!$E$5:$E$9,MATCH(H364,Personal!$D$5:$D$9,0))=J364,"X","-"),"-")</f>
        <v>-</v>
      </c>
      <c r="P364" s="58"/>
    </row>
    <row r="365" spans="1:16" ht="21.95" customHeight="1" x14ac:dyDescent="0.2">
      <c r="A365" s="54">
        <f t="shared" si="24"/>
        <v>44554</v>
      </c>
      <c r="B365" s="54" t="str">
        <f t="shared" si="22"/>
        <v>Friday</v>
      </c>
      <c r="C365" s="50" t="s">
        <v>53</v>
      </c>
      <c r="D365" s="99" t="str">
        <f>IFERROR(INDEX('Data Ranges'!$B$10:$C$21,MATCH(A365,'Data Ranges'!$B$10:$B$21,0),2),"")</f>
        <v/>
      </c>
      <c r="E365" s="72">
        <f t="shared" si="21"/>
        <v>21</v>
      </c>
      <c r="F365" s="73" t="str">
        <f>VLOOKUP(E365,Table1[],2,FALSE)</f>
        <v>It is for binding the evil tongue.</v>
      </c>
      <c r="G365" s="73" t="str">
        <f>VLOOKUP(E365,Table1[],3,FALSE)</f>
        <v>Negative</v>
      </c>
      <c r="H365" s="56" t="s">
        <v>30</v>
      </c>
      <c r="I365" s="79" t="s">
        <v>625</v>
      </c>
      <c r="J365" s="56" t="str">
        <f>INDEX('Data Ranges'!$A$2:$B$8,MATCH(B365,'Data Ranges'!$A$2:$A$8,0),2)</f>
        <v>Venus</v>
      </c>
      <c r="K365" s="61" t="str">
        <f>IF(INDEX(Signs!$E$5:$E$16,MATCH(C365,Signs!$D$5:$D$16,0))=J365,"X","-")</f>
        <v>-</v>
      </c>
      <c r="L365" s="61" t="str">
        <f>IF(INDEX(Signs!$E$5:$E$16,MATCH(H365,Signs!$D$5:$D$16,0))=J365,"X","-")</f>
        <v>-</v>
      </c>
      <c r="M365" s="61" t="str">
        <f t="shared" si="23"/>
        <v>-</v>
      </c>
      <c r="N365" s="61" t="str">
        <f>IFERROR(IF(INDEX(Personal!$E$5:$E$9,MATCH(C365,Personal!$D$5:$D$9,0))=J365,"X","-"),"-")</f>
        <v>-</v>
      </c>
      <c r="O365" s="61" t="str">
        <f>IFERROR(IF(INDEX(Personal!$E$5:$E$9,MATCH(H365,Personal!$D$5:$D$9,0))=J365,"X","-"),"-")</f>
        <v>-</v>
      </c>
      <c r="P365" s="58"/>
    </row>
    <row r="366" spans="1:16" ht="21.95" customHeight="1" x14ac:dyDescent="0.2">
      <c r="A366" s="54">
        <f t="shared" si="24"/>
        <v>44555</v>
      </c>
      <c r="B366" s="54" t="str">
        <f t="shared" si="22"/>
        <v>Saturday</v>
      </c>
      <c r="C366" s="50" t="s">
        <v>53</v>
      </c>
      <c r="D366" s="99" t="str">
        <f>IFERROR(INDEX('Data Ranges'!$B$10:$C$21,MATCH(A366,'Data Ranges'!$B$10:$B$21,0),2),"")</f>
        <v/>
      </c>
      <c r="E366" s="72">
        <f t="shared" si="21"/>
        <v>22</v>
      </c>
      <c r="F366" s="73" t="str">
        <f>VLOOKUP(E366,Table1[],2,FALSE)</f>
        <v>For unbinding sorceries.</v>
      </c>
      <c r="G366" s="73" t="str">
        <f>VLOOKUP(E366,Table1[],3,FALSE)</f>
        <v>Magic</v>
      </c>
      <c r="H366" s="56" t="s">
        <v>34</v>
      </c>
      <c r="I366" s="79"/>
      <c r="J366" s="56" t="str">
        <f>INDEX('Data Ranges'!$A$2:$B$8,MATCH(B366,'Data Ranges'!$A$2:$A$8,0),2)</f>
        <v>Saturn</v>
      </c>
      <c r="K366" s="61" t="str">
        <f>IF(INDEX(Signs!$E$5:$E$16,MATCH(C366,Signs!$D$5:$D$16,0))=J366,"X","-")</f>
        <v>X</v>
      </c>
      <c r="L366" s="61" t="str">
        <f>IF(INDEX(Signs!$E$5:$E$16,MATCH(H366,Signs!$D$5:$D$16,0))=J366,"X","-")</f>
        <v>-</v>
      </c>
      <c r="M366" s="61" t="str">
        <f t="shared" si="23"/>
        <v>-</v>
      </c>
      <c r="N366" s="61" t="str">
        <f>IFERROR(IF(INDEX(Personal!$E$5:$E$9,MATCH(C366,Personal!$D$5:$D$9,0))=J366,"X","-"),"-")</f>
        <v>-</v>
      </c>
      <c r="O366" s="61" t="str">
        <f>IFERROR(IF(INDEX(Personal!$E$5:$E$9,MATCH(H366,Personal!$D$5:$D$9,0))=J366,"X","-"),"-")</f>
        <v>-</v>
      </c>
      <c r="P366" s="58"/>
    </row>
    <row r="367" spans="1:16" ht="21.95" customHeight="1" x14ac:dyDescent="0.2">
      <c r="A367" s="54">
        <f t="shared" si="24"/>
        <v>44556</v>
      </c>
      <c r="B367" s="54" t="str">
        <f t="shared" si="22"/>
        <v>Sunday</v>
      </c>
      <c r="C367" s="50" t="s">
        <v>53</v>
      </c>
      <c r="D367" s="99" t="str">
        <f>IFERROR(INDEX('Data Ranges'!$B$10:$C$21,MATCH(A367,'Data Ranges'!$B$10:$B$21,0),2),"")</f>
        <v/>
      </c>
      <c r="E367" s="72">
        <f t="shared" si="21"/>
        <v>23</v>
      </c>
      <c r="F367" s="73" t="str">
        <f>VLOOKUP(E367,Table1[],2,FALSE)</f>
        <v>For fishing.</v>
      </c>
      <c r="G367" s="73" t="str">
        <f>VLOOKUP(E367,Table1[],3,FALSE)</f>
        <v>Meta</v>
      </c>
      <c r="H367" s="56" t="s">
        <v>34</v>
      </c>
      <c r="I367" s="79" t="s">
        <v>615</v>
      </c>
      <c r="J367" s="56" t="str">
        <f>INDEX('Data Ranges'!$A$2:$B$8,MATCH(B367,'Data Ranges'!$A$2:$A$8,0),2)</f>
        <v>Sun</v>
      </c>
      <c r="K367" s="61" t="str">
        <f>IF(INDEX(Signs!$E$5:$E$16,MATCH(C367,Signs!$D$5:$D$16,0))=J367,"X","-")</f>
        <v>-</v>
      </c>
      <c r="L367" s="61" t="str">
        <f>IF(INDEX(Signs!$E$5:$E$16,MATCH(H367,Signs!$D$5:$D$16,0))=J367,"X","-")</f>
        <v>X</v>
      </c>
      <c r="M367" s="61" t="str">
        <f t="shared" si="23"/>
        <v>-</v>
      </c>
      <c r="N367" s="61" t="str">
        <f>IFERROR(IF(INDEX(Personal!$E$5:$E$9,MATCH(C367,Personal!$D$5:$D$9,0))=J367,"X","-"),"-")</f>
        <v>-</v>
      </c>
      <c r="O367" s="61" t="str">
        <f>IFERROR(IF(INDEX(Personal!$E$5:$E$9,MATCH(H367,Personal!$D$5:$D$9,0))=J367,"X","-"),"-")</f>
        <v>X</v>
      </c>
      <c r="P367" s="58"/>
    </row>
    <row r="368" spans="1:16" ht="21.95" customHeight="1" x14ac:dyDescent="0.2">
      <c r="A368" s="54">
        <f t="shared" si="24"/>
        <v>44557</v>
      </c>
      <c r="B368" s="54" t="str">
        <f t="shared" si="22"/>
        <v>Monday</v>
      </c>
      <c r="C368" s="50" t="s">
        <v>53</v>
      </c>
      <c r="D368" s="99" t="str">
        <f>IFERROR(INDEX('Data Ranges'!$B$10:$C$21,MATCH(A368,'Data Ranges'!$B$10:$B$21,0),2),"")</f>
        <v/>
      </c>
      <c r="E368" s="72">
        <f t="shared" si="21"/>
        <v>24</v>
      </c>
      <c r="F368" s="73" t="str">
        <f>VLOOKUP(E368,Table1[],2,FALSE)</f>
        <v>For not being afraid of punishment.</v>
      </c>
      <c r="G368" s="73" t="str">
        <f>VLOOKUP(E368,Table1[],3,FALSE)</f>
        <v>Meta</v>
      </c>
      <c r="H368" s="56" t="s">
        <v>38</v>
      </c>
      <c r="I368" s="79"/>
      <c r="J368" s="56" t="str">
        <f>INDEX('Data Ranges'!$A$2:$B$8,MATCH(B368,'Data Ranges'!$A$2:$A$8,0),2)</f>
        <v>Moon</v>
      </c>
      <c r="K368" s="61" t="str">
        <f>IF(INDEX(Signs!$E$5:$E$16,MATCH(C368,Signs!$D$5:$D$16,0))=J368,"X","-")</f>
        <v>-</v>
      </c>
      <c r="L368" s="61" t="str">
        <f>IF(INDEX(Signs!$E$5:$E$16,MATCH(H368,Signs!$D$5:$D$16,0))=J368,"X","-")</f>
        <v>-</v>
      </c>
      <c r="M368" s="61" t="str">
        <f t="shared" si="23"/>
        <v>-</v>
      </c>
      <c r="N368" s="61" t="str">
        <f>IFERROR(IF(INDEX(Personal!$E$5:$E$9,MATCH(C368,Personal!$D$5:$D$9,0))=J368,"X","-"),"-")</f>
        <v>-</v>
      </c>
      <c r="O368" s="61" t="str">
        <f>IFERROR(IF(INDEX(Personal!$E$5:$E$9,MATCH(H368,Personal!$D$5:$D$9,0))=J368,"X","-"),"-")</f>
        <v>-</v>
      </c>
      <c r="P368" s="58"/>
    </row>
    <row r="369" spans="1:16" ht="21.95" customHeight="1" x14ac:dyDescent="0.2">
      <c r="A369" s="54">
        <f t="shared" si="24"/>
        <v>44558</v>
      </c>
      <c r="B369" s="54" t="str">
        <f t="shared" si="22"/>
        <v>Tuesday</v>
      </c>
      <c r="C369" s="50" t="s">
        <v>53</v>
      </c>
      <c r="D369" s="99" t="str">
        <f>IFERROR(INDEX('Data Ranges'!$B$10:$C$21,MATCH(A369,'Data Ranges'!$B$10:$B$21,0),2),"")</f>
        <v/>
      </c>
      <c r="E369" s="72">
        <f t="shared" si="21"/>
        <v>25</v>
      </c>
      <c r="F369" s="73" t="str">
        <f>VLOOKUP(E369,Table1[],2,FALSE)</f>
        <v>For binding or unbinding a couple.</v>
      </c>
      <c r="G369" s="73" t="str">
        <f>VLOOKUP(E369,Table1[],3,FALSE)</f>
        <v>Love</v>
      </c>
      <c r="H369" s="56" t="s">
        <v>38</v>
      </c>
      <c r="I369" s="79" t="s">
        <v>614</v>
      </c>
      <c r="J369" s="56" t="str">
        <f>INDEX('Data Ranges'!$A$2:$B$8,MATCH(B369,'Data Ranges'!$A$2:$A$8,0),2)</f>
        <v>Mars</v>
      </c>
      <c r="K369" s="61" t="str">
        <f>IF(INDEX(Signs!$E$5:$E$16,MATCH(C369,Signs!$D$5:$D$16,0))=J369,"X","-")</f>
        <v>-</v>
      </c>
      <c r="L369" s="61" t="str">
        <f>IF(INDEX(Signs!$E$5:$E$16,MATCH(H369,Signs!$D$5:$D$16,0))=J369,"X","-")</f>
        <v>-</v>
      </c>
      <c r="M369" s="61" t="str">
        <f t="shared" si="23"/>
        <v>-</v>
      </c>
      <c r="N369" s="61" t="str">
        <f>IFERROR(IF(INDEX(Personal!$E$5:$E$9,MATCH(C369,Personal!$D$5:$D$9,0))=J369,"X","-"),"-")</f>
        <v>-</v>
      </c>
      <c r="O369" s="61" t="str">
        <f>IFERROR(IF(INDEX(Personal!$E$5:$E$9,MATCH(H369,Personal!$D$5:$D$9,0))=J369,"X","-"),"-")</f>
        <v>-</v>
      </c>
      <c r="P369" s="58"/>
    </row>
    <row r="370" spans="1:16" ht="21.95" customHeight="1" x14ac:dyDescent="0.2">
      <c r="A370" s="54">
        <f t="shared" si="24"/>
        <v>44559</v>
      </c>
      <c r="B370" s="54" t="str">
        <f t="shared" si="22"/>
        <v>Wednesday</v>
      </c>
      <c r="C370" s="50" t="s">
        <v>53</v>
      </c>
      <c r="D370" s="99" t="str">
        <f>IFERROR(INDEX('Data Ranges'!$B$10:$C$21,MATCH(A370,'Data Ranges'!$B$10:$B$21,0),2),"")</f>
        <v/>
      </c>
      <c r="E370" s="72">
        <f t="shared" ref="E370:E372" si="25">IF(D370="",E369+1,1)</f>
        <v>26</v>
      </c>
      <c r="F370" s="73" t="str">
        <f>VLOOKUP(E370,Table1[],2,FALSE)</f>
        <v>For compelling enemies and masters.</v>
      </c>
      <c r="G370" s="73" t="str">
        <f>VLOOKUP(E370,Table1[],3,FALSE)</f>
        <v>Negative</v>
      </c>
      <c r="H370" s="56" t="s">
        <v>41</v>
      </c>
      <c r="I370" s="79"/>
      <c r="J370" s="56" t="str">
        <f>INDEX('Data Ranges'!$A$2:$B$8,MATCH(B370,'Data Ranges'!$A$2:$A$8,0),2)</f>
        <v>Mercury</v>
      </c>
      <c r="K370" s="61" t="str">
        <f>IF(INDEX(Signs!$E$5:$E$16,MATCH(C370,Signs!$D$5:$D$16,0))=J370,"X","-")</f>
        <v>-</v>
      </c>
      <c r="L370" s="61" t="str">
        <f>IF(INDEX(Signs!$E$5:$E$16,MATCH(H370,Signs!$D$5:$D$16,0))=J370,"X","-")</f>
        <v>-</v>
      </c>
      <c r="M370" s="61" t="str">
        <f t="shared" si="23"/>
        <v>-</v>
      </c>
      <c r="N370" s="61" t="str">
        <f>IFERROR(IF(INDEX(Personal!$E$5:$E$9,MATCH(C370,Personal!$D$5:$D$9,0))=J370,"X","-"),"-")</f>
        <v>-</v>
      </c>
      <c r="O370" s="61" t="str">
        <f>IFERROR(IF(INDEX(Personal!$E$5:$E$9,MATCH(H370,Personal!$D$5:$D$9,0))=J370,"X","-"),"-")</f>
        <v>-</v>
      </c>
      <c r="P370" s="58"/>
    </row>
    <row r="371" spans="1:16" ht="21.95" customHeight="1" x14ac:dyDescent="0.2">
      <c r="A371" s="54">
        <f t="shared" si="24"/>
        <v>44560</v>
      </c>
      <c r="B371" s="54" t="str">
        <f t="shared" si="22"/>
        <v>Thursday</v>
      </c>
      <c r="C371" s="50" t="s">
        <v>53</v>
      </c>
      <c r="D371" s="99" t="str">
        <f>IFERROR(INDEX('Data Ranges'!$B$10:$C$21,MATCH(A371,'Data Ranges'!$B$10:$B$21,0),2),"")</f>
        <v/>
      </c>
      <c r="E371" s="72">
        <f t="shared" si="25"/>
        <v>27</v>
      </c>
      <c r="F371" s="73" t="str">
        <f>VLOOKUP(E371,Table1[],2,FALSE)</f>
        <v>For love and for bindings of love.</v>
      </c>
      <c r="G371" s="73" t="str">
        <f>VLOOKUP(E371,Table1[],3,FALSE)</f>
        <v>Love</v>
      </c>
      <c r="H371" s="56" t="s">
        <v>41</v>
      </c>
      <c r="I371" s="79" t="s">
        <v>626</v>
      </c>
      <c r="J371" s="56" t="str">
        <f>INDEX('Data Ranges'!$A$2:$B$8,MATCH(B371,'Data Ranges'!$A$2:$A$8,0),2)</f>
        <v>Jupiter</v>
      </c>
      <c r="K371" s="61" t="str">
        <f>IF(INDEX(Signs!$E$5:$E$16,MATCH(C371,Signs!$D$5:$D$16,0))=J371,"X","-")</f>
        <v>-</v>
      </c>
      <c r="L371" s="61" t="str">
        <f>IF(INDEX(Signs!$E$5:$E$16,MATCH(H371,Signs!$D$5:$D$16,0))=J371,"X","-")</f>
        <v>-</v>
      </c>
      <c r="M371" s="61" t="str">
        <f t="shared" si="23"/>
        <v>-</v>
      </c>
      <c r="N371" s="61" t="str">
        <f>IFERROR(IF(INDEX(Personal!$E$5:$E$9,MATCH(C371,Personal!$D$5:$D$9,0))=J371,"X","-"),"-")</f>
        <v>-</v>
      </c>
      <c r="O371" s="61" t="str">
        <f>IFERROR(IF(INDEX(Personal!$E$5:$E$9,MATCH(H371,Personal!$D$5:$D$9,0))=J371,"X","-"),"-")</f>
        <v>-</v>
      </c>
      <c r="P371" s="58"/>
    </row>
    <row r="372" spans="1:16" ht="21.95" customHeight="1" x14ac:dyDescent="0.2">
      <c r="A372" s="54">
        <f t="shared" si="24"/>
        <v>44561</v>
      </c>
      <c r="B372" s="54" t="str">
        <f t="shared" si="22"/>
        <v>Friday</v>
      </c>
      <c r="C372" s="50" t="s">
        <v>53</v>
      </c>
      <c r="D372" s="99" t="str">
        <f>IFERROR(INDEX('Data Ranges'!$B$10:$C$21,MATCH(A372,'Data Ranges'!$B$10:$B$21,0),2),"")</f>
        <v/>
      </c>
      <c r="E372" s="72">
        <f t="shared" si="25"/>
        <v>28</v>
      </c>
      <c r="F372" s="73" t="str">
        <f>VLOOKUP(E372,Table1[],2,FALSE)</f>
        <v>Similarly, for love.</v>
      </c>
      <c r="G372" s="73" t="str">
        <f>VLOOKUP(E372,Table1[],3,FALSE)</f>
        <v>Love</v>
      </c>
      <c r="H372" s="56" t="s">
        <v>45</v>
      </c>
      <c r="I372" s="79"/>
      <c r="J372" s="56" t="str">
        <f>INDEX('Data Ranges'!$A$2:$B$8,MATCH(B372,'Data Ranges'!$A$2:$A$8,0),2)</f>
        <v>Venus</v>
      </c>
      <c r="K372" s="61" t="str">
        <f>IF(INDEX(Signs!$E$5:$E$16,MATCH(C372,Signs!$D$5:$D$16,0))=J372,"X","-")</f>
        <v>-</v>
      </c>
      <c r="L372" s="61" t="str">
        <f>IF(INDEX(Signs!$E$5:$E$16,MATCH(H372,Signs!$D$5:$D$16,0))=J372,"X","-")</f>
        <v>-</v>
      </c>
      <c r="M372" s="61" t="str">
        <f t="shared" si="23"/>
        <v>-</v>
      </c>
      <c r="N372" s="61" t="str">
        <f>IFERROR(IF(INDEX(Personal!$E$5:$E$9,MATCH(C372,Personal!$D$5:$D$9,0))=J372,"X","-"),"-")</f>
        <v>-</v>
      </c>
      <c r="O372" s="61" t="str">
        <f>IFERROR(IF(INDEX(Personal!$E$5:$E$9,MATCH(H372,Personal!$D$5:$D$9,0))=J372,"X","-"),"-")</f>
        <v>-</v>
      </c>
      <c r="P372" s="58"/>
    </row>
    <row r="373" spans="1:16" ht="12.75" x14ac:dyDescent="0.2">
      <c r="A373" s="90"/>
      <c r="B373" s="90" t="str">
        <f t="shared" si="22"/>
        <v>Saturday</v>
      </c>
      <c r="C373" s="50"/>
      <c r="D373" s="99" t="str">
        <f>IFERROR(INDEX('Data Ranges'!$B$10:$C$21,MATCH(A373,'Data Ranges'!$B$10:$B$21,0),2),"")</f>
        <v/>
      </c>
      <c r="E373" s="55"/>
      <c r="F373" s="56"/>
      <c r="G373" s="56"/>
      <c r="H373" s="56"/>
      <c r="I373" s="79"/>
      <c r="J373" s="73" t="str">
        <f>INDEX('Data Ranges'!$A$2:$B$8,MATCH(B373,'Data Ranges'!$A$2:$A$8,0),2)</f>
        <v>Saturn</v>
      </c>
      <c r="K373" s="92"/>
      <c r="L373" s="61"/>
      <c r="M373" s="92"/>
      <c r="N373" s="92"/>
      <c r="O373" s="92"/>
      <c r="P373" s="58"/>
    </row>
    <row r="374" spans="1:16" ht="12.75" x14ac:dyDescent="0.2">
      <c r="A374" s="91"/>
      <c r="B374" s="91" t="str">
        <f t="shared" si="22"/>
        <v>Saturday</v>
      </c>
      <c r="C374" s="50"/>
      <c r="D374" s="99" t="str">
        <f>IFERROR(INDEX('Data Ranges'!$B$10:$C$21,MATCH(A374,'Data Ranges'!$B$10:$B$21,0),2),"")</f>
        <v/>
      </c>
      <c r="E374" s="55"/>
      <c r="F374" s="56"/>
      <c r="G374" s="38"/>
      <c r="H374" s="56"/>
      <c r="I374" s="79"/>
      <c r="J374" s="73" t="str">
        <f>INDEX('Data Ranges'!$A$2:$B$8,MATCH(B374,'Data Ranges'!$A$2:$A$8,0),2)</f>
        <v>Saturn</v>
      </c>
      <c r="K374" s="92"/>
      <c r="L374" s="61"/>
      <c r="M374" s="93"/>
      <c r="N374" s="93"/>
      <c r="O374" s="93"/>
      <c r="P374" s="58"/>
    </row>
    <row r="375" spans="1:16" ht="12.75" x14ac:dyDescent="0.2">
      <c r="A375" s="91"/>
      <c r="B375" s="91" t="str">
        <f t="shared" si="22"/>
        <v>Saturday</v>
      </c>
      <c r="C375" s="50"/>
      <c r="D375" s="99" t="str">
        <f>IFERROR(INDEX('Data Ranges'!$B$10:$C$21,MATCH(A375,'Data Ranges'!$B$10:$B$21,0),2),"")</f>
        <v/>
      </c>
      <c r="E375" s="55"/>
      <c r="F375" s="56"/>
      <c r="G375" s="38"/>
      <c r="H375" s="56"/>
      <c r="I375" s="79"/>
      <c r="J375" s="73" t="str">
        <f>INDEX('Data Ranges'!$A$2:$B$8,MATCH(B375,'Data Ranges'!$A$2:$A$8,0),2)</f>
        <v>Saturn</v>
      </c>
      <c r="K375" s="92"/>
      <c r="L375" s="61"/>
      <c r="M375" s="93"/>
      <c r="N375" s="93"/>
      <c r="O375" s="93"/>
      <c r="P375" s="58"/>
    </row>
    <row r="376" spans="1:16" ht="12.75" x14ac:dyDescent="0.2">
      <c r="A376" s="91"/>
      <c r="B376" s="91" t="str">
        <f t="shared" si="22"/>
        <v>Saturday</v>
      </c>
      <c r="C376" s="50"/>
      <c r="D376" s="99" t="str">
        <f>IFERROR(INDEX('Data Ranges'!$B$10:$C$21,MATCH(A376,'Data Ranges'!$B$10:$B$21,0),2),"")</f>
        <v/>
      </c>
      <c r="E376" s="55"/>
      <c r="F376" s="56"/>
      <c r="G376" s="38"/>
      <c r="H376" s="56"/>
      <c r="I376" s="79"/>
      <c r="J376" s="73" t="str">
        <f>INDEX('Data Ranges'!$A$2:$B$8,MATCH(B376,'Data Ranges'!$A$2:$A$8,0),2)</f>
        <v>Saturn</v>
      </c>
      <c r="K376" s="92"/>
      <c r="L376" s="61"/>
      <c r="M376" s="93"/>
      <c r="N376" s="93"/>
      <c r="O376" s="93"/>
      <c r="P376" s="58"/>
    </row>
    <row r="377" spans="1:16" ht="12.75" x14ac:dyDescent="0.2">
      <c r="A377" s="91"/>
      <c r="B377" s="91" t="str">
        <f t="shared" si="22"/>
        <v>Saturday</v>
      </c>
      <c r="C377" s="50"/>
      <c r="D377" s="99" t="str">
        <f>IFERROR(INDEX('Data Ranges'!$B$10:$C$21,MATCH(A377,'Data Ranges'!$B$10:$B$21,0),2),"")</f>
        <v/>
      </c>
      <c r="E377" s="55"/>
      <c r="F377" s="56"/>
      <c r="G377" s="38"/>
      <c r="H377" s="56"/>
      <c r="I377" s="79"/>
      <c r="J377" s="61" t="str">
        <f>INDEX('Data Ranges'!$A$2:$B$8,MATCH(B377,'Data Ranges'!$A$2:$A$8,0),2)</f>
        <v>Saturn</v>
      </c>
      <c r="K377" s="92"/>
      <c r="L377" s="61"/>
      <c r="M377" s="93"/>
      <c r="N377" s="93"/>
      <c r="O377" s="93"/>
      <c r="P377" s="58"/>
    </row>
    <row r="378" spans="1:16" ht="12.75" x14ac:dyDescent="0.2">
      <c r="F378" s="3"/>
      <c r="G378" s="3"/>
    </row>
    <row r="379" spans="1:16" ht="12.75" x14ac:dyDescent="0.2">
      <c r="F379" s="3"/>
      <c r="G379" s="3"/>
    </row>
    <row r="380" spans="1:16" ht="12.75" x14ac:dyDescent="0.2">
      <c r="F380" s="3"/>
      <c r="G380" s="3"/>
    </row>
    <row r="381" spans="1:16" ht="12.75" x14ac:dyDescent="0.2">
      <c r="F381" s="3"/>
      <c r="G381" s="3"/>
    </row>
    <row r="382" spans="1:16" ht="12.75" x14ac:dyDescent="0.2">
      <c r="F382" s="3"/>
      <c r="G382" s="3"/>
    </row>
    <row r="383" spans="1:16" ht="12.75" x14ac:dyDescent="0.2">
      <c r="F383" s="3"/>
      <c r="G383" s="3"/>
    </row>
    <row r="384" spans="1:16" ht="12.75" x14ac:dyDescent="0.2">
      <c r="F384" s="3"/>
      <c r="G384" s="3"/>
    </row>
    <row r="385" spans="6:7" ht="12.75" x14ac:dyDescent="0.2">
      <c r="F385" s="3"/>
      <c r="G385" s="3"/>
    </row>
    <row r="386" spans="6:7" ht="12.75" x14ac:dyDescent="0.2">
      <c r="F386" s="3"/>
      <c r="G386" s="3"/>
    </row>
    <row r="387" spans="6:7" ht="12.75" x14ac:dyDescent="0.2">
      <c r="F387" s="3"/>
      <c r="G387" s="3"/>
    </row>
    <row r="388" spans="6:7" ht="12.75" x14ac:dyDescent="0.2">
      <c r="F388" s="3"/>
      <c r="G388" s="3"/>
    </row>
    <row r="389" spans="6:7" ht="12.75" x14ac:dyDescent="0.2">
      <c r="F389" s="3"/>
      <c r="G389" s="3"/>
    </row>
    <row r="390" spans="6:7" ht="12.75" x14ac:dyDescent="0.2">
      <c r="F390" s="3"/>
      <c r="G390" s="3"/>
    </row>
    <row r="391" spans="6:7" ht="12.75" x14ac:dyDescent="0.2">
      <c r="F391" s="3"/>
      <c r="G391" s="3"/>
    </row>
    <row r="392" spans="6:7" ht="12.75" x14ac:dyDescent="0.2">
      <c r="F392" s="3"/>
      <c r="G392" s="3"/>
    </row>
    <row r="393" spans="6:7" ht="12.75" x14ac:dyDescent="0.2">
      <c r="F393" s="3"/>
      <c r="G393" s="3"/>
    </row>
    <row r="394" spans="6:7" ht="12.75" x14ac:dyDescent="0.2">
      <c r="F394" s="3"/>
      <c r="G394" s="3"/>
    </row>
    <row r="395" spans="6:7" ht="12.75" x14ac:dyDescent="0.2">
      <c r="F395" s="3"/>
      <c r="G395" s="3"/>
    </row>
    <row r="396" spans="6:7" ht="12.75" x14ac:dyDescent="0.2">
      <c r="F396" s="3"/>
      <c r="G396" s="3"/>
    </row>
    <row r="397" spans="6:7" ht="12.75" x14ac:dyDescent="0.2">
      <c r="F397" s="3"/>
      <c r="G397" s="3"/>
    </row>
    <row r="398" spans="6:7" ht="12.75" x14ac:dyDescent="0.2">
      <c r="F398" s="3"/>
      <c r="G398" s="3"/>
    </row>
    <row r="399" spans="6:7" ht="12.75" x14ac:dyDescent="0.2">
      <c r="F399" s="3"/>
      <c r="G399" s="3"/>
    </row>
    <row r="400" spans="6:7" ht="12.75" x14ac:dyDescent="0.2">
      <c r="F400" s="3"/>
      <c r="G400" s="3"/>
    </row>
    <row r="401" spans="6:7" ht="12.75" x14ac:dyDescent="0.2">
      <c r="F401" s="3"/>
      <c r="G401" s="3"/>
    </row>
    <row r="402" spans="6:7" ht="12.75" x14ac:dyDescent="0.2">
      <c r="F402" s="3"/>
      <c r="G402" s="3"/>
    </row>
    <row r="403" spans="6:7" ht="12.75" x14ac:dyDescent="0.2">
      <c r="F403" s="3"/>
      <c r="G403" s="3"/>
    </row>
    <row r="404" spans="6:7" ht="12.75" x14ac:dyDescent="0.2">
      <c r="F404" s="3"/>
      <c r="G404" s="3"/>
    </row>
    <row r="405" spans="6:7" ht="12.75" x14ac:dyDescent="0.2">
      <c r="F405" s="3"/>
      <c r="G405" s="3"/>
    </row>
    <row r="406" spans="6:7" ht="12.75" x14ac:dyDescent="0.2">
      <c r="F406" s="3"/>
      <c r="G406" s="3"/>
    </row>
    <row r="407" spans="6:7" ht="12.75" x14ac:dyDescent="0.2">
      <c r="F407" s="3"/>
      <c r="G407" s="3"/>
    </row>
    <row r="408" spans="6:7" ht="12.75" x14ac:dyDescent="0.2">
      <c r="F408" s="3"/>
      <c r="G408" s="3"/>
    </row>
    <row r="409" spans="6:7" ht="12.75" x14ac:dyDescent="0.2">
      <c r="F409" s="3"/>
      <c r="G409" s="3"/>
    </row>
    <row r="410" spans="6:7" ht="12.75" x14ac:dyDescent="0.2">
      <c r="F410" s="3"/>
      <c r="G410" s="3"/>
    </row>
    <row r="411" spans="6:7" ht="12.75" x14ac:dyDescent="0.2">
      <c r="F411" s="3"/>
      <c r="G411" s="3"/>
    </row>
    <row r="412" spans="6:7" ht="12.75" x14ac:dyDescent="0.2">
      <c r="F412" s="3"/>
      <c r="G412" s="3"/>
    </row>
    <row r="413" spans="6:7" ht="12.75" x14ac:dyDescent="0.2">
      <c r="F413" s="3"/>
      <c r="G413" s="3"/>
    </row>
    <row r="414" spans="6:7" ht="12.75" x14ac:dyDescent="0.2">
      <c r="F414" s="3"/>
      <c r="G414" s="3"/>
    </row>
    <row r="415" spans="6:7" ht="12.75" x14ac:dyDescent="0.2">
      <c r="F415" s="3"/>
      <c r="G415" s="3"/>
    </row>
    <row r="416" spans="6:7" ht="12.75" x14ac:dyDescent="0.2">
      <c r="F416" s="3"/>
      <c r="G416" s="3"/>
    </row>
    <row r="417" spans="6:7" ht="12.75" x14ac:dyDescent="0.2">
      <c r="F417" s="3"/>
      <c r="G417" s="3"/>
    </row>
    <row r="418" spans="6:7" ht="12.75" x14ac:dyDescent="0.2">
      <c r="F418" s="3"/>
      <c r="G418" s="3"/>
    </row>
    <row r="419" spans="6:7" ht="12.75" x14ac:dyDescent="0.2">
      <c r="F419" s="3"/>
      <c r="G419" s="3"/>
    </row>
    <row r="420" spans="6:7" ht="12.75" x14ac:dyDescent="0.2">
      <c r="F420" s="3"/>
      <c r="G420" s="3"/>
    </row>
    <row r="421" spans="6:7" ht="12.75" x14ac:dyDescent="0.2">
      <c r="F421" s="3"/>
      <c r="G421" s="3"/>
    </row>
    <row r="422" spans="6:7" ht="12.75" x14ac:dyDescent="0.2">
      <c r="F422" s="3"/>
      <c r="G422" s="3"/>
    </row>
    <row r="423" spans="6:7" ht="12.75" x14ac:dyDescent="0.2">
      <c r="F423" s="3"/>
      <c r="G423" s="3"/>
    </row>
    <row r="424" spans="6:7" ht="12.75" x14ac:dyDescent="0.2">
      <c r="F424" s="3"/>
      <c r="G424" s="3"/>
    </row>
    <row r="425" spans="6:7" ht="12.75" x14ac:dyDescent="0.2">
      <c r="F425" s="3"/>
      <c r="G425" s="3"/>
    </row>
    <row r="426" spans="6:7" ht="12.75" x14ac:dyDescent="0.2">
      <c r="F426" s="3"/>
      <c r="G426" s="3"/>
    </row>
    <row r="427" spans="6:7" ht="12.75" x14ac:dyDescent="0.2">
      <c r="F427" s="3"/>
      <c r="G427" s="3"/>
    </row>
    <row r="428" spans="6:7" ht="12.75" x14ac:dyDescent="0.2">
      <c r="F428" s="3"/>
      <c r="G428" s="3"/>
    </row>
    <row r="429" spans="6:7" ht="12.75" x14ac:dyDescent="0.2">
      <c r="F429" s="3"/>
      <c r="G429" s="3"/>
    </row>
    <row r="430" spans="6:7" ht="12.75" x14ac:dyDescent="0.2">
      <c r="F430" s="3"/>
      <c r="G430" s="3"/>
    </row>
    <row r="431" spans="6:7" ht="12.75" x14ac:dyDescent="0.2">
      <c r="F431" s="3"/>
      <c r="G431" s="3"/>
    </row>
    <row r="432" spans="6:7" ht="12.75" x14ac:dyDescent="0.2">
      <c r="F432" s="3"/>
      <c r="G432" s="3"/>
    </row>
    <row r="433" spans="6:7" ht="12.75" x14ac:dyDescent="0.2">
      <c r="F433" s="3"/>
      <c r="G433" s="3"/>
    </row>
    <row r="434" spans="6:7" ht="12.75" x14ac:dyDescent="0.2">
      <c r="F434" s="3"/>
      <c r="G434" s="3"/>
    </row>
    <row r="435" spans="6:7" ht="12.75" x14ac:dyDescent="0.2">
      <c r="F435" s="3"/>
      <c r="G435" s="3"/>
    </row>
    <row r="436" spans="6:7" ht="12.75" x14ac:dyDescent="0.2">
      <c r="F436" s="3"/>
      <c r="G436" s="3"/>
    </row>
    <row r="437" spans="6:7" ht="12.75" x14ac:dyDescent="0.2">
      <c r="F437" s="3"/>
      <c r="G437" s="3"/>
    </row>
    <row r="438" spans="6:7" ht="12.75" x14ac:dyDescent="0.2">
      <c r="F438" s="3"/>
      <c r="G438" s="3"/>
    </row>
    <row r="439" spans="6:7" ht="12.75" x14ac:dyDescent="0.2">
      <c r="F439" s="3"/>
      <c r="G439" s="3"/>
    </row>
    <row r="440" spans="6:7" ht="12.75" x14ac:dyDescent="0.2">
      <c r="F440" s="3"/>
      <c r="G440" s="3"/>
    </row>
    <row r="441" spans="6:7" ht="12.75" x14ac:dyDescent="0.2">
      <c r="F441" s="3"/>
      <c r="G441" s="3"/>
    </row>
    <row r="442" spans="6:7" ht="12.75" x14ac:dyDescent="0.2">
      <c r="F442" s="3"/>
      <c r="G442" s="3"/>
    </row>
    <row r="443" spans="6:7" ht="12.75" x14ac:dyDescent="0.2">
      <c r="F443" s="3"/>
      <c r="G443" s="3"/>
    </row>
    <row r="444" spans="6:7" ht="12.75" x14ac:dyDescent="0.2">
      <c r="F444" s="3"/>
      <c r="G444" s="3"/>
    </row>
    <row r="445" spans="6:7" ht="12.75" x14ac:dyDescent="0.2">
      <c r="F445" s="3"/>
      <c r="G445" s="3"/>
    </row>
    <row r="446" spans="6:7" ht="12.75" x14ac:dyDescent="0.2">
      <c r="F446" s="3"/>
      <c r="G446" s="3"/>
    </row>
    <row r="447" spans="6:7" ht="12.75" x14ac:dyDescent="0.2">
      <c r="F447" s="3"/>
      <c r="G447" s="3"/>
    </row>
    <row r="448" spans="6:7" ht="12.75" x14ac:dyDescent="0.2">
      <c r="F448" s="3"/>
      <c r="G448" s="3"/>
    </row>
    <row r="449" spans="6:7" ht="12.75" x14ac:dyDescent="0.2">
      <c r="F449" s="3"/>
      <c r="G449" s="3"/>
    </row>
    <row r="450" spans="6:7" ht="12.75" x14ac:dyDescent="0.2">
      <c r="F450" s="3"/>
      <c r="G450" s="3"/>
    </row>
    <row r="451" spans="6:7" ht="12.75" x14ac:dyDescent="0.2">
      <c r="F451" s="3"/>
      <c r="G451" s="3"/>
    </row>
    <row r="452" spans="6:7" ht="12.75" x14ac:dyDescent="0.2">
      <c r="F452" s="3"/>
      <c r="G452" s="3"/>
    </row>
    <row r="453" spans="6:7" ht="12.75" x14ac:dyDescent="0.2">
      <c r="F453" s="3"/>
      <c r="G453" s="3"/>
    </row>
    <row r="454" spans="6:7" ht="12.75" x14ac:dyDescent="0.2">
      <c r="F454" s="3"/>
      <c r="G454" s="3"/>
    </row>
    <row r="455" spans="6:7" ht="12.75" x14ac:dyDescent="0.2">
      <c r="F455" s="3"/>
      <c r="G455" s="3"/>
    </row>
    <row r="456" spans="6:7" ht="12.75" x14ac:dyDescent="0.2">
      <c r="F456" s="3"/>
      <c r="G456" s="3"/>
    </row>
    <row r="457" spans="6:7" ht="12.75" x14ac:dyDescent="0.2">
      <c r="F457" s="3"/>
      <c r="G457" s="3"/>
    </row>
    <row r="458" spans="6:7" ht="12.75" x14ac:dyDescent="0.2">
      <c r="F458" s="3"/>
      <c r="G458" s="3"/>
    </row>
    <row r="459" spans="6:7" ht="12.75" x14ac:dyDescent="0.2">
      <c r="F459" s="3"/>
      <c r="G459" s="3"/>
    </row>
    <row r="460" spans="6:7" ht="12.75" x14ac:dyDescent="0.2">
      <c r="F460" s="3"/>
      <c r="G460" s="3"/>
    </row>
    <row r="461" spans="6:7" ht="12.75" x14ac:dyDescent="0.2">
      <c r="F461" s="3"/>
      <c r="G461" s="3"/>
    </row>
    <row r="462" spans="6:7" ht="12.75" x14ac:dyDescent="0.2">
      <c r="F462" s="3"/>
      <c r="G462" s="3"/>
    </row>
    <row r="463" spans="6:7" ht="12.75" x14ac:dyDescent="0.2">
      <c r="F463" s="3"/>
      <c r="G463" s="3"/>
    </row>
    <row r="464" spans="6:7" ht="12.75" x14ac:dyDescent="0.2">
      <c r="F464" s="3"/>
      <c r="G464" s="3"/>
    </row>
    <row r="465" spans="6:7" ht="12.75" x14ac:dyDescent="0.2">
      <c r="F465" s="3"/>
      <c r="G465" s="3"/>
    </row>
    <row r="466" spans="6:7" ht="12.75" x14ac:dyDescent="0.2">
      <c r="F466" s="3"/>
      <c r="G466" s="3"/>
    </row>
    <row r="467" spans="6:7" ht="12.75" x14ac:dyDescent="0.2">
      <c r="F467" s="3"/>
      <c r="G467" s="3"/>
    </row>
    <row r="468" spans="6:7" ht="12.75" x14ac:dyDescent="0.2">
      <c r="F468" s="3"/>
      <c r="G468" s="3"/>
    </row>
    <row r="469" spans="6:7" ht="12.75" x14ac:dyDescent="0.2">
      <c r="F469" s="3"/>
      <c r="G469" s="3"/>
    </row>
    <row r="470" spans="6:7" ht="12.75" x14ac:dyDescent="0.2">
      <c r="F470" s="3"/>
      <c r="G470" s="3"/>
    </row>
    <row r="471" spans="6:7" ht="12.75" x14ac:dyDescent="0.2">
      <c r="F471" s="3"/>
      <c r="G471" s="3"/>
    </row>
    <row r="472" spans="6:7" ht="12.75" x14ac:dyDescent="0.2">
      <c r="F472" s="3"/>
      <c r="G472" s="3"/>
    </row>
    <row r="473" spans="6:7" ht="12.75" x14ac:dyDescent="0.2">
      <c r="F473" s="3"/>
      <c r="G473" s="3"/>
    </row>
    <row r="474" spans="6:7" ht="12.75" x14ac:dyDescent="0.2">
      <c r="F474" s="3"/>
      <c r="G474" s="3"/>
    </row>
    <row r="475" spans="6:7" ht="12.75" x14ac:dyDescent="0.2">
      <c r="F475" s="3"/>
      <c r="G475" s="3"/>
    </row>
    <row r="476" spans="6:7" ht="12.75" x14ac:dyDescent="0.2">
      <c r="F476" s="3"/>
      <c r="G476" s="3"/>
    </row>
    <row r="477" spans="6:7" ht="12.75" x14ac:dyDescent="0.2">
      <c r="F477" s="3"/>
      <c r="G477" s="3"/>
    </row>
    <row r="478" spans="6:7" ht="12.75" x14ac:dyDescent="0.2">
      <c r="F478" s="3"/>
      <c r="G478" s="3"/>
    </row>
    <row r="479" spans="6:7" ht="12.75" x14ac:dyDescent="0.2">
      <c r="F479" s="3"/>
      <c r="G479" s="3"/>
    </row>
    <row r="480" spans="6:7" ht="12.75" x14ac:dyDescent="0.2">
      <c r="F480" s="3"/>
      <c r="G480" s="3"/>
    </row>
    <row r="481" spans="6:7" ht="12.75" x14ac:dyDescent="0.2">
      <c r="F481" s="3"/>
      <c r="G481" s="3"/>
    </row>
    <row r="482" spans="6:7" ht="12.75" x14ac:dyDescent="0.2">
      <c r="F482" s="3"/>
      <c r="G482" s="3"/>
    </row>
    <row r="483" spans="6:7" ht="12.75" x14ac:dyDescent="0.2">
      <c r="F483" s="3"/>
      <c r="G483" s="3"/>
    </row>
    <row r="484" spans="6:7" ht="12.75" x14ac:dyDescent="0.2">
      <c r="F484" s="3"/>
      <c r="G484" s="3"/>
    </row>
    <row r="485" spans="6:7" ht="12.75" x14ac:dyDescent="0.2">
      <c r="F485" s="3"/>
      <c r="G485" s="3"/>
    </row>
    <row r="486" spans="6:7" ht="12.75" x14ac:dyDescent="0.2">
      <c r="F486" s="3"/>
      <c r="G486" s="3"/>
    </row>
    <row r="487" spans="6:7" ht="12.75" x14ac:dyDescent="0.2">
      <c r="F487" s="3"/>
      <c r="G487" s="3"/>
    </row>
    <row r="488" spans="6:7" ht="12.75" x14ac:dyDescent="0.2">
      <c r="F488" s="3"/>
      <c r="G488" s="3"/>
    </row>
    <row r="489" spans="6:7" ht="12.75" x14ac:dyDescent="0.2">
      <c r="F489" s="3"/>
      <c r="G489" s="3"/>
    </row>
    <row r="490" spans="6:7" ht="12.75" x14ac:dyDescent="0.2">
      <c r="F490" s="3"/>
      <c r="G490" s="3"/>
    </row>
    <row r="491" spans="6:7" ht="12.75" x14ac:dyDescent="0.2">
      <c r="F491" s="3"/>
      <c r="G491" s="3"/>
    </row>
    <row r="492" spans="6:7" ht="12.75" x14ac:dyDescent="0.2">
      <c r="F492" s="3"/>
      <c r="G492" s="3"/>
    </row>
    <row r="493" spans="6:7" ht="12.75" x14ac:dyDescent="0.2">
      <c r="F493" s="3"/>
      <c r="G493" s="3"/>
    </row>
    <row r="494" spans="6:7" ht="12.75" x14ac:dyDescent="0.2">
      <c r="F494" s="3"/>
      <c r="G494" s="3"/>
    </row>
    <row r="495" spans="6:7" ht="12.75" x14ac:dyDescent="0.2">
      <c r="F495" s="3"/>
      <c r="G495" s="3"/>
    </row>
    <row r="496" spans="6:7" ht="12.75" x14ac:dyDescent="0.2">
      <c r="F496" s="3"/>
      <c r="G496" s="3"/>
    </row>
    <row r="497" spans="6:7" ht="12.75" x14ac:dyDescent="0.2">
      <c r="F497" s="3"/>
      <c r="G497" s="3"/>
    </row>
    <row r="498" spans="6:7" ht="12.75" x14ac:dyDescent="0.2">
      <c r="F498" s="3"/>
      <c r="G498" s="3"/>
    </row>
    <row r="499" spans="6:7" ht="12.75" x14ac:dyDescent="0.2">
      <c r="F499" s="3"/>
      <c r="G499" s="3"/>
    </row>
    <row r="500" spans="6:7" ht="12.75" x14ac:dyDescent="0.2">
      <c r="F500" s="3"/>
      <c r="G500" s="3"/>
    </row>
    <row r="501" spans="6:7" ht="12.75" x14ac:dyDescent="0.2">
      <c r="F501" s="3"/>
      <c r="G501" s="3"/>
    </row>
    <row r="502" spans="6:7" ht="12.75" x14ac:dyDescent="0.2">
      <c r="F502" s="3"/>
      <c r="G502" s="3"/>
    </row>
    <row r="503" spans="6:7" ht="12.75" x14ac:dyDescent="0.2">
      <c r="F503" s="3"/>
      <c r="G503" s="3"/>
    </row>
    <row r="504" spans="6:7" ht="12.75" x14ac:dyDescent="0.2">
      <c r="F504" s="3"/>
      <c r="G504" s="3"/>
    </row>
    <row r="505" spans="6:7" ht="12.75" x14ac:dyDescent="0.2">
      <c r="F505" s="3"/>
      <c r="G505" s="3"/>
    </row>
    <row r="506" spans="6:7" ht="12.75" x14ac:dyDescent="0.2">
      <c r="F506" s="3"/>
      <c r="G506" s="3"/>
    </row>
    <row r="507" spans="6:7" ht="12.75" x14ac:dyDescent="0.2">
      <c r="F507" s="3"/>
      <c r="G507" s="3"/>
    </row>
    <row r="508" spans="6:7" ht="12.75" x14ac:dyDescent="0.2">
      <c r="F508" s="3"/>
      <c r="G508" s="3"/>
    </row>
    <row r="509" spans="6:7" ht="12.75" x14ac:dyDescent="0.2">
      <c r="F509" s="3"/>
      <c r="G509" s="3"/>
    </row>
    <row r="510" spans="6:7" ht="12.75" x14ac:dyDescent="0.2">
      <c r="F510" s="3"/>
      <c r="G510" s="3"/>
    </row>
    <row r="511" spans="6:7" ht="12.75" x14ac:dyDescent="0.2">
      <c r="F511" s="3"/>
      <c r="G511" s="3"/>
    </row>
    <row r="512" spans="6:7" ht="12.75" x14ac:dyDescent="0.2">
      <c r="F512" s="3"/>
      <c r="G512" s="3"/>
    </row>
    <row r="513" spans="6:7" ht="12.75" x14ac:dyDescent="0.2">
      <c r="F513" s="3"/>
      <c r="G513" s="3"/>
    </row>
    <row r="514" spans="6:7" ht="12.75" x14ac:dyDescent="0.2">
      <c r="F514" s="3"/>
      <c r="G514" s="3"/>
    </row>
    <row r="515" spans="6:7" ht="12.75" x14ac:dyDescent="0.2">
      <c r="F515" s="3"/>
      <c r="G515" s="3"/>
    </row>
    <row r="516" spans="6:7" ht="12.75" x14ac:dyDescent="0.2">
      <c r="F516" s="3"/>
      <c r="G516" s="3"/>
    </row>
    <row r="517" spans="6:7" ht="12.75" x14ac:dyDescent="0.2">
      <c r="F517" s="3"/>
      <c r="G517" s="3"/>
    </row>
    <row r="518" spans="6:7" ht="12.75" x14ac:dyDescent="0.2">
      <c r="F518" s="3"/>
      <c r="G518" s="3"/>
    </row>
    <row r="519" spans="6:7" ht="12.75" x14ac:dyDescent="0.2">
      <c r="F519" s="3"/>
      <c r="G519" s="3"/>
    </row>
    <row r="520" spans="6:7" ht="12.75" x14ac:dyDescent="0.2">
      <c r="F520" s="3"/>
      <c r="G520" s="3"/>
    </row>
    <row r="521" spans="6:7" ht="12.75" x14ac:dyDescent="0.2">
      <c r="F521" s="3"/>
      <c r="G521" s="3"/>
    </row>
    <row r="522" spans="6:7" ht="12.75" x14ac:dyDescent="0.2">
      <c r="F522" s="3"/>
      <c r="G522" s="3"/>
    </row>
    <row r="523" spans="6:7" ht="12.75" x14ac:dyDescent="0.2">
      <c r="F523" s="3"/>
      <c r="G523" s="3"/>
    </row>
    <row r="524" spans="6:7" ht="12.75" x14ac:dyDescent="0.2">
      <c r="F524" s="3"/>
      <c r="G524" s="3"/>
    </row>
    <row r="525" spans="6:7" ht="12.75" x14ac:dyDescent="0.2">
      <c r="F525" s="3"/>
      <c r="G525" s="3"/>
    </row>
    <row r="526" spans="6:7" ht="12.75" x14ac:dyDescent="0.2">
      <c r="F526" s="3"/>
      <c r="G526" s="3"/>
    </row>
    <row r="527" spans="6:7" ht="12.75" x14ac:dyDescent="0.2">
      <c r="F527" s="3"/>
      <c r="G527" s="3"/>
    </row>
    <row r="528" spans="6:7" ht="12.75" x14ac:dyDescent="0.2">
      <c r="F528" s="3"/>
      <c r="G528" s="3"/>
    </row>
    <row r="529" spans="6:7" ht="12.75" x14ac:dyDescent="0.2">
      <c r="F529" s="3"/>
      <c r="G529" s="3"/>
    </row>
    <row r="530" spans="6:7" ht="12.75" x14ac:dyDescent="0.2">
      <c r="F530" s="3"/>
      <c r="G530" s="3"/>
    </row>
    <row r="531" spans="6:7" ht="12.75" x14ac:dyDescent="0.2">
      <c r="F531" s="3"/>
      <c r="G531" s="3"/>
    </row>
    <row r="532" spans="6:7" ht="12.75" x14ac:dyDescent="0.2">
      <c r="F532" s="3"/>
      <c r="G532" s="3"/>
    </row>
    <row r="533" spans="6:7" ht="12.75" x14ac:dyDescent="0.2">
      <c r="F533" s="3"/>
      <c r="G533" s="3"/>
    </row>
    <row r="534" spans="6:7" ht="12.75" x14ac:dyDescent="0.2">
      <c r="F534" s="3"/>
      <c r="G534" s="3"/>
    </row>
    <row r="535" spans="6:7" ht="12.75" x14ac:dyDescent="0.2">
      <c r="F535" s="3"/>
      <c r="G535" s="3"/>
    </row>
    <row r="536" spans="6:7" ht="12.75" x14ac:dyDescent="0.2">
      <c r="F536" s="3"/>
      <c r="G536" s="3"/>
    </row>
    <row r="537" spans="6:7" ht="12.75" x14ac:dyDescent="0.2">
      <c r="F537" s="3"/>
      <c r="G537" s="3"/>
    </row>
    <row r="538" spans="6:7" ht="12.75" x14ac:dyDescent="0.2">
      <c r="F538" s="3"/>
      <c r="G538" s="3"/>
    </row>
    <row r="539" spans="6:7" ht="12.75" x14ac:dyDescent="0.2">
      <c r="F539" s="3"/>
      <c r="G539" s="3"/>
    </row>
    <row r="540" spans="6:7" ht="12.75" x14ac:dyDescent="0.2">
      <c r="F540" s="3"/>
      <c r="G540" s="3"/>
    </row>
    <row r="541" spans="6:7" ht="12.75" x14ac:dyDescent="0.2">
      <c r="F541" s="3"/>
      <c r="G541" s="3"/>
    </row>
    <row r="542" spans="6:7" ht="12.75" x14ac:dyDescent="0.2">
      <c r="F542" s="3"/>
      <c r="G542" s="3"/>
    </row>
    <row r="543" spans="6:7" ht="12.75" x14ac:dyDescent="0.2">
      <c r="F543" s="3"/>
      <c r="G543" s="3"/>
    </row>
    <row r="544" spans="6:7" ht="12.75" x14ac:dyDescent="0.2">
      <c r="F544" s="3"/>
      <c r="G544" s="3"/>
    </row>
    <row r="545" spans="6:7" ht="12.75" x14ac:dyDescent="0.2">
      <c r="F545" s="3"/>
      <c r="G545" s="3"/>
    </row>
    <row r="546" spans="6:7" ht="12.75" x14ac:dyDescent="0.2">
      <c r="F546" s="3"/>
      <c r="G546" s="3"/>
    </row>
    <row r="547" spans="6:7" ht="12.75" x14ac:dyDescent="0.2">
      <c r="F547" s="3"/>
      <c r="G547" s="3"/>
    </row>
    <row r="548" spans="6:7" ht="12.75" x14ac:dyDescent="0.2">
      <c r="F548" s="3"/>
      <c r="G548" s="3"/>
    </row>
    <row r="549" spans="6:7" ht="12.75" x14ac:dyDescent="0.2">
      <c r="F549" s="3"/>
      <c r="G549" s="3"/>
    </row>
    <row r="550" spans="6:7" ht="12.75" x14ac:dyDescent="0.2">
      <c r="F550" s="3"/>
      <c r="G550" s="3"/>
    </row>
    <row r="551" spans="6:7" ht="12.75" x14ac:dyDescent="0.2">
      <c r="F551" s="3"/>
      <c r="G551" s="3"/>
    </row>
    <row r="552" spans="6:7" ht="12.75" x14ac:dyDescent="0.2">
      <c r="F552" s="3"/>
      <c r="G552" s="3"/>
    </row>
    <row r="553" spans="6:7" ht="12.75" x14ac:dyDescent="0.2">
      <c r="F553" s="3"/>
      <c r="G553" s="3"/>
    </row>
    <row r="554" spans="6:7" ht="12.75" x14ac:dyDescent="0.2">
      <c r="F554" s="3"/>
      <c r="G554" s="3"/>
    </row>
    <row r="555" spans="6:7" ht="12.75" x14ac:dyDescent="0.2">
      <c r="F555" s="3"/>
      <c r="G555" s="3"/>
    </row>
    <row r="556" spans="6:7" ht="12.75" x14ac:dyDescent="0.2">
      <c r="F556" s="3"/>
      <c r="G556" s="3"/>
    </row>
    <row r="557" spans="6:7" ht="12.75" x14ac:dyDescent="0.2">
      <c r="F557" s="3"/>
      <c r="G557" s="3"/>
    </row>
    <row r="558" spans="6:7" ht="12.75" x14ac:dyDescent="0.2">
      <c r="F558" s="3"/>
      <c r="G558" s="3"/>
    </row>
    <row r="559" spans="6:7" ht="12.75" x14ac:dyDescent="0.2">
      <c r="F559" s="3"/>
      <c r="G559" s="3"/>
    </row>
    <row r="560" spans="6:7" ht="12.75" x14ac:dyDescent="0.2">
      <c r="F560" s="3"/>
      <c r="G560" s="3"/>
    </row>
    <row r="561" spans="6:7" ht="12.75" x14ac:dyDescent="0.2">
      <c r="F561" s="3"/>
      <c r="G561" s="3"/>
    </row>
    <row r="562" spans="6:7" ht="12.75" x14ac:dyDescent="0.2">
      <c r="F562" s="3"/>
      <c r="G562" s="3"/>
    </row>
    <row r="563" spans="6:7" ht="12.75" x14ac:dyDescent="0.2">
      <c r="F563" s="3"/>
      <c r="G563" s="3"/>
    </row>
    <row r="564" spans="6:7" ht="12.75" x14ac:dyDescent="0.2">
      <c r="F564" s="3"/>
      <c r="G564" s="3"/>
    </row>
    <row r="565" spans="6:7" ht="12.75" x14ac:dyDescent="0.2">
      <c r="F565" s="3"/>
      <c r="G565" s="3"/>
    </row>
    <row r="566" spans="6:7" ht="12.75" x14ac:dyDescent="0.2">
      <c r="F566" s="3"/>
      <c r="G566" s="3"/>
    </row>
    <row r="567" spans="6:7" ht="12.75" x14ac:dyDescent="0.2">
      <c r="F567" s="3"/>
      <c r="G567" s="3"/>
    </row>
    <row r="568" spans="6:7" ht="12.75" x14ac:dyDescent="0.2">
      <c r="F568" s="3"/>
      <c r="G568" s="3"/>
    </row>
    <row r="569" spans="6:7" ht="12.75" x14ac:dyDescent="0.2">
      <c r="F569" s="3"/>
      <c r="G569" s="3"/>
    </row>
    <row r="570" spans="6:7" ht="12.75" x14ac:dyDescent="0.2">
      <c r="F570" s="3"/>
      <c r="G570" s="3"/>
    </row>
    <row r="571" spans="6:7" ht="12.75" x14ac:dyDescent="0.2">
      <c r="F571" s="3"/>
      <c r="G571" s="3"/>
    </row>
    <row r="572" spans="6:7" ht="12.75" x14ac:dyDescent="0.2">
      <c r="F572" s="3"/>
      <c r="G572" s="3"/>
    </row>
    <row r="573" spans="6:7" ht="12.75" x14ac:dyDescent="0.2">
      <c r="F573" s="3"/>
      <c r="G573" s="3"/>
    </row>
    <row r="574" spans="6:7" ht="12.75" x14ac:dyDescent="0.2">
      <c r="F574" s="3"/>
      <c r="G574" s="3"/>
    </row>
    <row r="575" spans="6:7" ht="12.75" x14ac:dyDescent="0.2">
      <c r="F575" s="3"/>
      <c r="G575" s="3"/>
    </row>
    <row r="576" spans="6:7" ht="12.75" x14ac:dyDescent="0.2">
      <c r="F576" s="3"/>
      <c r="G576" s="3"/>
    </row>
    <row r="577" spans="6:7" ht="12.75" x14ac:dyDescent="0.2">
      <c r="F577" s="3"/>
      <c r="G577" s="3"/>
    </row>
    <row r="578" spans="6:7" ht="12.75" x14ac:dyDescent="0.2">
      <c r="F578" s="3"/>
      <c r="G578" s="3"/>
    </row>
    <row r="579" spans="6:7" ht="12.75" x14ac:dyDescent="0.2">
      <c r="F579" s="3"/>
      <c r="G579" s="3"/>
    </row>
    <row r="580" spans="6:7" ht="12.75" x14ac:dyDescent="0.2">
      <c r="F580" s="3"/>
      <c r="G580" s="3"/>
    </row>
    <row r="581" spans="6:7" ht="12.75" x14ac:dyDescent="0.2">
      <c r="F581" s="3"/>
      <c r="G581" s="3"/>
    </row>
    <row r="582" spans="6:7" ht="12.75" x14ac:dyDescent="0.2">
      <c r="F582" s="3"/>
      <c r="G582" s="3"/>
    </row>
    <row r="583" spans="6:7" ht="12.75" x14ac:dyDescent="0.2">
      <c r="F583" s="3"/>
      <c r="G583" s="3"/>
    </row>
    <row r="584" spans="6:7" ht="12.75" x14ac:dyDescent="0.2">
      <c r="F584" s="3"/>
      <c r="G584" s="3"/>
    </row>
    <row r="585" spans="6:7" ht="12.75" x14ac:dyDescent="0.2">
      <c r="F585" s="3"/>
      <c r="G585" s="3"/>
    </row>
    <row r="586" spans="6:7" ht="12.75" x14ac:dyDescent="0.2">
      <c r="F586" s="3"/>
      <c r="G586" s="3"/>
    </row>
    <row r="587" spans="6:7" ht="12.75" x14ac:dyDescent="0.2">
      <c r="F587" s="3"/>
      <c r="G587" s="3"/>
    </row>
    <row r="588" spans="6:7" ht="12.75" x14ac:dyDescent="0.2">
      <c r="F588" s="3"/>
      <c r="G588" s="3"/>
    </row>
    <row r="589" spans="6:7" ht="12.75" x14ac:dyDescent="0.2">
      <c r="F589" s="3"/>
      <c r="G589" s="3"/>
    </row>
    <row r="590" spans="6:7" ht="12.75" x14ac:dyDescent="0.2">
      <c r="F590" s="3"/>
      <c r="G590" s="3"/>
    </row>
    <row r="591" spans="6:7" ht="12.75" x14ac:dyDescent="0.2">
      <c r="F591" s="3"/>
      <c r="G591" s="3"/>
    </row>
    <row r="592" spans="6:7" ht="12.75" x14ac:dyDescent="0.2">
      <c r="F592" s="3"/>
      <c r="G592" s="3"/>
    </row>
    <row r="593" spans="6:7" ht="12.75" x14ac:dyDescent="0.2">
      <c r="F593" s="3"/>
      <c r="G593" s="3"/>
    </row>
    <row r="594" spans="6:7" ht="12.75" x14ac:dyDescent="0.2">
      <c r="F594" s="3"/>
      <c r="G594" s="3"/>
    </row>
    <row r="595" spans="6:7" ht="12.75" x14ac:dyDescent="0.2">
      <c r="F595" s="3"/>
      <c r="G595" s="3"/>
    </row>
    <row r="596" spans="6:7" ht="12.75" x14ac:dyDescent="0.2">
      <c r="F596" s="3"/>
      <c r="G596" s="3"/>
    </row>
    <row r="597" spans="6:7" ht="12.75" x14ac:dyDescent="0.2">
      <c r="F597" s="3"/>
      <c r="G597" s="3"/>
    </row>
    <row r="598" spans="6:7" ht="12.75" x14ac:dyDescent="0.2">
      <c r="F598" s="3"/>
      <c r="G598" s="3"/>
    </row>
    <row r="599" spans="6:7" ht="12.75" x14ac:dyDescent="0.2">
      <c r="F599" s="3"/>
      <c r="G599" s="3"/>
    </row>
    <row r="600" spans="6:7" ht="12.75" x14ac:dyDescent="0.2">
      <c r="F600" s="3"/>
      <c r="G600" s="3"/>
    </row>
    <row r="601" spans="6:7" ht="12.75" x14ac:dyDescent="0.2">
      <c r="F601" s="3"/>
      <c r="G601" s="3"/>
    </row>
    <row r="602" spans="6:7" ht="12.75" x14ac:dyDescent="0.2">
      <c r="F602" s="3"/>
      <c r="G602" s="3"/>
    </row>
    <row r="603" spans="6:7" ht="12.75" x14ac:dyDescent="0.2">
      <c r="F603" s="3"/>
      <c r="G603" s="3"/>
    </row>
    <row r="604" spans="6:7" ht="12.75" x14ac:dyDescent="0.2">
      <c r="F604" s="3"/>
      <c r="G604" s="3"/>
    </row>
    <row r="605" spans="6:7" ht="12.75" x14ac:dyDescent="0.2">
      <c r="F605" s="3"/>
      <c r="G605" s="3"/>
    </row>
    <row r="606" spans="6:7" ht="12.75" x14ac:dyDescent="0.2">
      <c r="F606" s="3"/>
      <c r="G606" s="3"/>
    </row>
    <row r="607" spans="6:7" ht="12.75" x14ac:dyDescent="0.2">
      <c r="F607" s="3"/>
      <c r="G607" s="3"/>
    </row>
    <row r="608" spans="6:7" ht="12.75" x14ac:dyDescent="0.2">
      <c r="F608" s="3"/>
      <c r="G608" s="3"/>
    </row>
    <row r="609" spans="6:7" ht="12.75" x14ac:dyDescent="0.2">
      <c r="F609" s="3"/>
      <c r="G609" s="3"/>
    </row>
    <row r="610" spans="6:7" ht="12.75" x14ac:dyDescent="0.2">
      <c r="F610" s="3"/>
      <c r="G610" s="3"/>
    </row>
    <row r="611" spans="6:7" ht="12.75" x14ac:dyDescent="0.2">
      <c r="F611" s="3"/>
      <c r="G611" s="3"/>
    </row>
    <row r="612" spans="6:7" ht="12.75" x14ac:dyDescent="0.2">
      <c r="F612" s="3"/>
      <c r="G612" s="3"/>
    </row>
    <row r="613" spans="6:7" ht="12.75" x14ac:dyDescent="0.2">
      <c r="F613" s="3"/>
      <c r="G613" s="3"/>
    </row>
    <row r="614" spans="6:7" ht="12.75" x14ac:dyDescent="0.2">
      <c r="F614" s="3"/>
      <c r="G614" s="3"/>
    </row>
    <row r="615" spans="6:7" ht="12.75" x14ac:dyDescent="0.2">
      <c r="F615" s="3"/>
      <c r="G615" s="3"/>
    </row>
    <row r="616" spans="6:7" ht="12.75" x14ac:dyDescent="0.2">
      <c r="F616" s="3"/>
      <c r="G616" s="3"/>
    </row>
    <row r="617" spans="6:7" ht="12.75" x14ac:dyDescent="0.2">
      <c r="F617" s="3"/>
      <c r="G617" s="3"/>
    </row>
    <row r="618" spans="6:7" ht="12.75" x14ac:dyDescent="0.2">
      <c r="F618" s="3"/>
      <c r="G618" s="3"/>
    </row>
    <row r="619" spans="6:7" ht="12.75" x14ac:dyDescent="0.2">
      <c r="F619" s="3"/>
      <c r="G619" s="3"/>
    </row>
    <row r="620" spans="6:7" ht="12.75" x14ac:dyDescent="0.2">
      <c r="F620" s="3"/>
      <c r="G620" s="3"/>
    </row>
    <row r="621" spans="6:7" ht="12.75" x14ac:dyDescent="0.2">
      <c r="F621" s="3"/>
      <c r="G621" s="3"/>
    </row>
    <row r="622" spans="6:7" ht="12.75" x14ac:dyDescent="0.2">
      <c r="F622" s="3"/>
      <c r="G622" s="3"/>
    </row>
    <row r="623" spans="6:7" ht="12.75" x14ac:dyDescent="0.2">
      <c r="F623" s="3"/>
      <c r="G623" s="3"/>
    </row>
    <row r="624" spans="6:7" ht="12.75" x14ac:dyDescent="0.2">
      <c r="F624" s="3"/>
      <c r="G624" s="3"/>
    </row>
    <row r="625" spans="6:7" ht="12.75" x14ac:dyDescent="0.2">
      <c r="F625" s="3"/>
      <c r="G625" s="3"/>
    </row>
    <row r="626" spans="6:7" ht="12.75" x14ac:dyDescent="0.2">
      <c r="F626" s="3"/>
      <c r="G626" s="3"/>
    </row>
    <row r="627" spans="6:7" ht="12.75" x14ac:dyDescent="0.2">
      <c r="F627" s="3"/>
      <c r="G627" s="3"/>
    </row>
    <row r="628" spans="6:7" ht="12.75" x14ac:dyDescent="0.2">
      <c r="F628" s="3"/>
      <c r="G628" s="3"/>
    </row>
    <row r="629" spans="6:7" ht="12.75" x14ac:dyDescent="0.2">
      <c r="F629" s="3"/>
      <c r="G629" s="3"/>
    </row>
    <row r="630" spans="6:7" ht="12.75" x14ac:dyDescent="0.2">
      <c r="F630" s="3"/>
      <c r="G630" s="3"/>
    </row>
    <row r="631" spans="6:7" ht="12.75" x14ac:dyDescent="0.2">
      <c r="F631" s="3"/>
      <c r="G631" s="3"/>
    </row>
    <row r="632" spans="6:7" ht="12.75" x14ac:dyDescent="0.2">
      <c r="F632" s="3"/>
      <c r="G632" s="3"/>
    </row>
    <row r="633" spans="6:7" ht="12.75" x14ac:dyDescent="0.2">
      <c r="F633" s="3"/>
      <c r="G633" s="3"/>
    </row>
    <row r="634" spans="6:7" ht="12.75" x14ac:dyDescent="0.2">
      <c r="F634" s="3"/>
      <c r="G634" s="3"/>
    </row>
    <row r="635" spans="6:7" ht="12.75" x14ac:dyDescent="0.2">
      <c r="F635" s="3"/>
      <c r="G635" s="3"/>
    </row>
    <row r="636" spans="6:7" ht="12.75" x14ac:dyDescent="0.2">
      <c r="F636" s="3"/>
      <c r="G636" s="3"/>
    </row>
    <row r="637" spans="6:7" ht="12.75" x14ac:dyDescent="0.2">
      <c r="F637" s="3"/>
      <c r="G637" s="3"/>
    </row>
    <row r="638" spans="6:7" ht="12.75" x14ac:dyDescent="0.2">
      <c r="F638" s="3"/>
      <c r="G638" s="3"/>
    </row>
    <row r="639" spans="6:7" ht="12.75" x14ac:dyDescent="0.2">
      <c r="F639" s="3"/>
      <c r="G639" s="3"/>
    </row>
    <row r="640" spans="6:7" ht="12.75" x14ac:dyDescent="0.2">
      <c r="F640" s="3"/>
      <c r="G640" s="3"/>
    </row>
    <row r="641" spans="6:7" ht="12.75" x14ac:dyDescent="0.2">
      <c r="F641" s="3"/>
      <c r="G641" s="3"/>
    </row>
    <row r="642" spans="6:7" ht="12.75" x14ac:dyDescent="0.2">
      <c r="F642" s="3"/>
      <c r="G642" s="3"/>
    </row>
    <row r="643" spans="6:7" ht="12.75" x14ac:dyDescent="0.2">
      <c r="F643" s="3"/>
      <c r="G643" s="3"/>
    </row>
    <row r="644" spans="6:7" ht="12.75" x14ac:dyDescent="0.2">
      <c r="F644" s="3"/>
      <c r="G644" s="3"/>
    </row>
    <row r="645" spans="6:7" ht="12.75" x14ac:dyDescent="0.2">
      <c r="F645" s="3"/>
      <c r="G645" s="3"/>
    </row>
    <row r="646" spans="6:7" ht="12.75" x14ac:dyDescent="0.2">
      <c r="F646" s="3"/>
      <c r="G646" s="3"/>
    </row>
    <row r="647" spans="6:7" ht="12.75" x14ac:dyDescent="0.2">
      <c r="F647" s="3"/>
      <c r="G647" s="3"/>
    </row>
    <row r="648" spans="6:7" ht="12.75" x14ac:dyDescent="0.2">
      <c r="F648" s="3"/>
      <c r="G648" s="3"/>
    </row>
    <row r="649" spans="6:7" ht="12.75" x14ac:dyDescent="0.2">
      <c r="F649" s="3"/>
      <c r="G649" s="3"/>
    </row>
    <row r="650" spans="6:7" ht="12.75" x14ac:dyDescent="0.2">
      <c r="F650" s="3"/>
      <c r="G650" s="3"/>
    </row>
    <row r="651" spans="6:7" ht="12.75" x14ac:dyDescent="0.2">
      <c r="F651" s="3"/>
      <c r="G651" s="3"/>
    </row>
    <row r="652" spans="6:7" ht="12.75" x14ac:dyDescent="0.2">
      <c r="F652" s="3"/>
      <c r="G652" s="3"/>
    </row>
    <row r="653" spans="6:7" ht="12.75" x14ac:dyDescent="0.2">
      <c r="F653" s="3"/>
      <c r="G653" s="3"/>
    </row>
    <row r="654" spans="6:7" ht="12.75" x14ac:dyDescent="0.2">
      <c r="F654" s="3"/>
      <c r="G654" s="3"/>
    </row>
    <row r="655" spans="6:7" ht="12.75" x14ac:dyDescent="0.2">
      <c r="F655" s="3"/>
      <c r="G655" s="3"/>
    </row>
    <row r="656" spans="6:7" ht="12.75" x14ac:dyDescent="0.2">
      <c r="F656" s="3"/>
      <c r="G656" s="3"/>
    </row>
    <row r="657" spans="6:7" ht="12.75" x14ac:dyDescent="0.2">
      <c r="F657" s="3"/>
      <c r="G657" s="3"/>
    </row>
    <row r="658" spans="6:7" ht="12.75" x14ac:dyDescent="0.2">
      <c r="F658" s="3"/>
      <c r="G658" s="3"/>
    </row>
    <row r="659" spans="6:7" ht="12.75" x14ac:dyDescent="0.2">
      <c r="F659" s="3"/>
      <c r="G659" s="3"/>
    </row>
    <row r="660" spans="6:7" ht="12.75" x14ac:dyDescent="0.2">
      <c r="F660" s="3"/>
      <c r="G660" s="3"/>
    </row>
    <row r="661" spans="6:7" ht="12.75" x14ac:dyDescent="0.2">
      <c r="F661" s="3"/>
      <c r="G661" s="3"/>
    </row>
    <row r="662" spans="6:7" ht="12.75" x14ac:dyDescent="0.2">
      <c r="F662" s="3"/>
      <c r="G662" s="3"/>
    </row>
    <row r="663" spans="6:7" ht="12.75" x14ac:dyDescent="0.2">
      <c r="F663" s="3"/>
      <c r="G663" s="3"/>
    </row>
    <row r="664" spans="6:7" ht="12.75" x14ac:dyDescent="0.2">
      <c r="F664" s="3"/>
      <c r="G664" s="3"/>
    </row>
    <row r="665" spans="6:7" ht="12.75" x14ac:dyDescent="0.2">
      <c r="F665" s="3"/>
      <c r="G665" s="3"/>
    </row>
    <row r="666" spans="6:7" ht="12.75" x14ac:dyDescent="0.2">
      <c r="F666" s="3"/>
      <c r="G666" s="3"/>
    </row>
    <row r="667" spans="6:7" ht="12.75" x14ac:dyDescent="0.2">
      <c r="F667" s="3"/>
      <c r="G667" s="3"/>
    </row>
    <row r="668" spans="6:7" ht="12.75" x14ac:dyDescent="0.2">
      <c r="F668" s="3"/>
      <c r="G668" s="3"/>
    </row>
    <row r="669" spans="6:7" ht="12.75" x14ac:dyDescent="0.2">
      <c r="F669" s="3"/>
      <c r="G669" s="3"/>
    </row>
    <row r="670" spans="6:7" ht="12.75" x14ac:dyDescent="0.2">
      <c r="F670" s="3"/>
      <c r="G670" s="3"/>
    </row>
    <row r="671" spans="6:7" ht="12.75" x14ac:dyDescent="0.2">
      <c r="F671" s="3"/>
      <c r="G671" s="3"/>
    </row>
    <row r="672" spans="6:7" ht="12.75" x14ac:dyDescent="0.2">
      <c r="F672" s="3"/>
      <c r="G672" s="3"/>
    </row>
    <row r="673" spans="6:7" ht="12.75" x14ac:dyDescent="0.2">
      <c r="F673" s="3"/>
      <c r="G673" s="3"/>
    </row>
    <row r="674" spans="6:7" ht="12.75" x14ac:dyDescent="0.2">
      <c r="F674" s="3"/>
      <c r="G674" s="3"/>
    </row>
    <row r="675" spans="6:7" ht="12.75" x14ac:dyDescent="0.2">
      <c r="F675" s="3"/>
      <c r="G675" s="3"/>
    </row>
    <row r="676" spans="6:7" ht="12.75" x14ac:dyDescent="0.2">
      <c r="F676" s="3"/>
      <c r="G676" s="3"/>
    </row>
    <row r="677" spans="6:7" ht="12.75" x14ac:dyDescent="0.2">
      <c r="F677" s="3"/>
      <c r="G677" s="3"/>
    </row>
    <row r="678" spans="6:7" ht="12.75" x14ac:dyDescent="0.2">
      <c r="F678" s="3"/>
      <c r="G678" s="3"/>
    </row>
    <row r="679" spans="6:7" ht="12.75" x14ac:dyDescent="0.2">
      <c r="F679" s="3"/>
      <c r="G679" s="3"/>
    </row>
    <row r="680" spans="6:7" ht="12.75" x14ac:dyDescent="0.2">
      <c r="F680" s="3"/>
      <c r="G680" s="3"/>
    </row>
    <row r="681" spans="6:7" ht="12.75" x14ac:dyDescent="0.2">
      <c r="F681" s="3"/>
      <c r="G681" s="3"/>
    </row>
    <row r="682" spans="6:7" ht="12.75" x14ac:dyDescent="0.2">
      <c r="F682" s="3"/>
      <c r="G682" s="3"/>
    </row>
    <row r="683" spans="6:7" ht="12.75" x14ac:dyDescent="0.2">
      <c r="F683" s="3"/>
      <c r="G683" s="3"/>
    </row>
    <row r="684" spans="6:7" ht="12.75" x14ac:dyDescent="0.2">
      <c r="F684" s="3"/>
      <c r="G684" s="3"/>
    </row>
    <row r="685" spans="6:7" ht="12.75" x14ac:dyDescent="0.2">
      <c r="F685" s="3"/>
      <c r="G685" s="3"/>
    </row>
    <row r="686" spans="6:7" ht="12.75" x14ac:dyDescent="0.2">
      <c r="F686" s="3"/>
      <c r="G686" s="3"/>
    </row>
    <row r="687" spans="6:7" ht="12.75" x14ac:dyDescent="0.2">
      <c r="F687" s="3"/>
      <c r="G687" s="3"/>
    </row>
    <row r="688" spans="6:7" ht="12.75" x14ac:dyDescent="0.2">
      <c r="F688" s="3"/>
      <c r="G688" s="3"/>
    </row>
    <row r="689" spans="6:7" ht="12.75" x14ac:dyDescent="0.2">
      <c r="F689" s="3"/>
      <c r="G689" s="3"/>
    </row>
    <row r="690" spans="6:7" ht="12.75" x14ac:dyDescent="0.2">
      <c r="F690" s="3"/>
      <c r="G690" s="3"/>
    </row>
    <row r="691" spans="6:7" ht="12.75" x14ac:dyDescent="0.2">
      <c r="F691" s="3"/>
      <c r="G691" s="3"/>
    </row>
    <row r="692" spans="6:7" ht="12.75" x14ac:dyDescent="0.2">
      <c r="F692" s="3"/>
      <c r="G692" s="3"/>
    </row>
    <row r="693" spans="6:7" ht="12.75" x14ac:dyDescent="0.2">
      <c r="F693" s="3"/>
      <c r="G693" s="3"/>
    </row>
    <row r="694" spans="6:7" ht="12.75" x14ac:dyDescent="0.2">
      <c r="F694" s="3"/>
      <c r="G694" s="3"/>
    </row>
    <row r="695" spans="6:7" ht="12.75" x14ac:dyDescent="0.2">
      <c r="F695" s="3"/>
      <c r="G695" s="3"/>
    </row>
    <row r="696" spans="6:7" ht="12.75" x14ac:dyDescent="0.2">
      <c r="F696" s="3"/>
      <c r="G696" s="3"/>
    </row>
    <row r="697" spans="6:7" ht="12.75" x14ac:dyDescent="0.2">
      <c r="F697" s="3"/>
      <c r="G697" s="3"/>
    </row>
    <row r="698" spans="6:7" ht="12.75" x14ac:dyDescent="0.2">
      <c r="F698" s="3"/>
      <c r="G698" s="3"/>
    </row>
    <row r="699" spans="6:7" ht="12.75" x14ac:dyDescent="0.2">
      <c r="F699" s="3"/>
      <c r="G699" s="3"/>
    </row>
    <row r="700" spans="6:7" ht="12.75" x14ac:dyDescent="0.2">
      <c r="F700" s="3"/>
      <c r="G700" s="3"/>
    </row>
    <row r="701" spans="6:7" ht="12.75" x14ac:dyDescent="0.2">
      <c r="F701" s="3"/>
      <c r="G701" s="3"/>
    </row>
    <row r="702" spans="6:7" ht="12.75" x14ac:dyDescent="0.2">
      <c r="F702" s="3"/>
      <c r="G702" s="3"/>
    </row>
    <row r="703" spans="6:7" ht="12.75" x14ac:dyDescent="0.2">
      <c r="F703" s="3"/>
      <c r="G703" s="3"/>
    </row>
    <row r="704" spans="6:7" ht="12.75" x14ac:dyDescent="0.2">
      <c r="F704" s="3"/>
      <c r="G704" s="3"/>
    </row>
    <row r="705" spans="6:7" ht="12.75" x14ac:dyDescent="0.2">
      <c r="F705" s="3"/>
      <c r="G705" s="3"/>
    </row>
    <row r="706" spans="6:7" ht="12.75" x14ac:dyDescent="0.2">
      <c r="F706" s="3"/>
      <c r="G706" s="3"/>
    </row>
    <row r="707" spans="6:7" ht="12.75" x14ac:dyDescent="0.2">
      <c r="F707" s="3"/>
      <c r="G707" s="3"/>
    </row>
    <row r="708" spans="6:7" ht="12.75" x14ac:dyDescent="0.2">
      <c r="F708" s="3"/>
      <c r="G708" s="3"/>
    </row>
    <row r="709" spans="6:7" ht="12.75" x14ac:dyDescent="0.2">
      <c r="F709" s="3"/>
      <c r="G709" s="3"/>
    </row>
    <row r="710" spans="6:7" ht="12.75" x14ac:dyDescent="0.2">
      <c r="F710" s="3"/>
      <c r="G710" s="3"/>
    </row>
    <row r="711" spans="6:7" ht="12.75" x14ac:dyDescent="0.2">
      <c r="F711" s="3"/>
      <c r="G711" s="3"/>
    </row>
    <row r="712" spans="6:7" ht="12.75" x14ac:dyDescent="0.2">
      <c r="F712" s="3"/>
      <c r="G712" s="3"/>
    </row>
    <row r="713" spans="6:7" ht="12.75" x14ac:dyDescent="0.2">
      <c r="F713" s="3"/>
      <c r="G713" s="3"/>
    </row>
    <row r="714" spans="6:7" ht="12.75" x14ac:dyDescent="0.2">
      <c r="F714" s="3"/>
      <c r="G714" s="3"/>
    </row>
    <row r="715" spans="6:7" ht="12.75" x14ac:dyDescent="0.2">
      <c r="F715" s="3"/>
      <c r="G715" s="3"/>
    </row>
    <row r="716" spans="6:7" ht="12.75" x14ac:dyDescent="0.2">
      <c r="F716" s="3"/>
      <c r="G716" s="3"/>
    </row>
    <row r="717" spans="6:7" ht="12.75" x14ac:dyDescent="0.2">
      <c r="F717" s="3"/>
      <c r="G717" s="3"/>
    </row>
    <row r="718" spans="6:7" ht="12.75" x14ac:dyDescent="0.2">
      <c r="F718" s="3"/>
      <c r="G718" s="3"/>
    </row>
    <row r="719" spans="6:7" ht="12.75" x14ac:dyDescent="0.2">
      <c r="F719" s="3"/>
      <c r="G719" s="3"/>
    </row>
    <row r="720" spans="6:7" ht="12.75" x14ac:dyDescent="0.2">
      <c r="F720" s="3"/>
      <c r="G720" s="3"/>
    </row>
    <row r="721" spans="6:7" ht="12.75" x14ac:dyDescent="0.2">
      <c r="F721" s="3"/>
      <c r="G721" s="3"/>
    </row>
    <row r="722" spans="6:7" ht="12.75" x14ac:dyDescent="0.2">
      <c r="F722" s="3"/>
      <c r="G722" s="3"/>
    </row>
    <row r="723" spans="6:7" ht="12.75" x14ac:dyDescent="0.2">
      <c r="F723" s="3"/>
      <c r="G723" s="3"/>
    </row>
    <row r="724" spans="6:7" ht="12.75" x14ac:dyDescent="0.2">
      <c r="F724" s="3"/>
      <c r="G724" s="3"/>
    </row>
    <row r="725" spans="6:7" ht="12.75" x14ac:dyDescent="0.2">
      <c r="F725" s="3"/>
      <c r="G725" s="3"/>
    </row>
    <row r="726" spans="6:7" ht="12.75" x14ac:dyDescent="0.2">
      <c r="F726" s="3"/>
      <c r="G726" s="3"/>
    </row>
    <row r="727" spans="6:7" ht="12.75" x14ac:dyDescent="0.2">
      <c r="F727" s="3"/>
      <c r="G727" s="3"/>
    </row>
    <row r="728" spans="6:7" ht="12.75" x14ac:dyDescent="0.2">
      <c r="F728" s="3"/>
      <c r="G728" s="3"/>
    </row>
    <row r="729" spans="6:7" ht="12.75" x14ac:dyDescent="0.2">
      <c r="F729" s="3"/>
      <c r="G729" s="3"/>
    </row>
    <row r="730" spans="6:7" ht="12.75" x14ac:dyDescent="0.2">
      <c r="F730" s="3"/>
      <c r="G730" s="3"/>
    </row>
    <row r="731" spans="6:7" ht="12.75" x14ac:dyDescent="0.2">
      <c r="F731" s="3"/>
      <c r="G731" s="3"/>
    </row>
    <row r="732" spans="6:7" ht="12.75" x14ac:dyDescent="0.2">
      <c r="F732" s="3"/>
      <c r="G732" s="3"/>
    </row>
    <row r="733" spans="6:7" ht="12.75" x14ac:dyDescent="0.2">
      <c r="F733" s="3"/>
      <c r="G733" s="3"/>
    </row>
    <row r="734" spans="6:7" ht="12.75" x14ac:dyDescent="0.2">
      <c r="F734" s="3"/>
      <c r="G734" s="3"/>
    </row>
    <row r="735" spans="6:7" ht="12.75" x14ac:dyDescent="0.2">
      <c r="F735" s="3"/>
      <c r="G735" s="3"/>
    </row>
    <row r="736" spans="6:7" ht="12.75" x14ac:dyDescent="0.2">
      <c r="F736" s="3"/>
      <c r="G736" s="3"/>
    </row>
    <row r="737" spans="6:7" ht="12.75" x14ac:dyDescent="0.2">
      <c r="F737" s="3"/>
      <c r="G737" s="3"/>
    </row>
    <row r="738" spans="6:7" ht="12.75" x14ac:dyDescent="0.2">
      <c r="F738" s="3"/>
      <c r="G738" s="3"/>
    </row>
    <row r="739" spans="6:7" ht="12.75" x14ac:dyDescent="0.2">
      <c r="F739" s="3"/>
      <c r="G739" s="3"/>
    </row>
    <row r="740" spans="6:7" ht="12.75" x14ac:dyDescent="0.2">
      <c r="F740" s="3"/>
      <c r="G740" s="3"/>
    </row>
    <row r="741" spans="6:7" ht="12.75" x14ac:dyDescent="0.2">
      <c r="F741" s="3"/>
      <c r="G741" s="3"/>
    </row>
    <row r="742" spans="6:7" ht="12.75" x14ac:dyDescent="0.2">
      <c r="F742" s="3"/>
      <c r="G742" s="3"/>
    </row>
    <row r="743" spans="6:7" ht="12.75" x14ac:dyDescent="0.2">
      <c r="F743" s="3"/>
      <c r="G743" s="3"/>
    </row>
    <row r="744" spans="6:7" ht="12.75" x14ac:dyDescent="0.2">
      <c r="F744" s="3"/>
      <c r="G744" s="3"/>
    </row>
    <row r="745" spans="6:7" ht="12.75" x14ac:dyDescent="0.2">
      <c r="F745" s="3"/>
      <c r="G745" s="3"/>
    </row>
    <row r="746" spans="6:7" ht="12.75" x14ac:dyDescent="0.2">
      <c r="F746" s="3"/>
      <c r="G746" s="3"/>
    </row>
    <row r="747" spans="6:7" ht="12.75" x14ac:dyDescent="0.2">
      <c r="F747" s="3"/>
      <c r="G747" s="3"/>
    </row>
    <row r="748" spans="6:7" ht="12.75" x14ac:dyDescent="0.2">
      <c r="F748" s="3"/>
      <c r="G748" s="3"/>
    </row>
    <row r="749" spans="6:7" ht="12.75" x14ac:dyDescent="0.2">
      <c r="F749" s="3"/>
      <c r="G749" s="3"/>
    </row>
    <row r="750" spans="6:7" ht="12.75" x14ac:dyDescent="0.2">
      <c r="F750" s="3"/>
      <c r="G750" s="3"/>
    </row>
    <row r="751" spans="6:7" ht="12.75" x14ac:dyDescent="0.2">
      <c r="F751" s="3"/>
      <c r="G751" s="3"/>
    </row>
    <row r="752" spans="6:7" ht="12.75" x14ac:dyDescent="0.2">
      <c r="F752" s="3"/>
      <c r="G752" s="3"/>
    </row>
    <row r="753" spans="6:7" ht="12.75" x14ac:dyDescent="0.2">
      <c r="F753" s="3"/>
      <c r="G753" s="3"/>
    </row>
    <row r="754" spans="6:7" ht="12.75" x14ac:dyDescent="0.2">
      <c r="F754" s="3"/>
      <c r="G754" s="3"/>
    </row>
    <row r="755" spans="6:7" ht="12.75" x14ac:dyDescent="0.2">
      <c r="F755" s="3"/>
      <c r="G755" s="3"/>
    </row>
    <row r="756" spans="6:7" ht="12.75" x14ac:dyDescent="0.2">
      <c r="F756" s="3"/>
      <c r="G756" s="3"/>
    </row>
    <row r="757" spans="6:7" ht="12.75" x14ac:dyDescent="0.2">
      <c r="F757" s="3"/>
      <c r="G757" s="3"/>
    </row>
    <row r="758" spans="6:7" ht="12.75" x14ac:dyDescent="0.2">
      <c r="F758" s="3"/>
      <c r="G758" s="3"/>
    </row>
    <row r="759" spans="6:7" ht="12.75" x14ac:dyDescent="0.2">
      <c r="F759" s="3"/>
      <c r="G759" s="3"/>
    </row>
    <row r="760" spans="6:7" ht="12.75" x14ac:dyDescent="0.2">
      <c r="F760" s="3"/>
      <c r="G760" s="3"/>
    </row>
    <row r="761" spans="6:7" ht="12.75" x14ac:dyDescent="0.2">
      <c r="F761" s="3"/>
      <c r="G761" s="3"/>
    </row>
    <row r="762" spans="6:7" ht="12.75" x14ac:dyDescent="0.2">
      <c r="F762" s="3"/>
      <c r="G762" s="3"/>
    </row>
    <row r="763" spans="6:7" ht="12.75" x14ac:dyDescent="0.2">
      <c r="F763" s="3"/>
      <c r="G763" s="3"/>
    </row>
    <row r="764" spans="6:7" ht="12.75" x14ac:dyDescent="0.2">
      <c r="F764" s="3"/>
      <c r="G764" s="3"/>
    </row>
    <row r="765" spans="6:7" ht="12.75" x14ac:dyDescent="0.2">
      <c r="F765" s="3"/>
      <c r="G765" s="3"/>
    </row>
    <row r="766" spans="6:7" ht="12.75" x14ac:dyDescent="0.2">
      <c r="F766" s="3"/>
      <c r="G766" s="3"/>
    </row>
    <row r="767" spans="6:7" ht="12.75" x14ac:dyDescent="0.2">
      <c r="F767" s="3"/>
      <c r="G767" s="3"/>
    </row>
    <row r="768" spans="6:7" ht="12.75" x14ac:dyDescent="0.2">
      <c r="F768" s="3"/>
      <c r="G768" s="3"/>
    </row>
    <row r="769" spans="6:7" ht="12.75" x14ac:dyDescent="0.2">
      <c r="F769" s="3"/>
      <c r="G769" s="3"/>
    </row>
    <row r="770" spans="6:7" ht="12.75" x14ac:dyDescent="0.2">
      <c r="F770" s="3"/>
      <c r="G770" s="3"/>
    </row>
    <row r="771" spans="6:7" ht="12.75" x14ac:dyDescent="0.2">
      <c r="F771" s="3"/>
      <c r="G771" s="3"/>
    </row>
    <row r="772" spans="6:7" ht="12.75" x14ac:dyDescent="0.2">
      <c r="F772" s="3"/>
      <c r="G772" s="3"/>
    </row>
    <row r="773" spans="6:7" ht="12.75" x14ac:dyDescent="0.2">
      <c r="F773" s="3"/>
      <c r="G773" s="3"/>
    </row>
    <row r="774" spans="6:7" ht="12.75" x14ac:dyDescent="0.2">
      <c r="F774" s="3"/>
      <c r="G774" s="3"/>
    </row>
    <row r="775" spans="6:7" ht="12.75" x14ac:dyDescent="0.2">
      <c r="F775" s="3"/>
      <c r="G775" s="3"/>
    </row>
    <row r="776" spans="6:7" ht="12.75" x14ac:dyDescent="0.2">
      <c r="F776" s="3"/>
      <c r="G776" s="3"/>
    </row>
    <row r="777" spans="6:7" ht="12.75" x14ac:dyDescent="0.2">
      <c r="F777" s="3"/>
      <c r="G777" s="3"/>
    </row>
    <row r="778" spans="6:7" ht="12.75" x14ac:dyDescent="0.2">
      <c r="F778" s="3"/>
      <c r="G778" s="3"/>
    </row>
    <row r="779" spans="6:7" ht="12.75" x14ac:dyDescent="0.2">
      <c r="F779" s="3"/>
      <c r="G779" s="3"/>
    </row>
    <row r="780" spans="6:7" ht="12.75" x14ac:dyDescent="0.2">
      <c r="F780" s="3"/>
      <c r="G780" s="3"/>
    </row>
    <row r="781" spans="6:7" ht="12.75" x14ac:dyDescent="0.2">
      <c r="F781" s="3"/>
      <c r="G781" s="3"/>
    </row>
    <row r="782" spans="6:7" ht="12.75" x14ac:dyDescent="0.2">
      <c r="F782" s="3"/>
      <c r="G782" s="3"/>
    </row>
    <row r="783" spans="6:7" ht="12.75" x14ac:dyDescent="0.2">
      <c r="F783" s="3"/>
      <c r="G783" s="3"/>
    </row>
    <row r="784" spans="6:7" ht="12.75" x14ac:dyDescent="0.2">
      <c r="F784" s="3"/>
      <c r="G784" s="3"/>
    </row>
    <row r="785" spans="6:7" ht="12.75" x14ac:dyDescent="0.2">
      <c r="F785" s="3"/>
      <c r="G785" s="3"/>
    </row>
    <row r="786" spans="6:7" ht="12.75" x14ac:dyDescent="0.2">
      <c r="F786" s="3"/>
      <c r="G786" s="3"/>
    </row>
    <row r="787" spans="6:7" ht="12.75" x14ac:dyDescent="0.2">
      <c r="F787" s="3"/>
      <c r="G787" s="3"/>
    </row>
    <row r="788" spans="6:7" ht="12.75" x14ac:dyDescent="0.2">
      <c r="F788" s="3"/>
      <c r="G788" s="3"/>
    </row>
    <row r="789" spans="6:7" ht="12.75" x14ac:dyDescent="0.2">
      <c r="F789" s="3"/>
      <c r="G789" s="3"/>
    </row>
    <row r="790" spans="6:7" ht="12.75" x14ac:dyDescent="0.2">
      <c r="F790" s="3"/>
      <c r="G790" s="3"/>
    </row>
    <row r="791" spans="6:7" ht="12.75" x14ac:dyDescent="0.2">
      <c r="F791" s="3"/>
      <c r="G791" s="3"/>
    </row>
    <row r="792" spans="6:7" ht="12.75" x14ac:dyDescent="0.2">
      <c r="F792" s="3"/>
      <c r="G792" s="3"/>
    </row>
    <row r="793" spans="6:7" ht="12.75" x14ac:dyDescent="0.2">
      <c r="F793" s="3"/>
      <c r="G793" s="3"/>
    </row>
    <row r="794" spans="6:7" ht="12.75" x14ac:dyDescent="0.2">
      <c r="F794" s="3"/>
      <c r="G794" s="3"/>
    </row>
    <row r="795" spans="6:7" ht="12.75" x14ac:dyDescent="0.2">
      <c r="F795" s="3"/>
      <c r="G795" s="3"/>
    </row>
    <row r="796" spans="6:7" ht="12.75" x14ac:dyDescent="0.2">
      <c r="F796" s="3"/>
      <c r="G796" s="3"/>
    </row>
    <row r="797" spans="6:7" ht="12.75" x14ac:dyDescent="0.2">
      <c r="F797" s="3"/>
      <c r="G797" s="3"/>
    </row>
    <row r="798" spans="6:7" ht="12.75" x14ac:dyDescent="0.2">
      <c r="F798" s="3"/>
      <c r="G798" s="3"/>
    </row>
    <row r="799" spans="6:7" ht="12.75" x14ac:dyDescent="0.2">
      <c r="F799" s="3"/>
      <c r="G799" s="3"/>
    </row>
    <row r="800" spans="6:7" ht="12.75" x14ac:dyDescent="0.2">
      <c r="F800" s="3"/>
      <c r="G800" s="3"/>
    </row>
    <row r="801" spans="6:7" ht="12.75" x14ac:dyDescent="0.2">
      <c r="F801" s="3"/>
      <c r="G801" s="3"/>
    </row>
    <row r="802" spans="6:7" ht="12.75" x14ac:dyDescent="0.2">
      <c r="F802" s="3"/>
      <c r="G802" s="3"/>
    </row>
    <row r="803" spans="6:7" ht="12.75" x14ac:dyDescent="0.2">
      <c r="F803" s="3"/>
      <c r="G803" s="3"/>
    </row>
    <row r="804" spans="6:7" ht="12.75" x14ac:dyDescent="0.2">
      <c r="F804" s="3"/>
      <c r="G804" s="3"/>
    </row>
    <row r="805" spans="6:7" ht="12.75" x14ac:dyDescent="0.2">
      <c r="F805" s="3"/>
      <c r="G805" s="3"/>
    </row>
    <row r="806" spans="6:7" ht="12.75" x14ac:dyDescent="0.2">
      <c r="F806" s="3"/>
      <c r="G806" s="3"/>
    </row>
    <row r="807" spans="6:7" ht="12.75" x14ac:dyDescent="0.2">
      <c r="F807" s="3"/>
      <c r="G807" s="3"/>
    </row>
    <row r="808" spans="6:7" ht="12.75" x14ac:dyDescent="0.2">
      <c r="F808" s="3"/>
      <c r="G808" s="3"/>
    </row>
    <row r="809" spans="6:7" ht="12.75" x14ac:dyDescent="0.2">
      <c r="F809" s="3"/>
      <c r="G809" s="3"/>
    </row>
    <row r="810" spans="6:7" ht="12.75" x14ac:dyDescent="0.2">
      <c r="F810" s="3"/>
      <c r="G810" s="3"/>
    </row>
    <row r="811" spans="6:7" ht="12.75" x14ac:dyDescent="0.2">
      <c r="F811" s="3"/>
      <c r="G811" s="3"/>
    </row>
    <row r="812" spans="6:7" ht="12.75" x14ac:dyDescent="0.2">
      <c r="F812" s="3"/>
      <c r="G812" s="3"/>
    </row>
    <row r="813" spans="6:7" ht="12.75" x14ac:dyDescent="0.2">
      <c r="F813" s="3"/>
      <c r="G813" s="3"/>
    </row>
    <row r="814" spans="6:7" ht="12.75" x14ac:dyDescent="0.2">
      <c r="F814" s="3"/>
      <c r="G814" s="3"/>
    </row>
    <row r="815" spans="6:7" ht="12.75" x14ac:dyDescent="0.2">
      <c r="F815" s="3"/>
      <c r="G815" s="3"/>
    </row>
    <row r="816" spans="6:7" ht="12.75" x14ac:dyDescent="0.2">
      <c r="F816" s="3"/>
      <c r="G816" s="3"/>
    </row>
    <row r="817" spans="6:7" ht="12.75" x14ac:dyDescent="0.2">
      <c r="F817" s="3"/>
      <c r="G817" s="3"/>
    </row>
    <row r="818" spans="6:7" ht="12.75" x14ac:dyDescent="0.2">
      <c r="F818" s="3"/>
      <c r="G818" s="3"/>
    </row>
    <row r="819" spans="6:7" ht="12.75" x14ac:dyDescent="0.2">
      <c r="F819" s="3"/>
      <c r="G819" s="3"/>
    </row>
    <row r="820" spans="6:7" ht="12.75" x14ac:dyDescent="0.2">
      <c r="F820" s="3"/>
      <c r="G820" s="3"/>
    </row>
    <row r="821" spans="6:7" ht="12.75" x14ac:dyDescent="0.2">
      <c r="F821" s="3"/>
      <c r="G821" s="3"/>
    </row>
    <row r="822" spans="6:7" ht="12.75" x14ac:dyDescent="0.2">
      <c r="F822" s="3"/>
      <c r="G822" s="3"/>
    </row>
    <row r="823" spans="6:7" ht="12.75" x14ac:dyDescent="0.2">
      <c r="F823" s="3"/>
      <c r="G823" s="3"/>
    </row>
    <row r="824" spans="6:7" ht="12.75" x14ac:dyDescent="0.2">
      <c r="F824" s="3"/>
      <c r="G824" s="3"/>
    </row>
    <row r="825" spans="6:7" ht="12.75" x14ac:dyDescent="0.2">
      <c r="F825" s="3"/>
      <c r="G825" s="3"/>
    </row>
    <row r="826" spans="6:7" ht="12.75" x14ac:dyDescent="0.2">
      <c r="F826" s="3"/>
      <c r="G826" s="3"/>
    </row>
    <row r="827" spans="6:7" ht="12.75" x14ac:dyDescent="0.2">
      <c r="F827" s="3"/>
      <c r="G827" s="3"/>
    </row>
    <row r="828" spans="6:7" ht="12.75" x14ac:dyDescent="0.2">
      <c r="F828" s="3"/>
      <c r="G828" s="3"/>
    </row>
    <row r="829" spans="6:7" ht="12.75" x14ac:dyDescent="0.2">
      <c r="F829" s="3"/>
      <c r="G829" s="3"/>
    </row>
    <row r="830" spans="6:7" ht="12.75" x14ac:dyDescent="0.2">
      <c r="F830" s="3"/>
      <c r="G830" s="3"/>
    </row>
    <row r="831" spans="6:7" ht="12.75" x14ac:dyDescent="0.2">
      <c r="F831" s="3"/>
      <c r="G831" s="3"/>
    </row>
    <row r="832" spans="6:7" ht="12.75" x14ac:dyDescent="0.2">
      <c r="F832" s="3"/>
      <c r="G832" s="3"/>
    </row>
    <row r="833" spans="6:7" ht="12.75" x14ac:dyDescent="0.2">
      <c r="F833" s="3"/>
      <c r="G833" s="3"/>
    </row>
    <row r="834" spans="6:7" ht="12.75" x14ac:dyDescent="0.2">
      <c r="F834" s="3"/>
      <c r="G834" s="3"/>
    </row>
    <row r="835" spans="6:7" ht="12.75" x14ac:dyDescent="0.2">
      <c r="F835" s="3"/>
      <c r="G835" s="3"/>
    </row>
    <row r="836" spans="6:7" ht="12.75" x14ac:dyDescent="0.2">
      <c r="F836" s="3"/>
      <c r="G836" s="3"/>
    </row>
    <row r="837" spans="6:7" ht="12.75" x14ac:dyDescent="0.2">
      <c r="F837" s="3"/>
      <c r="G837" s="3"/>
    </row>
    <row r="838" spans="6:7" ht="12.75" x14ac:dyDescent="0.2">
      <c r="F838" s="3"/>
      <c r="G838" s="3"/>
    </row>
    <row r="839" spans="6:7" ht="12.75" x14ac:dyDescent="0.2">
      <c r="F839" s="3"/>
      <c r="G839" s="3"/>
    </row>
    <row r="840" spans="6:7" ht="12.75" x14ac:dyDescent="0.2">
      <c r="F840" s="3"/>
      <c r="G840" s="3"/>
    </row>
    <row r="841" spans="6:7" ht="12.75" x14ac:dyDescent="0.2">
      <c r="F841" s="3"/>
      <c r="G841" s="3"/>
    </row>
    <row r="842" spans="6:7" ht="12.75" x14ac:dyDescent="0.2">
      <c r="F842" s="3"/>
      <c r="G842" s="3"/>
    </row>
    <row r="843" spans="6:7" ht="12.75" x14ac:dyDescent="0.2">
      <c r="F843" s="3"/>
      <c r="G843" s="3"/>
    </row>
    <row r="844" spans="6:7" ht="12.75" x14ac:dyDescent="0.2">
      <c r="F844" s="3"/>
      <c r="G844" s="3"/>
    </row>
    <row r="845" spans="6:7" ht="12.75" x14ac:dyDescent="0.2">
      <c r="F845" s="3"/>
      <c r="G845" s="3"/>
    </row>
    <row r="846" spans="6:7" ht="12.75" x14ac:dyDescent="0.2">
      <c r="F846" s="3"/>
      <c r="G846" s="3"/>
    </row>
    <row r="847" spans="6:7" ht="12.75" x14ac:dyDescent="0.2">
      <c r="F847" s="3"/>
      <c r="G847" s="3"/>
    </row>
    <row r="848" spans="6:7" ht="12.75" x14ac:dyDescent="0.2">
      <c r="F848" s="3"/>
      <c r="G848" s="3"/>
    </row>
    <row r="849" spans="6:7" ht="12.75" x14ac:dyDescent="0.2">
      <c r="F849" s="3"/>
      <c r="G849" s="3"/>
    </row>
    <row r="850" spans="6:7" ht="12.75" x14ac:dyDescent="0.2">
      <c r="F850" s="3"/>
      <c r="G850" s="3"/>
    </row>
    <row r="851" spans="6:7" ht="12.75" x14ac:dyDescent="0.2">
      <c r="F851" s="3"/>
      <c r="G851" s="3"/>
    </row>
    <row r="852" spans="6:7" ht="12.75" x14ac:dyDescent="0.2">
      <c r="F852" s="3"/>
      <c r="G852" s="3"/>
    </row>
    <row r="853" spans="6:7" ht="12.75" x14ac:dyDescent="0.2">
      <c r="F853" s="3"/>
      <c r="G853" s="3"/>
    </row>
    <row r="854" spans="6:7" ht="12.75" x14ac:dyDescent="0.2">
      <c r="F854" s="3"/>
      <c r="G854" s="3"/>
    </row>
    <row r="855" spans="6:7" ht="12.75" x14ac:dyDescent="0.2">
      <c r="F855" s="3"/>
      <c r="G855" s="3"/>
    </row>
    <row r="856" spans="6:7" ht="12.75" x14ac:dyDescent="0.2">
      <c r="F856" s="3"/>
      <c r="G856" s="3"/>
    </row>
    <row r="857" spans="6:7" ht="12.75" x14ac:dyDescent="0.2">
      <c r="F857" s="3"/>
      <c r="G857" s="3"/>
    </row>
    <row r="858" spans="6:7" ht="12.75" x14ac:dyDescent="0.2">
      <c r="F858" s="3"/>
      <c r="G858" s="3"/>
    </row>
    <row r="859" spans="6:7" ht="12.75" x14ac:dyDescent="0.2">
      <c r="F859" s="3"/>
      <c r="G859" s="3"/>
    </row>
    <row r="860" spans="6:7" ht="12.75" x14ac:dyDescent="0.2">
      <c r="F860" s="3"/>
      <c r="G860" s="3"/>
    </row>
    <row r="861" spans="6:7" ht="12.75" x14ac:dyDescent="0.2">
      <c r="F861" s="3"/>
      <c r="G861" s="3"/>
    </row>
    <row r="862" spans="6:7" ht="12.75" x14ac:dyDescent="0.2">
      <c r="F862" s="3"/>
      <c r="G862" s="3"/>
    </row>
    <row r="863" spans="6:7" ht="12.75" x14ac:dyDescent="0.2">
      <c r="F863" s="3"/>
      <c r="G863" s="3"/>
    </row>
    <row r="864" spans="6:7" ht="12.75" x14ac:dyDescent="0.2">
      <c r="F864" s="3"/>
      <c r="G864" s="3"/>
    </row>
    <row r="865" spans="6:7" ht="12.75" x14ac:dyDescent="0.2">
      <c r="F865" s="3"/>
      <c r="G865" s="3"/>
    </row>
    <row r="866" spans="6:7" ht="12.75" x14ac:dyDescent="0.2">
      <c r="F866" s="3"/>
      <c r="G866" s="3"/>
    </row>
    <row r="867" spans="6:7" ht="12.75" x14ac:dyDescent="0.2">
      <c r="F867" s="3"/>
      <c r="G867" s="3"/>
    </row>
    <row r="868" spans="6:7" ht="12.75" x14ac:dyDescent="0.2">
      <c r="F868" s="3"/>
      <c r="G868" s="3"/>
    </row>
    <row r="869" spans="6:7" ht="12.75" x14ac:dyDescent="0.2">
      <c r="F869" s="3"/>
      <c r="G869" s="3"/>
    </row>
    <row r="870" spans="6:7" ht="12.75" x14ac:dyDescent="0.2">
      <c r="F870" s="3"/>
      <c r="G870" s="3"/>
    </row>
    <row r="871" spans="6:7" ht="12.75" x14ac:dyDescent="0.2">
      <c r="F871" s="3"/>
      <c r="G871" s="3"/>
    </row>
    <row r="872" spans="6:7" ht="12.75" x14ac:dyDescent="0.2">
      <c r="F872" s="3"/>
      <c r="G872" s="3"/>
    </row>
    <row r="873" spans="6:7" ht="12.75" x14ac:dyDescent="0.2">
      <c r="F873" s="3"/>
      <c r="G873" s="3"/>
    </row>
    <row r="874" spans="6:7" ht="12.75" x14ac:dyDescent="0.2">
      <c r="F874" s="3"/>
      <c r="G874" s="3"/>
    </row>
    <row r="875" spans="6:7" ht="12.75" x14ac:dyDescent="0.2">
      <c r="F875" s="3"/>
      <c r="G875" s="3"/>
    </row>
    <row r="876" spans="6:7" ht="12.75" x14ac:dyDescent="0.2">
      <c r="F876" s="3"/>
      <c r="G876" s="3"/>
    </row>
    <row r="877" spans="6:7" ht="12.75" x14ac:dyDescent="0.2">
      <c r="F877" s="3"/>
      <c r="G877" s="3"/>
    </row>
    <row r="878" spans="6:7" ht="12.75" x14ac:dyDescent="0.2">
      <c r="F878" s="3"/>
      <c r="G878" s="3"/>
    </row>
    <row r="879" spans="6:7" ht="12.75" x14ac:dyDescent="0.2">
      <c r="F879" s="3"/>
      <c r="G879" s="3"/>
    </row>
    <row r="880" spans="6:7" ht="12.75" x14ac:dyDescent="0.2">
      <c r="F880" s="3"/>
      <c r="G880" s="3"/>
    </row>
    <row r="881" spans="6:7" ht="12.75" x14ac:dyDescent="0.2">
      <c r="F881" s="3"/>
      <c r="G881" s="3"/>
    </row>
    <row r="882" spans="6:7" ht="12.75" x14ac:dyDescent="0.2">
      <c r="F882" s="3"/>
      <c r="G882" s="3"/>
    </row>
    <row r="883" spans="6:7" ht="12.75" x14ac:dyDescent="0.2">
      <c r="F883" s="3"/>
      <c r="G883" s="3"/>
    </row>
    <row r="884" spans="6:7" ht="12.75" x14ac:dyDescent="0.2">
      <c r="F884" s="3"/>
      <c r="G884" s="3"/>
    </row>
    <row r="885" spans="6:7" ht="12.75" x14ac:dyDescent="0.2">
      <c r="F885" s="3"/>
      <c r="G885" s="3"/>
    </row>
    <row r="886" spans="6:7" ht="12.75" x14ac:dyDescent="0.2">
      <c r="F886" s="3"/>
      <c r="G886" s="3"/>
    </row>
    <row r="887" spans="6:7" ht="12.75" x14ac:dyDescent="0.2">
      <c r="F887" s="3"/>
      <c r="G887" s="3"/>
    </row>
    <row r="888" spans="6:7" ht="12.75" x14ac:dyDescent="0.2">
      <c r="F888" s="3"/>
      <c r="G888" s="3"/>
    </row>
    <row r="889" spans="6:7" ht="12.75" x14ac:dyDescent="0.2">
      <c r="F889" s="3"/>
      <c r="G889" s="3"/>
    </row>
    <row r="890" spans="6:7" ht="12.75" x14ac:dyDescent="0.2">
      <c r="F890" s="3"/>
      <c r="G890" s="3"/>
    </row>
    <row r="891" spans="6:7" ht="12.75" x14ac:dyDescent="0.2">
      <c r="F891" s="3"/>
      <c r="G891" s="3"/>
    </row>
    <row r="892" spans="6:7" ht="12.75" x14ac:dyDescent="0.2">
      <c r="F892" s="3"/>
      <c r="G892" s="3"/>
    </row>
    <row r="893" spans="6:7" ht="12.75" x14ac:dyDescent="0.2">
      <c r="F893" s="3"/>
      <c r="G893" s="3"/>
    </row>
    <row r="894" spans="6:7" ht="12.75" x14ac:dyDescent="0.2">
      <c r="F894" s="3"/>
      <c r="G894" s="3"/>
    </row>
    <row r="895" spans="6:7" ht="12.75" x14ac:dyDescent="0.2">
      <c r="F895" s="3"/>
      <c r="G895" s="3"/>
    </row>
    <row r="896" spans="6:7" ht="12.75" x14ac:dyDescent="0.2">
      <c r="F896" s="3"/>
      <c r="G896" s="3"/>
    </row>
    <row r="897" spans="6:7" ht="12.75" x14ac:dyDescent="0.2">
      <c r="F897" s="3"/>
      <c r="G897" s="3"/>
    </row>
    <row r="898" spans="6:7" ht="12.75" x14ac:dyDescent="0.2">
      <c r="F898" s="3"/>
      <c r="G898" s="3"/>
    </row>
    <row r="899" spans="6:7" ht="12.75" x14ac:dyDescent="0.2">
      <c r="F899" s="3"/>
      <c r="G899" s="3"/>
    </row>
    <row r="900" spans="6:7" ht="12.75" x14ac:dyDescent="0.2">
      <c r="F900" s="3"/>
      <c r="G900" s="3"/>
    </row>
    <row r="901" spans="6:7" ht="12.75" x14ac:dyDescent="0.2">
      <c r="F901" s="3"/>
      <c r="G901" s="3"/>
    </row>
    <row r="902" spans="6:7" ht="12.75" x14ac:dyDescent="0.2">
      <c r="F902" s="3"/>
      <c r="G902" s="3"/>
    </row>
    <row r="903" spans="6:7" ht="12.75" x14ac:dyDescent="0.2">
      <c r="F903" s="3"/>
      <c r="G903" s="3"/>
    </row>
    <row r="904" spans="6:7" ht="12.75" x14ac:dyDescent="0.2">
      <c r="F904" s="3"/>
      <c r="G904" s="3"/>
    </row>
    <row r="905" spans="6:7" ht="12.75" x14ac:dyDescent="0.2">
      <c r="F905" s="3"/>
      <c r="G905" s="3"/>
    </row>
    <row r="906" spans="6:7" ht="12.75" x14ac:dyDescent="0.2">
      <c r="F906" s="3"/>
      <c r="G906" s="3"/>
    </row>
    <row r="907" spans="6:7" ht="12.75" x14ac:dyDescent="0.2">
      <c r="F907" s="3"/>
      <c r="G907" s="3"/>
    </row>
    <row r="908" spans="6:7" ht="12.75" x14ac:dyDescent="0.2">
      <c r="F908" s="3"/>
      <c r="G908" s="3"/>
    </row>
    <row r="909" spans="6:7" ht="12.75" x14ac:dyDescent="0.2">
      <c r="F909" s="3"/>
      <c r="G909" s="3"/>
    </row>
    <row r="910" spans="6:7" ht="12.75" x14ac:dyDescent="0.2">
      <c r="F910" s="3"/>
      <c r="G910" s="3"/>
    </row>
    <row r="911" spans="6:7" ht="12.75" x14ac:dyDescent="0.2">
      <c r="F911" s="3"/>
      <c r="G911" s="3"/>
    </row>
    <row r="912" spans="6:7" ht="12.75" x14ac:dyDescent="0.2">
      <c r="F912" s="3"/>
      <c r="G912" s="3"/>
    </row>
    <row r="913" spans="6:7" ht="12.75" x14ac:dyDescent="0.2">
      <c r="F913" s="3"/>
      <c r="G913" s="3"/>
    </row>
    <row r="914" spans="6:7" ht="12.75" x14ac:dyDescent="0.2">
      <c r="F914" s="3"/>
      <c r="G914" s="3"/>
    </row>
    <row r="915" spans="6:7" ht="12.75" x14ac:dyDescent="0.2">
      <c r="F915" s="3"/>
      <c r="G915" s="3"/>
    </row>
    <row r="916" spans="6:7" ht="12.75" x14ac:dyDescent="0.2">
      <c r="F916" s="3"/>
      <c r="G916" s="3"/>
    </row>
    <row r="917" spans="6:7" ht="12.75" x14ac:dyDescent="0.2">
      <c r="F917" s="3"/>
      <c r="G917" s="3"/>
    </row>
    <row r="918" spans="6:7" ht="12.75" x14ac:dyDescent="0.2">
      <c r="F918" s="3"/>
      <c r="G918" s="3"/>
    </row>
    <row r="919" spans="6:7" ht="12.75" x14ac:dyDescent="0.2">
      <c r="F919" s="3"/>
      <c r="G919" s="3"/>
    </row>
    <row r="920" spans="6:7" ht="12.75" x14ac:dyDescent="0.2">
      <c r="F920" s="3"/>
      <c r="G920" s="3"/>
    </row>
    <row r="921" spans="6:7" ht="12.75" x14ac:dyDescent="0.2">
      <c r="F921" s="3"/>
      <c r="G921" s="3"/>
    </row>
    <row r="922" spans="6:7" ht="12.75" x14ac:dyDescent="0.2">
      <c r="F922" s="3"/>
      <c r="G922" s="3"/>
    </row>
    <row r="923" spans="6:7" ht="12.75" x14ac:dyDescent="0.2">
      <c r="F923" s="3"/>
      <c r="G923" s="3"/>
    </row>
    <row r="924" spans="6:7" ht="12.75" x14ac:dyDescent="0.2">
      <c r="F924" s="3"/>
      <c r="G924" s="3"/>
    </row>
    <row r="925" spans="6:7" ht="12.75" x14ac:dyDescent="0.2">
      <c r="F925" s="3"/>
      <c r="G925" s="3"/>
    </row>
    <row r="926" spans="6:7" ht="12.75" x14ac:dyDescent="0.2">
      <c r="F926" s="3"/>
      <c r="G926" s="3"/>
    </row>
    <row r="927" spans="6:7" ht="12.75" x14ac:dyDescent="0.2">
      <c r="F927" s="3"/>
      <c r="G927" s="3"/>
    </row>
    <row r="928" spans="6:7" ht="12.75" x14ac:dyDescent="0.2">
      <c r="F928" s="3"/>
      <c r="G928" s="3"/>
    </row>
    <row r="929" spans="6:7" ht="12.75" x14ac:dyDescent="0.2">
      <c r="F929" s="3"/>
      <c r="G929" s="3"/>
    </row>
    <row r="930" spans="6:7" ht="12.75" x14ac:dyDescent="0.2">
      <c r="F930" s="3"/>
      <c r="G930" s="3"/>
    </row>
    <row r="931" spans="6:7" ht="12.75" x14ac:dyDescent="0.2">
      <c r="F931" s="3"/>
      <c r="G931" s="3"/>
    </row>
    <row r="932" spans="6:7" ht="12.75" x14ac:dyDescent="0.2">
      <c r="F932" s="3"/>
      <c r="G932" s="3"/>
    </row>
    <row r="933" spans="6:7" ht="12.75" x14ac:dyDescent="0.2">
      <c r="F933" s="3"/>
      <c r="G933" s="3"/>
    </row>
    <row r="934" spans="6:7" ht="12.75" x14ac:dyDescent="0.2">
      <c r="F934" s="3"/>
      <c r="G934" s="3"/>
    </row>
    <row r="935" spans="6:7" ht="12.75" x14ac:dyDescent="0.2">
      <c r="F935" s="3"/>
      <c r="G935" s="3"/>
    </row>
    <row r="936" spans="6:7" ht="12.75" x14ac:dyDescent="0.2">
      <c r="F936" s="3"/>
      <c r="G936" s="3"/>
    </row>
    <row r="937" spans="6:7" ht="12.75" x14ac:dyDescent="0.2">
      <c r="F937" s="3"/>
      <c r="G937" s="3"/>
    </row>
    <row r="938" spans="6:7" ht="12.75" x14ac:dyDescent="0.2">
      <c r="F938" s="3"/>
      <c r="G938" s="3"/>
    </row>
    <row r="939" spans="6:7" ht="12.75" x14ac:dyDescent="0.2">
      <c r="F939" s="3"/>
      <c r="G939" s="3"/>
    </row>
    <row r="940" spans="6:7" ht="12.75" x14ac:dyDescent="0.2">
      <c r="F940" s="3"/>
      <c r="G940" s="3"/>
    </row>
    <row r="941" spans="6:7" ht="12.75" x14ac:dyDescent="0.2">
      <c r="F941" s="3"/>
      <c r="G941" s="3"/>
    </row>
    <row r="942" spans="6:7" ht="12.75" x14ac:dyDescent="0.2">
      <c r="F942" s="3"/>
      <c r="G942" s="3"/>
    </row>
    <row r="943" spans="6:7" ht="12.75" x14ac:dyDescent="0.2">
      <c r="F943" s="3"/>
      <c r="G943" s="3"/>
    </row>
    <row r="944" spans="6:7" ht="12.75" x14ac:dyDescent="0.2">
      <c r="F944" s="3"/>
      <c r="G944" s="3"/>
    </row>
    <row r="945" spans="6:7" ht="12.75" x14ac:dyDescent="0.2">
      <c r="F945" s="3"/>
      <c r="G945" s="3"/>
    </row>
    <row r="946" spans="6:7" ht="12.75" x14ac:dyDescent="0.2">
      <c r="F946" s="3"/>
      <c r="G946" s="3"/>
    </row>
    <row r="947" spans="6:7" ht="12.75" x14ac:dyDescent="0.2">
      <c r="F947" s="3"/>
      <c r="G947" s="3"/>
    </row>
    <row r="948" spans="6:7" ht="12.75" x14ac:dyDescent="0.2">
      <c r="F948" s="3"/>
      <c r="G948" s="3"/>
    </row>
    <row r="949" spans="6:7" ht="12.75" x14ac:dyDescent="0.2">
      <c r="F949" s="3"/>
      <c r="G949" s="3"/>
    </row>
    <row r="950" spans="6:7" ht="12.75" x14ac:dyDescent="0.2">
      <c r="F950" s="3"/>
      <c r="G950" s="3"/>
    </row>
    <row r="951" spans="6:7" ht="12.75" x14ac:dyDescent="0.2">
      <c r="F951" s="3"/>
      <c r="G951" s="3"/>
    </row>
    <row r="952" spans="6:7" ht="12.75" x14ac:dyDescent="0.2">
      <c r="F952" s="3"/>
      <c r="G952" s="3"/>
    </row>
    <row r="953" spans="6:7" ht="12.75" x14ac:dyDescent="0.2">
      <c r="F953" s="3"/>
      <c r="G953" s="3"/>
    </row>
    <row r="954" spans="6:7" ht="12.75" x14ac:dyDescent="0.2">
      <c r="F954" s="3"/>
      <c r="G954" s="3"/>
    </row>
    <row r="955" spans="6:7" ht="12.75" x14ac:dyDescent="0.2">
      <c r="F955" s="3"/>
      <c r="G955" s="3"/>
    </row>
    <row r="956" spans="6:7" ht="12.75" x14ac:dyDescent="0.2">
      <c r="F956" s="3"/>
      <c r="G956" s="3"/>
    </row>
    <row r="957" spans="6:7" ht="12.75" x14ac:dyDescent="0.2">
      <c r="F957" s="3"/>
      <c r="G957" s="3"/>
    </row>
    <row r="958" spans="6:7" ht="12.75" x14ac:dyDescent="0.2">
      <c r="F958" s="3"/>
      <c r="G958" s="3"/>
    </row>
    <row r="959" spans="6:7" ht="12.75" x14ac:dyDescent="0.2">
      <c r="F959" s="3"/>
      <c r="G959" s="3"/>
    </row>
    <row r="960" spans="6:7" ht="12.75" x14ac:dyDescent="0.2">
      <c r="F960" s="3"/>
      <c r="G960" s="3"/>
    </row>
    <row r="961" spans="6:7" ht="12.75" x14ac:dyDescent="0.2">
      <c r="F961" s="3"/>
      <c r="G961" s="3"/>
    </row>
    <row r="962" spans="6:7" ht="12.75" x14ac:dyDescent="0.2">
      <c r="F962" s="3"/>
      <c r="G962" s="3"/>
    </row>
    <row r="963" spans="6:7" ht="12.75" x14ac:dyDescent="0.2">
      <c r="F963" s="3"/>
      <c r="G963" s="3"/>
    </row>
    <row r="964" spans="6:7" ht="12.75" x14ac:dyDescent="0.2">
      <c r="F964" s="3"/>
      <c r="G964" s="3"/>
    </row>
    <row r="965" spans="6:7" ht="12.75" x14ac:dyDescent="0.2">
      <c r="F965" s="3"/>
      <c r="G965" s="3"/>
    </row>
    <row r="966" spans="6:7" ht="12.75" x14ac:dyDescent="0.2">
      <c r="F966" s="3"/>
      <c r="G966" s="3"/>
    </row>
    <row r="967" spans="6:7" ht="12.75" x14ac:dyDescent="0.2">
      <c r="F967" s="3"/>
      <c r="G967" s="3"/>
    </row>
    <row r="968" spans="6:7" ht="12.75" x14ac:dyDescent="0.2">
      <c r="F968" s="3"/>
      <c r="G968" s="3"/>
    </row>
    <row r="969" spans="6:7" ht="12.75" x14ac:dyDescent="0.2">
      <c r="F969" s="3"/>
      <c r="G969" s="3"/>
    </row>
    <row r="970" spans="6:7" ht="12.75" x14ac:dyDescent="0.2">
      <c r="F970" s="3"/>
      <c r="G970" s="3"/>
    </row>
    <row r="971" spans="6:7" ht="12.75" x14ac:dyDescent="0.2">
      <c r="F971" s="3"/>
      <c r="G971" s="3"/>
    </row>
    <row r="972" spans="6:7" ht="12.75" x14ac:dyDescent="0.2">
      <c r="F972" s="3"/>
      <c r="G972" s="3"/>
    </row>
    <row r="973" spans="6:7" ht="12.75" x14ac:dyDescent="0.2">
      <c r="F973" s="3"/>
      <c r="G973" s="3"/>
    </row>
    <row r="974" spans="6:7" ht="12.75" x14ac:dyDescent="0.2">
      <c r="F974" s="3"/>
      <c r="G974" s="3"/>
    </row>
    <row r="975" spans="6:7" ht="12.75" x14ac:dyDescent="0.2">
      <c r="F975" s="3"/>
      <c r="G975" s="3"/>
    </row>
    <row r="976" spans="6:7" ht="12.75" x14ac:dyDescent="0.2">
      <c r="F976" s="3"/>
      <c r="G976" s="3"/>
    </row>
    <row r="977" spans="6:7" ht="12.75" x14ac:dyDescent="0.2">
      <c r="F977" s="3"/>
      <c r="G977" s="3"/>
    </row>
    <row r="978" spans="6:7" ht="12.75" x14ac:dyDescent="0.2">
      <c r="F978" s="3"/>
      <c r="G978" s="3"/>
    </row>
    <row r="979" spans="6:7" ht="12.75" x14ac:dyDescent="0.2">
      <c r="F979" s="3"/>
      <c r="G979" s="3"/>
    </row>
    <row r="980" spans="6:7" ht="12.75" x14ac:dyDescent="0.2">
      <c r="F980" s="3"/>
      <c r="G980" s="3"/>
    </row>
    <row r="981" spans="6:7" ht="12.75" x14ac:dyDescent="0.2">
      <c r="F981" s="3"/>
      <c r="G981" s="3"/>
    </row>
    <row r="982" spans="6:7" ht="12.75" x14ac:dyDescent="0.2">
      <c r="F982" s="3"/>
      <c r="G982" s="3"/>
    </row>
    <row r="983" spans="6:7" ht="12.75" x14ac:dyDescent="0.2">
      <c r="F983" s="3"/>
      <c r="G983" s="3"/>
    </row>
    <row r="984" spans="6:7" ht="12.75" x14ac:dyDescent="0.2">
      <c r="F984" s="3"/>
      <c r="G984" s="3"/>
    </row>
    <row r="985" spans="6:7" ht="12.75" x14ac:dyDescent="0.2">
      <c r="F985" s="3"/>
      <c r="G985" s="3"/>
    </row>
    <row r="986" spans="6:7" ht="12.75" x14ac:dyDescent="0.2">
      <c r="F986" s="3"/>
      <c r="G986" s="3"/>
    </row>
    <row r="987" spans="6:7" ht="12.75" x14ac:dyDescent="0.2">
      <c r="F987" s="3"/>
      <c r="G987" s="3"/>
    </row>
    <row r="988" spans="6:7" ht="12.75" x14ac:dyDescent="0.2">
      <c r="F988" s="3"/>
      <c r="G988" s="3"/>
    </row>
    <row r="989" spans="6:7" ht="12.75" x14ac:dyDescent="0.2">
      <c r="F989" s="3"/>
      <c r="G989" s="3"/>
    </row>
    <row r="990" spans="6:7" ht="12.75" x14ac:dyDescent="0.2">
      <c r="F990" s="3"/>
      <c r="G990" s="3"/>
    </row>
    <row r="991" spans="6:7" ht="12.75" x14ac:dyDescent="0.2">
      <c r="F991" s="3"/>
      <c r="G991" s="3"/>
    </row>
    <row r="992" spans="6:7" ht="12.75" x14ac:dyDescent="0.2">
      <c r="F992" s="3"/>
      <c r="G992" s="3"/>
    </row>
    <row r="993" spans="6:7" ht="12.75" x14ac:dyDescent="0.2">
      <c r="F993" s="3"/>
      <c r="G993" s="3"/>
    </row>
    <row r="994" spans="6:7" ht="12.75" x14ac:dyDescent="0.2">
      <c r="F994" s="3"/>
      <c r="G994" s="3"/>
    </row>
    <row r="995" spans="6:7" ht="12.75" x14ac:dyDescent="0.2">
      <c r="F995" s="3"/>
      <c r="G995" s="3"/>
    </row>
    <row r="996" spans="6:7" ht="12.75" x14ac:dyDescent="0.2">
      <c r="F996" s="3"/>
      <c r="G996" s="3"/>
    </row>
    <row r="997" spans="6:7" ht="12.75" x14ac:dyDescent="0.2">
      <c r="F997" s="3"/>
      <c r="G997" s="3"/>
    </row>
    <row r="998" spans="6:7" ht="12.75" x14ac:dyDescent="0.2">
      <c r="F998" s="3"/>
      <c r="G998" s="3"/>
    </row>
    <row r="999" spans="6:7" ht="12.75" x14ac:dyDescent="0.2">
      <c r="F999" s="3"/>
      <c r="G999" s="3"/>
    </row>
    <row r="1000" spans="6:7" ht="15.75" customHeight="1" x14ac:dyDescent="0.2">
      <c r="F1000" s="3"/>
      <c r="G1000" s="3"/>
    </row>
    <row r="1001" spans="6:7" ht="15.75" customHeight="1" x14ac:dyDescent="0.2">
      <c r="F1001" s="3"/>
      <c r="G1001" s="3"/>
    </row>
    <row r="1002" spans="6:7" ht="15.75" customHeight="1" x14ac:dyDescent="0.2">
      <c r="F1002" s="3"/>
      <c r="G1002" s="3"/>
    </row>
    <row r="1003" spans="6:7" ht="15.75" customHeight="1" x14ac:dyDescent="0.2">
      <c r="F1003" s="3"/>
      <c r="G1003" s="3"/>
    </row>
    <row r="1004" spans="6:7" ht="15.75" customHeight="1" x14ac:dyDescent="0.2">
      <c r="F1004" s="3"/>
      <c r="G1004" s="3"/>
    </row>
    <row r="1005" spans="6:7" ht="15.75" customHeight="1" x14ac:dyDescent="0.2">
      <c r="F1005" s="3"/>
      <c r="G1005" s="3"/>
    </row>
    <row r="1006" spans="6:7" ht="15.75" customHeight="1" x14ac:dyDescent="0.2">
      <c r="F1006" s="3"/>
      <c r="G1006" s="3"/>
    </row>
    <row r="1007" spans="6:7" ht="15.75" customHeight="1" x14ac:dyDescent="0.2">
      <c r="F1007" s="3"/>
      <c r="G1007" s="3"/>
    </row>
    <row r="1008" spans="6:7" ht="15.75" customHeight="1" x14ac:dyDescent="0.2">
      <c r="F1008" s="3"/>
      <c r="G1008" s="3"/>
    </row>
    <row r="1009" spans="6:7" ht="15.75" customHeight="1" x14ac:dyDescent="0.2">
      <c r="F1009" s="3"/>
      <c r="G1009" s="3"/>
    </row>
    <row r="1010" spans="6:7" ht="15.75" customHeight="1" x14ac:dyDescent="0.2">
      <c r="F1010" s="3"/>
      <c r="G1010" s="3"/>
    </row>
    <row r="1011" spans="6:7" ht="15.75" customHeight="1" x14ac:dyDescent="0.2">
      <c r="F1011" s="3"/>
      <c r="G1011" s="3"/>
    </row>
    <row r="1012" spans="6:7" ht="15.75" customHeight="1" x14ac:dyDescent="0.2">
      <c r="F1012" s="3"/>
      <c r="G1012" s="3"/>
    </row>
    <row r="1013" spans="6:7" ht="15.75" customHeight="1" x14ac:dyDescent="0.2">
      <c r="F1013" s="3"/>
      <c r="G1013" s="3"/>
    </row>
    <row r="1014" spans="6:7" ht="15.75" customHeight="1" x14ac:dyDescent="0.2">
      <c r="F1014" s="3"/>
      <c r="G1014" s="3"/>
    </row>
    <row r="1015" spans="6:7" ht="15.75" customHeight="1" x14ac:dyDescent="0.2">
      <c r="F1015" s="3"/>
      <c r="G1015" s="3"/>
    </row>
    <row r="1016" spans="6:7" ht="15.75" customHeight="1" x14ac:dyDescent="0.2">
      <c r="F1016" s="3"/>
      <c r="G1016" s="3"/>
    </row>
    <row r="1017" spans="6:7" ht="15.75" customHeight="1" x14ac:dyDescent="0.2">
      <c r="F1017" s="3"/>
      <c r="G1017" s="3"/>
    </row>
    <row r="1018" spans="6:7" ht="15.75" customHeight="1" x14ac:dyDescent="0.2">
      <c r="F1018" s="3"/>
      <c r="G1018" s="3"/>
    </row>
    <row r="1019" spans="6:7" ht="15.75" customHeight="1" x14ac:dyDescent="0.2">
      <c r="F1019" s="3"/>
      <c r="G1019" s="3"/>
    </row>
    <row r="1020" spans="6:7" ht="15.75" customHeight="1" x14ac:dyDescent="0.2">
      <c r="F1020" s="3"/>
      <c r="G1020" s="3"/>
    </row>
    <row r="1021" spans="6:7" ht="15.75" customHeight="1" x14ac:dyDescent="0.2">
      <c r="F1021" s="3"/>
      <c r="G1021" s="3"/>
    </row>
    <row r="1022" spans="6:7" ht="15.75" customHeight="1" x14ac:dyDescent="0.2">
      <c r="F1022" s="3"/>
      <c r="G1022" s="3"/>
    </row>
    <row r="1023" spans="6:7" ht="15.75" customHeight="1" x14ac:dyDescent="0.2">
      <c r="F1023" s="3"/>
      <c r="G1023" s="3"/>
    </row>
    <row r="1024" spans="6:7" ht="15.75" customHeight="1" x14ac:dyDescent="0.2">
      <c r="F1024" s="3"/>
      <c r="G1024" s="3"/>
    </row>
    <row r="1025" spans="6:7" ht="15.75" customHeight="1" x14ac:dyDescent="0.2">
      <c r="F1025" s="3"/>
      <c r="G1025" s="3"/>
    </row>
    <row r="1026" spans="6:7" ht="15.75" customHeight="1" x14ac:dyDescent="0.2">
      <c r="F1026" s="3"/>
      <c r="G1026" s="3"/>
    </row>
    <row r="1027" spans="6:7" ht="15.75" customHeight="1" x14ac:dyDescent="0.2">
      <c r="F1027" s="3"/>
      <c r="G1027" s="3"/>
    </row>
    <row r="1028" spans="6:7" ht="15.75" customHeight="1" x14ac:dyDescent="0.2">
      <c r="F1028" s="3"/>
      <c r="G1028" s="3"/>
    </row>
    <row r="1029" spans="6:7" ht="15.75" customHeight="1" x14ac:dyDescent="0.2">
      <c r="F1029" s="3"/>
      <c r="G1029" s="3"/>
    </row>
    <row r="1030" spans="6:7" ht="15.75" customHeight="1" x14ac:dyDescent="0.2">
      <c r="F1030" s="3"/>
      <c r="G1030" s="3"/>
    </row>
    <row r="1031" spans="6:7" ht="15.75" customHeight="1" x14ac:dyDescent="0.2">
      <c r="F1031" s="3"/>
      <c r="G1031" s="3"/>
    </row>
    <row r="1032" spans="6:7" ht="15.75" customHeight="1" x14ac:dyDescent="0.2">
      <c r="F1032" s="3"/>
      <c r="G1032" s="3"/>
    </row>
    <row r="1033" spans="6:7" ht="15.75" customHeight="1" x14ac:dyDescent="0.2">
      <c r="F1033" s="3"/>
      <c r="G1033" s="3"/>
    </row>
    <row r="1034" spans="6:7" ht="15.75" customHeight="1" x14ac:dyDescent="0.2">
      <c r="F1034" s="3"/>
      <c r="G1034" s="3"/>
    </row>
    <row r="1035" spans="6:7" ht="15.75" customHeight="1" x14ac:dyDescent="0.2">
      <c r="F1035" s="3"/>
      <c r="G1035" s="3"/>
    </row>
    <row r="1036" spans="6:7" ht="15.75" customHeight="1" x14ac:dyDescent="0.2">
      <c r="F1036" s="3"/>
      <c r="G1036" s="3"/>
    </row>
    <row r="1037" spans="6:7" ht="15.75" customHeight="1" x14ac:dyDescent="0.2">
      <c r="F1037" s="3"/>
      <c r="G1037" s="3"/>
    </row>
    <row r="1038" spans="6:7" ht="15.75" customHeight="1" x14ac:dyDescent="0.2">
      <c r="F1038" s="3"/>
      <c r="G1038" s="3"/>
    </row>
    <row r="1039" spans="6:7" ht="15.75" customHeight="1" x14ac:dyDescent="0.2">
      <c r="F1039" s="3"/>
      <c r="G1039" s="3"/>
    </row>
    <row r="1040" spans="6:7" ht="15.75" customHeight="1" x14ac:dyDescent="0.2">
      <c r="F1040" s="3"/>
      <c r="G1040" s="3"/>
    </row>
    <row r="1041" spans="6:7" ht="15.75" customHeight="1" x14ac:dyDescent="0.2">
      <c r="F1041" s="3"/>
      <c r="G1041" s="3"/>
    </row>
    <row r="1042" spans="6:7" ht="15.75" customHeight="1" x14ac:dyDescent="0.2">
      <c r="F1042" s="3"/>
      <c r="G1042" s="3"/>
    </row>
    <row r="1043" spans="6:7" ht="15.75" customHeight="1" x14ac:dyDescent="0.2">
      <c r="F1043" s="3"/>
      <c r="G1043" s="3"/>
    </row>
    <row r="1044" spans="6:7" ht="15.75" customHeight="1" x14ac:dyDescent="0.2">
      <c r="F1044" s="3"/>
      <c r="G1044" s="3"/>
    </row>
    <row r="1045" spans="6:7" ht="15.75" customHeight="1" x14ac:dyDescent="0.2">
      <c r="F1045" s="3"/>
      <c r="G1045" s="3"/>
    </row>
    <row r="1046" spans="6:7" ht="15.75" customHeight="1" x14ac:dyDescent="0.2">
      <c r="F1046" s="3"/>
      <c r="G1046" s="3"/>
    </row>
    <row r="1047" spans="6:7" ht="15.75" customHeight="1" x14ac:dyDescent="0.2">
      <c r="F1047" s="3"/>
      <c r="G1047" s="3"/>
    </row>
    <row r="1048" spans="6:7" ht="15.75" customHeight="1" x14ac:dyDescent="0.2">
      <c r="F1048" s="3"/>
      <c r="G1048" s="3"/>
    </row>
    <row r="1049" spans="6:7" ht="15.75" customHeight="1" x14ac:dyDescent="0.2">
      <c r="F1049" s="3"/>
      <c r="G1049" s="3"/>
    </row>
    <row r="1050" spans="6:7" ht="15.75" customHeight="1" x14ac:dyDescent="0.2">
      <c r="F1050" s="3"/>
      <c r="G1050" s="3"/>
    </row>
    <row r="1051" spans="6:7" ht="15.75" customHeight="1" x14ac:dyDescent="0.2">
      <c r="F1051" s="3"/>
      <c r="G1051" s="3"/>
    </row>
    <row r="1052" spans="6:7" ht="15.75" customHeight="1" x14ac:dyDescent="0.2">
      <c r="F1052" s="3"/>
      <c r="G1052" s="3"/>
    </row>
    <row r="1053" spans="6:7" ht="15.75" customHeight="1" x14ac:dyDescent="0.2">
      <c r="F1053" s="3"/>
      <c r="G1053" s="3"/>
    </row>
    <row r="1054" spans="6:7" ht="15.75" customHeight="1" x14ac:dyDescent="0.2">
      <c r="F1054" s="3"/>
      <c r="G1054" s="3"/>
    </row>
    <row r="1055" spans="6:7" ht="15.75" customHeight="1" x14ac:dyDescent="0.2">
      <c r="F1055" s="3"/>
      <c r="G1055" s="3"/>
    </row>
    <row r="1056" spans="6:7" ht="15.75" customHeight="1" x14ac:dyDescent="0.2">
      <c r="F1056" s="3"/>
      <c r="G1056" s="3"/>
    </row>
    <row r="1057" spans="6:7" ht="15.75" customHeight="1" x14ac:dyDescent="0.2">
      <c r="F1057" s="3"/>
      <c r="G1057" s="3"/>
    </row>
    <row r="1058" spans="6:7" ht="15.75" customHeight="1" x14ac:dyDescent="0.2">
      <c r="F1058" s="3"/>
      <c r="G1058" s="3"/>
    </row>
    <row r="1059" spans="6:7" ht="15.75" customHeight="1" x14ac:dyDescent="0.2">
      <c r="F1059" s="3"/>
      <c r="G1059" s="3"/>
    </row>
    <row r="1060" spans="6:7" ht="15.75" customHeight="1" x14ac:dyDescent="0.2">
      <c r="F1060" s="3"/>
      <c r="G1060" s="3"/>
    </row>
    <row r="1061" spans="6:7" ht="15.75" customHeight="1" x14ac:dyDescent="0.2">
      <c r="F1061" s="3"/>
      <c r="G1061" s="3"/>
    </row>
    <row r="1062" spans="6:7" ht="15.75" customHeight="1" x14ac:dyDescent="0.2">
      <c r="F1062" s="3"/>
      <c r="G1062" s="3"/>
    </row>
    <row r="1063" spans="6:7" ht="15.75" customHeight="1" x14ac:dyDescent="0.2">
      <c r="F1063" s="3"/>
      <c r="G1063" s="3"/>
    </row>
    <row r="1064" spans="6:7" ht="15.75" customHeight="1" x14ac:dyDescent="0.2">
      <c r="F1064" s="3"/>
      <c r="G1064" s="3"/>
    </row>
    <row r="1065" spans="6:7" ht="15.75" customHeight="1" x14ac:dyDescent="0.2">
      <c r="F1065" s="3"/>
      <c r="G1065" s="3"/>
    </row>
    <row r="1066" spans="6:7" ht="15.75" customHeight="1" x14ac:dyDescent="0.2">
      <c r="F1066" s="3"/>
      <c r="G1066" s="3"/>
    </row>
    <row r="1067" spans="6:7" ht="15.75" customHeight="1" x14ac:dyDescent="0.2">
      <c r="F1067" s="3"/>
      <c r="G1067" s="3"/>
    </row>
    <row r="1068" spans="6:7" ht="15.75" customHeight="1" x14ac:dyDescent="0.2">
      <c r="F1068" s="3"/>
      <c r="G1068" s="3"/>
    </row>
    <row r="1069" spans="6:7" ht="15.75" customHeight="1" x14ac:dyDescent="0.2">
      <c r="F1069" s="3"/>
      <c r="G1069" s="3"/>
    </row>
    <row r="1070" spans="6:7" ht="15.75" customHeight="1" x14ac:dyDescent="0.2">
      <c r="F1070" s="3"/>
      <c r="G1070" s="3"/>
    </row>
    <row r="1071" spans="6:7" ht="15.75" customHeight="1" x14ac:dyDescent="0.2">
      <c r="F1071" s="3"/>
      <c r="G1071" s="3"/>
    </row>
    <row r="1072" spans="6:7" ht="15.75" customHeight="1" x14ac:dyDescent="0.2">
      <c r="F1072" s="3"/>
      <c r="G1072" s="3"/>
    </row>
    <row r="1073" spans="6:7" ht="15.75" customHeight="1" x14ac:dyDescent="0.2">
      <c r="F1073" s="3"/>
      <c r="G1073" s="3"/>
    </row>
    <row r="1074" spans="6:7" ht="15.75" customHeight="1" x14ac:dyDescent="0.2">
      <c r="F1074" s="3"/>
      <c r="G1074" s="3"/>
    </row>
    <row r="1075" spans="6:7" ht="15.75" customHeight="1" x14ac:dyDescent="0.2">
      <c r="F1075" s="3"/>
      <c r="G1075" s="3"/>
    </row>
    <row r="1076" spans="6:7" ht="15.75" customHeight="1" x14ac:dyDescent="0.2">
      <c r="F1076" s="3"/>
      <c r="G1076" s="3"/>
    </row>
    <row r="1077" spans="6:7" ht="15.75" customHeight="1" x14ac:dyDescent="0.2">
      <c r="F1077" s="3"/>
      <c r="G1077" s="3"/>
    </row>
    <row r="1078" spans="6:7" ht="15.75" customHeight="1" x14ac:dyDescent="0.2">
      <c r="F1078" s="3"/>
      <c r="G1078" s="3"/>
    </row>
    <row r="1079" spans="6:7" ht="15.75" customHeight="1" x14ac:dyDescent="0.2">
      <c r="F1079" s="3"/>
      <c r="G1079" s="3"/>
    </row>
    <row r="1080" spans="6:7" ht="15.75" customHeight="1" x14ac:dyDescent="0.2">
      <c r="F1080" s="3"/>
      <c r="G1080" s="3"/>
    </row>
    <row r="1081" spans="6:7" ht="15.75" customHeight="1" x14ac:dyDescent="0.2">
      <c r="F1081" s="3"/>
      <c r="G1081" s="3"/>
    </row>
    <row r="1082" spans="6:7" ht="15.75" customHeight="1" x14ac:dyDescent="0.2">
      <c r="F1082" s="3"/>
      <c r="G1082" s="3"/>
    </row>
    <row r="1083" spans="6:7" ht="15.75" customHeight="1" x14ac:dyDescent="0.2">
      <c r="F1083" s="3"/>
      <c r="G1083" s="3"/>
    </row>
    <row r="1084" spans="6:7" ht="15.75" customHeight="1" x14ac:dyDescent="0.2">
      <c r="F1084" s="3"/>
      <c r="G1084" s="3"/>
    </row>
    <row r="1085" spans="6:7" ht="15.75" customHeight="1" x14ac:dyDescent="0.2">
      <c r="F1085" s="3"/>
      <c r="G1085" s="3"/>
    </row>
    <row r="1086" spans="6:7" ht="15.75" customHeight="1" x14ac:dyDescent="0.2">
      <c r="F1086" s="3"/>
      <c r="G1086" s="3"/>
    </row>
    <row r="1087" spans="6:7" ht="15.75" customHeight="1" x14ac:dyDescent="0.2">
      <c r="F1087" s="3"/>
      <c r="G1087" s="3"/>
    </row>
    <row r="1088" spans="6:7" ht="15.75" customHeight="1" x14ac:dyDescent="0.2">
      <c r="F1088" s="3"/>
      <c r="G1088" s="3"/>
    </row>
    <row r="1089" spans="6:7" ht="15.75" customHeight="1" x14ac:dyDescent="0.2">
      <c r="F1089" s="3"/>
      <c r="G1089" s="3"/>
    </row>
    <row r="1090" spans="6:7" ht="15.75" customHeight="1" x14ac:dyDescent="0.2">
      <c r="F1090" s="3"/>
      <c r="G1090" s="3"/>
    </row>
    <row r="1091" spans="6:7" ht="15.75" customHeight="1" x14ac:dyDescent="0.2">
      <c r="F1091" s="3"/>
      <c r="G1091" s="3"/>
    </row>
    <row r="1092" spans="6:7" ht="15.75" customHeight="1" x14ac:dyDescent="0.2">
      <c r="F1092" s="3"/>
      <c r="G1092" s="3"/>
    </row>
    <row r="1093" spans="6:7" ht="15.75" customHeight="1" x14ac:dyDescent="0.2">
      <c r="F1093" s="3"/>
      <c r="G1093" s="3"/>
    </row>
    <row r="1094" spans="6:7" ht="15.75" customHeight="1" x14ac:dyDescent="0.2">
      <c r="F1094" s="3"/>
      <c r="G1094" s="3"/>
    </row>
    <row r="1095" spans="6:7" ht="15.75" customHeight="1" x14ac:dyDescent="0.2">
      <c r="F1095" s="3"/>
      <c r="G1095" s="3"/>
    </row>
    <row r="1096" spans="6:7" ht="15.75" customHeight="1" x14ac:dyDescent="0.2">
      <c r="F1096" s="3"/>
      <c r="G1096" s="3"/>
    </row>
    <row r="1097" spans="6:7" ht="15.75" customHeight="1" x14ac:dyDescent="0.2">
      <c r="F1097" s="3"/>
      <c r="G1097" s="3"/>
    </row>
    <row r="1098" spans="6:7" ht="15.75" customHeight="1" x14ac:dyDescent="0.2">
      <c r="F1098" s="3"/>
      <c r="G1098" s="3"/>
    </row>
    <row r="1099" spans="6:7" ht="15.75" customHeight="1" x14ac:dyDescent="0.2">
      <c r="F1099" s="3"/>
      <c r="G1099" s="3"/>
    </row>
    <row r="1100" spans="6:7" ht="15.75" customHeight="1" x14ac:dyDescent="0.2">
      <c r="F1100" s="3"/>
      <c r="G1100" s="3"/>
    </row>
    <row r="1101" spans="6:7" ht="15.75" customHeight="1" x14ac:dyDescent="0.2">
      <c r="F1101" s="3"/>
      <c r="G1101" s="3"/>
    </row>
    <row r="1102" spans="6:7" ht="15.75" customHeight="1" x14ac:dyDescent="0.2">
      <c r="F1102" s="3"/>
      <c r="G1102" s="3"/>
    </row>
    <row r="1103" spans="6:7" ht="15.75" customHeight="1" x14ac:dyDescent="0.2">
      <c r="F1103" s="3"/>
      <c r="G1103" s="3"/>
    </row>
    <row r="1104" spans="6:7" ht="15.75" customHeight="1" x14ac:dyDescent="0.2">
      <c r="F1104" s="3"/>
      <c r="G1104" s="3"/>
    </row>
    <row r="1105" spans="6:7" ht="15.75" customHeight="1" x14ac:dyDescent="0.2">
      <c r="F1105" s="3"/>
      <c r="G1105" s="3"/>
    </row>
    <row r="1106" spans="6:7" ht="15.75" customHeight="1" x14ac:dyDescent="0.2">
      <c r="F1106" s="3"/>
      <c r="G1106" s="3"/>
    </row>
    <row r="1107" spans="6:7" ht="15.75" customHeight="1" x14ac:dyDescent="0.2">
      <c r="F1107" s="3"/>
      <c r="G1107" s="3"/>
    </row>
    <row r="1108" spans="6:7" ht="15.75" customHeight="1" x14ac:dyDescent="0.2">
      <c r="F1108" s="3"/>
      <c r="G1108" s="3"/>
    </row>
    <row r="1109" spans="6:7" ht="15.75" customHeight="1" x14ac:dyDescent="0.2">
      <c r="F1109" s="3"/>
      <c r="G1109" s="3"/>
    </row>
    <row r="1110" spans="6:7" ht="15.75" customHeight="1" x14ac:dyDescent="0.2">
      <c r="F1110" s="3"/>
      <c r="G1110" s="3"/>
    </row>
    <row r="1111" spans="6:7" ht="15.75" customHeight="1" x14ac:dyDescent="0.2">
      <c r="F1111" s="3"/>
      <c r="G1111" s="3"/>
    </row>
    <row r="1112" spans="6:7" ht="15.75" customHeight="1" x14ac:dyDescent="0.2">
      <c r="F1112" s="3"/>
      <c r="G1112" s="3"/>
    </row>
    <row r="1113" spans="6:7" ht="15.75" customHeight="1" x14ac:dyDescent="0.2">
      <c r="F1113" s="3"/>
      <c r="G1113" s="3"/>
    </row>
    <row r="1114" spans="6:7" ht="15.75" customHeight="1" x14ac:dyDescent="0.2">
      <c r="F1114" s="3"/>
      <c r="G1114" s="3"/>
    </row>
    <row r="1115" spans="6:7" ht="15.75" customHeight="1" x14ac:dyDescent="0.2">
      <c r="F1115" s="3"/>
      <c r="G1115" s="3"/>
    </row>
    <row r="1116" spans="6:7" ht="15.75" customHeight="1" x14ac:dyDescent="0.2">
      <c r="F1116" s="3"/>
      <c r="G1116" s="3"/>
    </row>
    <row r="1117" spans="6:7" ht="15.75" customHeight="1" x14ac:dyDescent="0.2">
      <c r="F1117" s="3"/>
      <c r="G1117" s="3"/>
    </row>
    <row r="1118" spans="6:7" ht="15.75" customHeight="1" x14ac:dyDescent="0.2">
      <c r="F1118" s="3"/>
      <c r="G1118" s="3"/>
    </row>
    <row r="1119" spans="6:7" ht="15.75" customHeight="1" x14ac:dyDescent="0.2">
      <c r="F1119" s="3"/>
      <c r="G1119" s="3"/>
    </row>
    <row r="1120" spans="6:7" ht="15.75" customHeight="1" x14ac:dyDescent="0.2">
      <c r="F1120" s="3"/>
      <c r="G1120" s="3"/>
    </row>
    <row r="1121" spans="6:7" ht="15.75" customHeight="1" x14ac:dyDescent="0.2">
      <c r="F1121" s="3"/>
      <c r="G1121" s="3"/>
    </row>
    <row r="1122" spans="6:7" ht="15.75" customHeight="1" x14ac:dyDescent="0.2">
      <c r="F1122" s="3"/>
      <c r="G1122" s="3"/>
    </row>
    <row r="1123" spans="6:7" ht="15.75" customHeight="1" x14ac:dyDescent="0.2">
      <c r="F1123" s="3"/>
      <c r="G1123" s="3"/>
    </row>
    <row r="1124" spans="6:7" ht="15.75" customHeight="1" x14ac:dyDescent="0.2">
      <c r="F1124" s="3"/>
      <c r="G1124" s="3"/>
    </row>
    <row r="1125" spans="6:7" ht="15.75" customHeight="1" x14ac:dyDescent="0.2">
      <c r="F1125" s="3"/>
      <c r="G1125" s="3"/>
    </row>
    <row r="1126" spans="6:7" ht="15.75" customHeight="1" x14ac:dyDescent="0.2">
      <c r="F1126" s="3"/>
      <c r="G1126" s="3"/>
    </row>
    <row r="1127" spans="6:7" ht="15.75" customHeight="1" x14ac:dyDescent="0.2">
      <c r="F1127" s="3"/>
      <c r="G1127" s="3"/>
    </row>
    <row r="1128" spans="6:7" ht="15.75" customHeight="1" x14ac:dyDescent="0.2">
      <c r="F1128" s="3"/>
      <c r="G1128" s="3"/>
    </row>
    <row r="1129" spans="6:7" ht="15.75" customHeight="1" x14ac:dyDescent="0.2">
      <c r="F1129" s="3"/>
      <c r="G1129" s="3"/>
    </row>
    <row r="1130" spans="6:7" ht="15.75" customHeight="1" x14ac:dyDescent="0.2">
      <c r="F1130" s="3"/>
      <c r="G1130" s="3"/>
    </row>
    <row r="1131" spans="6:7" ht="15.75" customHeight="1" x14ac:dyDescent="0.2">
      <c r="F1131" s="3"/>
      <c r="G1131" s="3"/>
    </row>
    <row r="1132" spans="6:7" ht="15.75" customHeight="1" x14ac:dyDescent="0.2">
      <c r="F1132" s="3"/>
      <c r="G1132" s="3"/>
    </row>
    <row r="1133" spans="6:7" ht="15.75" customHeight="1" x14ac:dyDescent="0.2">
      <c r="F1133" s="3"/>
      <c r="G1133" s="3"/>
    </row>
    <row r="1134" spans="6:7" ht="15.75" customHeight="1" x14ac:dyDescent="0.2">
      <c r="F1134" s="3"/>
      <c r="G1134" s="3"/>
    </row>
    <row r="1135" spans="6:7" ht="15.75" customHeight="1" x14ac:dyDescent="0.2">
      <c r="F1135" s="3"/>
      <c r="G1135" s="3"/>
    </row>
    <row r="1136" spans="6:7" ht="15.75" customHeight="1" x14ac:dyDescent="0.2">
      <c r="F1136" s="3"/>
      <c r="G1136" s="3"/>
    </row>
    <row r="1137" spans="6:7" ht="15.75" customHeight="1" x14ac:dyDescent="0.2">
      <c r="F1137" s="3"/>
      <c r="G1137" s="3"/>
    </row>
    <row r="1138" spans="6:7" ht="15.75" customHeight="1" x14ac:dyDescent="0.2">
      <c r="F1138" s="3"/>
      <c r="G1138" s="3"/>
    </row>
    <row r="1139" spans="6:7" ht="15.75" customHeight="1" x14ac:dyDescent="0.2">
      <c r="F1139" s="3"/>
      <c r="G1139" s="3"/>
    </row>
    <row r="1140" spans="6:7" ht="15.75" customHeight="1" x14ac:dyDescent="0.2">
      <c r="F1140" s="3"/>
      <c r="G1140" s="3"/>
    </row>
    <row r="1141" spans="6:7" ht="15.75" customHeight="1" x14ac:dyDescent="0.2">
      <c r="F1141" s="3"/>
      <c r="G1141" s="3"/>
    </row>
    <row r="1142" spans="6:7" ht="15.75" customHeight="1" x14ac:dyDescent="0.2">
      <c r="F1142" s="3"/>
      <c r="G1142" s="3"/>
    </row>
    <row r="1143" spans="6:7" ht="15.75" customHeight="1" x14ac:dyDescent="0.2">
      <c r="F1143" s="3"/>
      <c r="G1143" s="3"/>
    </row>
    <row r="1144" spans="6:7" ht="15.75" customHeight="1" x14ac:dyDescent="0.2">
      <c r="F1144" s="3"/>
      <c r="G1144" s="3"/>
    </row>
    <row r="1145" spans="6:7" ht="15.75" customHeight="1" x14ac:dyDescent="0.2">
      <c r="F1145" s="3"/>
      <c r="G1145" s="3"/>
    </row>
    <row r="1146" spans="6:7" ht="15.75" customHeight="1" x14ac:dyDescent="0.2">
      <c r="F1146" s="3"/>
      <c r="G1146" s="3"/>
    </row>
    <row r="1147" spans="6:7" ht="15.75" customHeight="1" x14ac:dyDescent="0.2">
      <c r="F1147" s="3"/>
      <c r="G1147" s="3"/>
    </row>
    <row r="1148" spans="6:7" ht="15.75" customHeight="1" x14ac:dyDescent="0.2">
      <c r="F1148" s="3"/>
      <c r="G1148" s="3"/>
    </row>
    <row r="1149" spans="6:7" ht="15.75" customHeight="1" x14ac:dyDescent="0.2">
      <c r="F1149" s="3"/>
      <c r="G1149" s="3"/>
    </row>
    <row r="1150" spans="6:7" ht="15.75" customHeight="1" x14ac:dyDescent="0.2">
      <c r="F1150" s="3"/>
      <c r="G1150" s="3"/>
    </row>
    <row r="1151" spans="6:7" ht="15.75" customHeight="1" x14ac:dyDescent="0.2">
      <c r="F1151" s="3"/>
      <c r="G1151" s="3"/>
    </row>
    <row r="1152" spans="6:7" ht="15.75" customHeight="1" x14ac:dyDescent="0.2">
      <c r="F1152" s="3"/>
      <c r="G1152" s="3"/>
    </row>
    <row r="1153" spans="6:7" ht="15.75" customHeight="1" x14ac:dyDescent="0.2">
      <c r="F1153" s="3"/>
      <c r="G1153" s="3"/>
    </row>
    <row r="1154" spans="6:7" ht="15.75" customHeight="1" x14ac:dyDescent="0.2">
      <c r="F1154" s="3"/>
      <c r="G1154" s="3"/>
    </row>
    <row r="1155" spans="6:7" ht="15.75" customHeight="1" x14ac:dyDescent="0.2">
      <c r="F1155" s="3"/>
      <c r="G1155" s="3"/>
    </row>
    <row r="1156" spans="6:7" ht="15.75" customHeight="1" x14ac:dyDescent="0.2">
      <c r="F1156" s="3"/>
      <c r="G1156" s="3"/>
    </row>
    <row r="1157" spans="6:7" ht="15.75" customHeight="1" x14ac:dyDescent="0.2">
      <c r="F1157" s="3"/>
      <c r="G1157" s="3"/>
    </row>
    <row r="1158" spans="6:7" ht="15.75" customHeight="1" x14ac:dyDescent="0.2">
      <c r="F1158" s="3"/>
      <c r="G1158" s="3"/>
    </row>
    <row r="1159" spans="6:7" ht="15.75" customHeight="1" x14ac:dyDescent="0.2">
      <c r="F1159" s="3"/>
      <c r="G1159" s="3"/>
    </row>
    <row r="1160" spans="6:7" ht="15.75" customHeight="1" x14ac:dyDescent="0.2">
      <c r="F1160" s="3"/>
      <c r="G1160" s="3"/>
    </row>
    <row r="1161" spans="6:7" ht="15.75" customHeight="1" x14ac:dyDescent="0.2">
      <c r="F1161" s="3"/>
      <c r="G1161" s="3"/>
    </row>
    <row r="1162" spans="6:7" ht="15.75" customHeight="1" x14ac:dyDescent="0.2">
      <c r="F1162" s="3"/>
      <c r="G1162" s="3"/>
    </row>
    <row r="1163" spans="6:7" ht="15.75" customHeight="1" x14ac:dyDescent="0.2">
      <c r="F1163" s="3"/>
      <c r="G1163" s="3"/>
    </row>
    <row r="1164" spans="6:7" ht="15.75" customHeight="1" x14ac:dyDescent="0.2">
      <c r="F1164" s="3"/>
      <c r="G1164" s="3"/>
    </row>
    <row r="1165" spans="6:7" ht="15.75" customHeight="1" x14ac:dyDescent="0.2">
      <c r="F1165" s="3"/>
      <c r="G1165" s="3"/>
    </row>
    <row r="1166" spans="6:7" ht="15.75" customHeight="1" x14ac:dyDescent="0.2">
      <c r="F1166" s="3"/>
      <c r="G1166" s="3"/>
    </row>
    <row r="1167" spans="6:7" ht="15.75" customHeight="1" x14ac:dyDescent="0.2">
      <c r="F1167" s="3"/>
      <c r="G1167" s="3"/>
    </row>
    <row r="1168" spans="6:7" ht="15.75" customHeight="1" x14ac:dyDescent="0.2">
      <c r="F1168" s="3"/>
      <c r="G1168" s="3"/>
    </row>
    <row r="1169" spans="6:7" ht="15.75" customHeight="1" x14ac:dyDescent="0.2">
      <c r="F1169" s="3"/>
      <c r="G1169" s="3"/>
    </row>
    <row r="1170" spans="6:7" ht="15.75" customHeight="1" x14ac:dyDescent="0.2">
      <c r="F1170" s="3"/>
      <c r="G1170" s="3"/>
    </row>
    <row r="1171" spans="6:7" ht="15.75" customHeight="1" x14ac:dyDescent="0.2">
      <c r="F1171" s="3"/>
      <c r="G1171" s="3"/>
    </row>
    <row r="1172" spans="6:7" ht="15.75" customHeight="1" x14ac:dyDescent="0.2">
      <c r="F1172" s="3"/>
      <c r="G1172" s="3"/>
    </row>
    <row r="1173" spans="6:7" ht="15.75" customHeight="1" x14ac:dyDescent="0.2">
      <c r="F1173" s="3"/>
      <c r="G1173" s="3"/>
    </row>
    <row r="1174" spans="6:7" ht="15.75" customHeight="1" x14ac:dyDescent="0.2">
      <c r="F1174" s="3"/>
      <c r="G1174" s="3"/>
    </row>
    <row r="1175" spans="6:7" ht="15.75" customHeight="1" x14ac:dyDescent="0.2">
      <c r="F1175" s="3"/>
      <c r="G1175" s="3"/>
    </row>
    <row r="1176" spans="6:7" ht="15.75" customHeight="1" x14ac:dyDescent="0.2">
      <c r="F1176" s="3"/>
      <c r="G1176" s="3"/>
    </row>
    <row r="1177" spans="6:7" ht="15.75" customHeight="1" x14ac:dyDescent="0.2">
      <c r="F1177" s="3"/>
      <c r="G1177" s="3"/>
    </row>
    <row r="1178" spans="6:7" ht="15.75" customHeight="1" x14ac:dyDescent="0.2">
      <c r="F1178" s="3"/>
      <c r="G1178" s="3"/>
    </row>
    <row r="1179" spans="6:7" ht="15.75" customHeight="1" x14ac:dyDescent="0.2">
      <c r="F1179" s="3"/>
      <c r="G1179" s="3"/>
    </row>
    <row r="1180" spans="6:7" ht="15.75" customHeight="1" x14ac:dyDescent="0.2">
      <c r="F1180" s="3"/>
      <c r="G1180" s="3"/>
    </row>
    <row r="1181" spans="6:7" ht="15.75" customHeight="1" x14ac:dyDescent="0.2">
      <c r="F1181" s="3"/>
      <c r="G1181" s="3"/>
    </row>
    <row r="1182" spans="6:7" ht="15.75" customHeight="1" x14ac:dyDescent="0.2">
      <c r="F1182" s="3"/>
      <c r="G1182" s="3"/>
    </row>
    <row r="1183" spans="6:7" ht="15.75" customHeight="1" x14ac:dyDescent="0.2">
      <c r="F1183" s="3"/>
      <c r="G1183" s="3"/>
    </row>
    <row r="1184" spans="6:7" ht="15.75" customHeight="1" x14ac:dyDescent="0.2">
      <c r="F1184" s="3"/>
      <c r="G1184" s="3"/>
    </row>
    <row r="1185" spans="6:7" ht="15.75" customHeight="1" x14ac:dyDescent="0.2">
      <c r="F1185" s="3"/>
      <c r="G1185" s="3"/>
    </row>
    <row r="1186" spans="6:7" ht="15.75" customHeight="1" x14ac:dyDescent="0.2">
      <c r="F1186" s="3"/>
      <c r="G1186" s="3"/>
    </row>
    <row r="1187" spans="6:7" ht="15.75" customHeight="1" x14ac:dyDescent="0.2">
      <c r="F1187" s="3"/>
      <c r="G1187" s="3"/>
    </row>
    <row r="1188" spans="6:7" ht="15.75" customHeight="1" x14ac:dyDescent="0.2">
      <c r="F1188" s="3"/>
      <c r="G1188" s="3"/>
    </row>
    <row r="1189" spans="6:7" ht="15.75" customHeight="1" x14ac:dyDescent="0.2">
      <c r="F1189" s="3"/>
      <c r="G1189" s="3"/>
    </row>
    <row r="1190" spans="6:7" ht="15.75" customHeight="1" x14ac:dyDescent="0.2">
      <c r="F1190" s="3"/>
      <c r="G1190" s="3"/>
    </row>
    <row r="1191" spans="6:7" ht="15.75" customHeight="1" x14ac:dyDescent="0.2">
      <c r="F1191" s="3"/>
      <c r="G1191" s="3"/>
    </row>
    <row r="1192" spans="6:7" ht="15.75" customHeight="1" x14ac:dyDescent="0.2">
      <c r="F1192" s="3"/>
      <c r="G1192" s="3"/>
    </row>
    <row r="1193" spans="6:7" ht="15.75" customHeight="1" x14ac:dyDescent="0.2">
      <c r="F1193" s="3"/>
      <c r="G1193" s="3"/>
    </row>
    <row r="1194" spans="6:7" ht="15.75" customHeight="1" x14ac:dyDescent="0.2">
      <c r="F1194" s="3"/>
      <c r="G1194" s="3"/>
    </row>
    <row r="1195" spans="6:7" ht="15.75" customHeight="1" x14ac:dyDescent="0.2">
      <c r="F1195" s="3"/>
      <c r="G1195" s="3"/>
    </row>
    <row r="1196" spans="6:7" ht="15.75" customHeight="1" x14ac:dyDescent="0.2">
      <c r="F1196" s="3"/>
      <c r="G1196" s="3"/>
    </row>
    <row r="1197" spans="6:7" ht="15.75" customHeight="1" x14ac:dyDescent="0.2">
      <c r="F1197" s="3"/>
      <c r="G1197" s="3"/>
    </row>
    <row r="1198" spans="6:7" ht="15.75" customHeight="1" x14ac:dyDescent="0.2">
      <c r="F1198" s="3"/>
      <c r="G1198" s="3"/>
    </row>
    <row r="1199" spans="6:7" ht="15.75" customHeight="1" x14ac:dyDescent="0.2">
      <c r="F1199" s="3"/>
      <c r="G1199" s="3"/>
    </row>
    <row r="1200" spans="6:7" ht="15.75" customHeight="1" x14ac:dyDescent="0.2">
      <c r="F1200" s="3"/>
      <c r="G1200" s="3"/>
    </row>
    <row r="1201" spans="6:7" ht="15.75" customHeight="1" x14ac:dyDescent="0.2">
      <c r="F1201" s="3"/>
      <c r="G1201" s="3"/>
    </row>
    <row r="1202" spans="6:7" ht="15.75" customHeight="1" x14ac:dyDescent="0.2">
      <c r="F1202" s="3"/>
      <c r="G1202" s="3"/>
    </row>
    <row r="1203" spans="6:7" ht="15.75" customHeight="1" x14ac:dyDescent="0.2">
      <c r="F1203" s="3"/>
      <c r="G1203" s="3"/>
    </row>
    <row r="1204" spans="6:7" ht="15.75" customHeight="1" x14ac:dyDescent="0.2">
      <c r="F1204" s="3"/>
      <c r="G1204" s="3"/>
    </row>
    <row r="1205" spans="6:7" ht="15.75" customHeight="1" x14ac:dyDescent="0.2">
      <c r="F1205" s="3"/>
      <c r="G1205" s="3"/>
    </row>
    <row r="1206" spans="6:7" ht="15.75" customHeight="1" x14ac:dyDescent="0.2">
      <c r="F1206" s="3"/>
      <c r="G1206" s="3"/>
    </row>
    <row r="1207" spans="6:7" ht="15.75" customHeight="1" x14ac:dyDescent="0.2">
      <c r="F1207" s="3"/>
      <c r="G1207" s="3"/>
    </row>
    <row r="1208" spans="6:7" ht="15.75" customHeight="1" x14ac:dyDescent="0.2">
      <c r="F1208" s="3"/>
      <c r="G1208" s="3"/>
    </row>
    <row r="1209" spans="6:7" ht="15.75" customHeight="1" x14ac:dyDescent="0.2">
      <c r="F1209" s="3"/>
      <c r="G1209" s="3"/>
    </row>
    <row r="1210" spans="6:7" ht="15.75" customHeight="1" x14ac:dyDescent="0.2">
      <c r="F1210" s="3"/>
      <c r="G1210" s="3"/>
    </row>
    <row r="1211" spans="6:7" ht="15.75" customHeight="1" x14ac:dyDescent="0.2">
      <c r="F1211" s="3"/>
      <c r="G1211" s="3"/>
    </row>
    <row r="1212" spans="6:7" ht="15.75" customHeight="1" x14ac:dyDescent="0.2">
      <c r="F1212" s="3"/>
      <c r="G1212" s="3"/>
    </row>
    <row r="1213" spans="6:7" ht="15.75" customHeight="1" x14ac:dyDescent="0.2">
      <c r="F1213" s="3"/>
      <c r="G1213" s="3"/>
    </row>
    <row r="1214" spans="6:7" ht="15.75" customHeight="1" x14ac:dyDescent="0.2">
      <c r="F1214" s="3"/>
      <c r="G1214" s="3"/>
    </row>
    <row r="1215" spans="6:7" ht="15.75" customHeight="1" x14ac:dyDescent="0.2">
      <c r="F1215" s="3"/>
      <c r="G1215" s="3"/>
    </row>
    <row r="1216" spans="6:7" ht="15.75" customHeight="1" x14ac:dyDescent="0.2">
      <c r="F1216" s="3"/>
      <c r="G1216" s="3"/>
    </row>
    <row r="1217" spans="6:7" ht="15.75" customHeight="1" x14ac:dyDescent="0.2">
      <c r="F1217" s="3"/>
      <c r="G1217" s="3"/>
    </row>
    <row r="1218" spans="6:7" ht="15.75" customHeight="1" x14ac:dyDescent="0.2">
      <c r="F1218" s="3"/>
      <c r="G1218" s="3"/>
    </row>
    <row r="1219" spans="6:7" ht="15.75" customHeight="1" x14ac:dyDescent="0.2">
      <c r="F1219" s="3"/>
      <c r="G1219" s="3"/>
    </row>
    <row r="1220" spans="6:7" ht="15.75" customHeight="1" x14ac:dyDescent="0.2">
      <c r="F1220" s="3"/>
      <c r="G1220" s="3"/>
    </row>
    <row r="1221" spans="6:7" ht="15.75" customHeight="1" x14ac:dyDescent="0.2">
      <c r="F1221" s="3"/>
      <c r="G1221" s="3"/>
    </row>
    <row r="1222" spans="6:7" ht="15.75" customHeight="1" x14ac:dyDescent="0.2">
      <c r="F1222" s="3"/>
      <c r="G1222" s="3"/>
    </row>
    <row r="1223" spans="6:7" ht="15.75" customHeight="1" x14ac:dyDescent="0.2">
      <c r="F1223" s="3"/>
      <c r="G1223" s="3"/>
    </row>
    <row r="1224" spans="6:7" ht="15.75" customHeight="1" x14ac:dyDescent="0.2">
      <c r="F1224" s="3"/>
      <c r="G1224" s="3"/>
    </row>
    <row r="1225" spans="6:7" ht="15.75" customHeight="1" x14ac:dyDescent="0.2">
      <c r="F1225" s="3"/>
      <c r="G1225" s="3"/>
    </row>
    <row r="1226" spans="6:7" ht="15.75" customHeight="1" x14ac:dyDescent="0.2">
      <c r="F1226" s="3"/>
      <c r="G1226" s="3"/>
    </row>
    <row r="1227" spans="6:7" ht="15.75" customHeight="1" x14ac:dyDescent="0.2">
      <c r="F1227" s="3"/>
      <c r="G1227" s="3"/>
    </row>
    <row r="1228" spans="6:7" ht="15.75" customHeight="1" x14ac:dyDescent="0.2">
      <c r="F1228" s="3"/>
      <c r="G1228" s="3"/>
    </row>
    <row r="1229" spans="6:7" ht="15.75" customHeight="1" x14ac:dyDescent="0.2">
      <c r="F1229" s="3"/>
      <c r="G1229" s="3"/>
    </row>
    <row r="1230" spans="6:7" ht="15.75" customHeight="1" x14ac:dyDescent="0.2">
      <c r="F1230" s="3"/>
      <c r="G1230" s="3"/>
    </row>
    <row r="1231" spans="6:7" ht="15.75" customHeight="1" x14ac:dyDescent="0.2">
      <c r="F1231" s="3"/>
      <c r="G1231" s="3"/>
    </row>
    <row r="1232" spans="6:7" ht="15.75" customHeight="1" x14ac:dyDescent="0.2">
      <c r="F1232" s="3"/>
      <c r="G1232" s="3"/>
    </row>
    <row r="1233" spans="6:7" ht="15.75" customHeight="1" x14ac:dyDescent="0.2">
      <c r="F1233" s="3"/>
      <c r="G1233" s="3"/>
    </row>
    <row r="1234" spans="6:7" ht="15.75" customHeight="1" x14ac:dyDescent="0.2">
      <c r="F1234" s="3"/>
      <c r="G1234" s="3"/>
    </row>
    <row r="1235" spans="6:7" ht="15.75" customHeight="1" x14ac:dyDescent="0.2">
      <c r="F1235" s="3"/>
      <c r="G1235" s="3"/>
    </row>
    <row r="1236" spans="6:7" ht="15.75" customHeight="1" x14ac:dyDescent="0.2">
      <c r="F1236" s="3"/>
      <c r="G1236" s="3"/>
    </row>
    <row r="1237" spans="6:7" ht="15.75" customHeight="1" x14ac:dyDescent="0.2">
      <c r="F1237" s="3"/>
      <c r="G1237" s="3"/>
    </row>
    <row r="1238" spans="6:7" ht="15.75" customHeight="1" x14ac:dyDescent="0.2">
      <c r="F1238" s="3"/>
      <c r="G1238" s="3"/>
    </row>
    <row r="1239" spans="6:7" ht="15.75" customHeight="1" x14ac:dyDescent="0.2">
      <c r="F1239" s="3"/>
      <c r="G1239" s="3"/>
    </row>
    <row r="1240" spans="6:7" ht="15.75" customHeight="1" x14ac:dyDescent="0.2">
      <c r="F1240" s="3"/>
      <c r="G1240" s="3"/>
    </row>
    <row r="1241" spans="6:7" ht="15.75" customHeight="1" x14ac:dyDescent="0.2">
      <c r="F1241" s="3"/>
      <c r="G1241" s="3"/>
    </row>
    <row r="1242" spans="6:7" ht="15.75" customHeight="1" x14ac:dyDescent="0.2">
      <c r="F1242" s="3"/>
      <c r="G1242" s="3"/>
    </row>
    <row r="1243" spans="6:7" ht="15.75" customHeight="1" x14ac:dyDescent="0.2">
      <c r="F1243" s="3"/>
      <c r="G1243" s="3"/>
    </row>
    <row r="1244" spans="6:7" ht="15.75" customHeight="1" x14ac:dyDescent="0.2">
      <c r="F1244" s="3"/>
      <c r="G1244" s="3"/>
    </row>
    <row r="1245" spans="6:7" ht="15.75" customHeight="1" x14ac:dyDescent="0.2">
      <c r="F1245" s="3"/>
      <c r="G1245" s="3"/>
    </row>
    <row r="1246" spans="6:7" ht="15.75" customHeight="1" x14ac:dyDescent="0.2">
      <c r="F1246" s="3"/>
      <c r="G1246" s="3"/>
    </row>
    <row r="1247" spans="6:7" ht="15.75" customHeight="1" x14ac:dyDescent="0.2">
      <c r="F1247" s="3"/>
      <c r="G1247" s="3"/>
    </row>
    <row r="1248" spans="6:7" ht="15.75" customHeight="1" x14ac:dyDescent="0.2">
      <c r="F1248" s="3"/>
      <c r="G1248" s="3"/>
    </row>
    <row r="1249" spans="6:7" ht="15.75" customHeight="1" x14ac:dyDescent="0.2">
      <c r="F1249" s="3"/>
      <c r="G1249" s="3"/>
    </row>
    <row r="1250" spans="6:7" ht="15.75" customHeight="1" x14ac:dyDescent="0.2">
      <c r="F1250" s="3"/>
      <c r="G1250" s="3"/>
    </row>
    <row r="1251" spans="6:7" ht="15.75" customHeight="1" x14ac:dyDescent="0.2">
      <c r="F1251" s="3"/>
      <c r="G1251" s="3"/>
    </row>
    <row r="1252" spans="6:7" ht="15.75" customHeight="1" x14ac:dyDescent="0.2">
      <c r="F1252" s="3"/>
      <c r="G1252" s="3"/>
    </row>
    <row r="1253" spans="6:7" ht="15.75" customHeight="1" x14ac:dyDescent="0.2">
      <c r="F1253" s="3"/>
      <c r="G1253" s="3"/>
    </row>
    <row r="1254" spans="6:7" ht="15.75" customHeight="1" x14ac:dyDescent="0.2">
      <c r="F1254" s="3"/>
      <c r="G1254" s="3"/>
    </row>
    <row r="1255" spans="6:7" ht="15.75" customHeight="1" x14ac:dyDescent="0.2">
      <c r="F1255" s="3"/>
      <c r="G1255" s="3"/>
    </row>
    <row r="1256" spans="6:7" ht="15.75" customHeight="1" x14ac:dyDescent="0.2">
      <c r="F1256" s="3"/>
      <c r="G1256" s="3"/>
    </row>
    <row r="1257" spans="6:7" ht="15.75" customHeight="1" x14ac:dyDescent="0.2">
      <c r="F1257" s="3"/>
      <c r="G1257" s="3"/>
    </row>
    <row r="1258" spans="6:7" ht="15.75" customHeight="1" x14ac:dyDescent="0.2">
      <c r="F1258" s="3"/>
      <c r="G1258" s="3"/>
    </row>
    <row r="1259" spans="6:7" ht="15.75" customHeight="1" x14ac:dyDescent="0.2">
      <c r="F1259" s="3"/>
      <c r="G1259" s="3"/>
    </row>
    <row r="1260" spans="6:7" ht="15.75" customHeight="1" x14ac:dyDescent="0.2">
      <c r="F1260" s="3"/>
      <c r="G1260" s="3"/>
    </row>
    <row r="1261" spans="6:7" ht="15.75" customHeight="1" x14ac:dyDescent="0.2">
      <c r="F1261" s="3"/>
      <c r="G1261" s="3"/>
    </row>
    <row r="1262" spans="6:7" ht="15.75" customHeight="1" x14ac:dyDescent="0.2">
      <c r="F1262" s="3"/>
      <c r="G1262" s="3"/>
    </row>
    <row r="1263" spans="6:7" ht="15.75" customHeight="1" x14ac:dyDescent="0.2">
      <c r="F1263" s="3"/>
      <c r="G1263" s="3"/>
    </row>
    <row r="1264" spans="6:7" ht="15.75" customHeight="1" x14ac:dyDescent="0.2">
      <c r="F1264" s="3"/>
      <c r="G1264" s="3"/>
    </row>
    <row r="1265" spans="6:7" ht="15.75" customHeight="1" x14ac:dyDescent="0.2">
      <c r="F1265" s="3"/>
      <c r="G1265" s="3"/>
    </row>
    <row r="1266" spans="6:7" ht="15.75" customHeight="1" x14ac:dyDescent="0.2">
      <c r="F1266" s="3"/>
      <c r="G1266" s="3"/>
    </row>
    <row r="1267" spans="6:7" ht="15.75" customHeight="1" x14ac:dyDescent="0.2">
      <c r="F1267" s="3"/>
      <c r="G1267" s="3"/>
    </row>
    <row r="1268" spans="6:7" ht="15.75" customHeight="1" x14ac:dyDescent="0.2">
      <c r="F1268" s="3"/>
      <c r="G1268" s="3"/>
    </row>
    <row r="1269" spans="6:7" ht="15.75" customHeight="1" x14ac:dyDescent="0.2">
      <c r="F1269" s="3"/>
      <c r="G1269" s="3"/>
    </row>
    <row r="1270" spans="6:7" ht="15.75" customHeight="1" x14ac:dyDescent="0.2">
      <c r="F1270" s="3"/>
      <c r="G1270" s="3"/>
    </row>
    <row r="1271" spans="6:7" ht="15.75" customHeight="1" x14ac:dyDescent="0.2">
      <c r="F1271" s="3"/>
      <c r="G1271" s="3"/>
    </row>
    <row r="1272" spans="6:7" ht="15.75" customHeight="1" x14ac:dyDescent="0.2">
      <c r="F1272" s="3"/>
      <c r="G1272" s="3"/>
    </row>
    <row r="1273" spans="6:7" ht="15.75" customHeight="1" x14ac:dyDescent="0.2">
      <c r="F1273" s="3"/>
      <c r="G1273" s="3"/>
    </row>
    <row r="1274" spans="6:7" ht="15.75" customHeight="1" x14ac:dyDescent="0.2">
      <c r="F1274" s="3"/>
      <c r="G1274" s="3"/>
    </row>
    <row r="1275" spans="6:7" ht="15.75" customHeight="1" x14ac:dyDescent="0.2">
      <c r="F1275" s="3"/>
      <c r="G1275" s="3"/>
    </row>
    <row r="1276" spans="6:7" ht="15.75" customHeight="1" x14ac:dyDescent="0.2">
      <c r="F1276" s="3"/>
      <c r="G1276" s="3"/>
    </row>
    <row r="1277" spans="6:7" ht="15.75" customHeight="1" x14ac:dyDescent="0.2">
      <c r="F1277" s="3"/>
      <c r="G1277" s="3"/>
    </row>
    <row r="1278" spans="6:7" ht="15.75" customHeight="1" x14ac:dyDescent="0.2">
      <c r="F1278" s="3"/>
      <c r="G1278" s="3"/>
    </row>
    <row r="1279" spans="6:7" ht="15.75" customHeight="1" x14ac:dyDescent="0.2">
      <c r="F1279" s="3"/>
      <c r="G1279" s="3"/>
    </row>
    <row r="1280" spans="6:7" ht="15.75" customHeight="1" x14ac:dyDescent="0.2">
      <c r="F1280" s="3"/>
      <c r="G1280" s="3"/>
    </row>
    <row r="1281" spans="6:7" ht="15.75" customHeight="1" x14ac:dyDescent="0.2">
      <c r="F1281" s="3"/>
      <c r="G1281" s="3"/>
    </row>
    <row r="1282" spans="6:7" ht="15.75" customHeight="1" x14ac:dyDescent="0.2">
      <c r="F1282" s="3"/>
      <c r="G1282" s="3"/>
    </row>
    <row r="1283" spans="6:7" ht="15.75" customHeight="1" x14ac:dyDescent="0.2">
      <c r="F1283" s="3"/>
      <c r="G1283" s="3"/>
    </row>
    <row r="1284" spans="6:7" ht="15.75" customHeight="1" x14ac:dyDescent="0.2">
      <c r="F1284" s="3"/>
      <c r="G1284" s="3"/>
    </row>
    <row r="1285" spans="6:7" ht="15.75" customHeight="1" x14ac:dyDescent="0.2">
      <c r="F1285" s="3"/>
      <c r="G1285" s="3"/>
    </row>
    <row r="1286" spans="6:7" ht="15.75" customHeight="1" x14ac:dyDescent="0.2">
      <c r="F1286" s="3"/>
      <c r="G1286" s="3"/>
    </row>
    <row r="1287" spans="6:7" ht="15.75" customHeight="1" x14ac:dyDescent="0.2">
      <c r="F1287" s="3"/>
      <c r="G1287" s="3"/>
    </row>
    <row r="1288" spans="6:7" ht="15.75" customHeight="1" x14ac:dyDescent="0.2">
      <c r="F1288" s="3"/>
      <c r="G1288" s="3"/>
    </row>
    <row r="1289" spans="6:7" ht="15.75" customHeight="1" x14ac:dyDescent="0.2">
      <c r="F1289" s="3"/>
      <c r="G1289" s="3"/>
    </row>
    <row r="1290" spans="6:7" ht="15.75" customHeight="1" x14ac:dyDescent="0.2">
      <c r="F1290" s="3"/>
      <c r="G1290" s="3"/>
    </row>
    <row r="1291" spans="6:7" ht="15.75" customHeight="1" x14ac:dyDescent="0.2">
      <c r="F1291" s="3"/>
      <c r="G1291" s="3"/>
    </row>
    <row r="1292" spans="6:7" ht="15.75" customHeight="1" x14ac:dyDescent="0.2">
      <c r="F1292" s="3"/>
      <c r="G1292" s="3"/>
    </row>
    <row r="1293" spans="6:7" ht="15.75" customHeight="1" x14ac:dyDescent="0.2">
      <c r="F1293" s="3"/>
      <c r="G1293" s="3"/>
    </row>
    <row r="1294" spans="6:7" ht="15.75" customHeight="1" x14ac:dyDescent="0.2">
      <c r="F1294" s="3"/>
      <c r="G1294" s="3"/>
    </row>
    <row r="1295" spans="6:7" ht="15.75" customHeight="1" x14ac:dyDescent="0.2">
      <c r="F1295" s="3"/>
      <c r="G1295" s="3"/>
    </row>
    <row r="1296" spans="6:7" ht="15.75" customHeight="1" x14ac:dyDescent="0.2">
      <c r="F1296" s="3"/>
      <c r="G1296" s="3"/>
    </row>
    <row r="1297" spans="6:7" ht="15.75" customHeight="1" x14ac:dyDescent="0.2">
      <c r="F1297" s="3"/>
      <c r="G1297" s="3"/>
    </row>
    <row r="1298" spans="6:7" ht="15.75" customHeight="1" x14ac:dyDescent="0.2">
      <c r="F1298" s="3"/>
      <c r="G1298" s="3"/>
    </row>
  </sheetData>
  <conditionalFormatting sqref="J8:J372">
    <cfRule type="containsText" dxfId="23" priority="23" operator="containsText" text="Jupiter">
      <formula>NOT(ISERROR(SEARCH("Jupiter",J8)))</formula>
    </cfRule>
    <cfRule type="containsText" dxfId="22" priority="24" operator="containsText" text="Moon">
      <formula>NOT(ISERROR(SEARCH("Moon",J8)))</formula>
    </cfRule>
    <cfRule type="containsText" dxfId="21" priority="25" operator="containsText" text="Sun">
      <formula>NOT(ISERROR(SEARCH("Sun",J8)))</formula>
    </cfRule>
  </conditionalFormatting>
  <conditionalFormatting sqref="J343:J349">
    <cfRule type="containsText" dxfId="20" priority="13" operator="containsText" text="Jupiter">
      <formula>NOT(ISERROR(SEARCH("Jupiter",J343)))</formula>
    </cfRule>
    <cfRule type="containsText" dxfId="19" priority="14" operator="containsText" text="Moon">
      <formula>NOT(ISERROR(SEARCH("Moon",J343)))</formula>
    </cfRule>
    <cfRule type="containsText" dxfId="18" priority="15" operator="containsText" text="Sun">
      <formula>NOT(ISERROR(SEARCH("Sun",J343)))</formula>
    </cfRule>
  </conditionalFormatting>
  <conditionalFormatting sqref="J350:J356">
    <cfRule type="containsText" dxfId="17" priority="10" operator="containsText" text="Jupiter">
      <formula>NOT(ISERROR(SEARCH("Jupiter",J350)))</formula>
    </cfRule>
    <cfRule type="containsText" dxfId="16" priority="11" operator="containsText" text="Moon">
      <formula>NOT(ISERROR(SEARCH("Moon",J350)))</formula>
    </cfRule>
    <cfRule type="containsText" dxfId="15" priority="12" operator="containsText" text="Sun">
      <formula>NOT(ISERROR(SEARCH("Sun",J350)))</formula>
    </cfRule>
  </conditionalFormatting>
  <conditionalFormatting sqref="J357:J363">
    <cfRule type="containsText" dxfId="14" priority="7" operator="containsText" text="Jupiter">
      <formula>NOT(ISERROR(SEARCH("Jupiter",J357)))</formula>
    </cfRule>
    <cfRule type="containsText" dxfId="13" priority="8" operator="containsText" text="Moon">
      <formula>NOT(ISERROR(SEARCH("Moon",J357)))</formula>
    </cfRule>
    <cfRule type="containsText" dxfId="12" priority="9" operator="containsText" text="Sun">
      <formula>NOT(ISERROR(SEARCH("Sun",J357)))</formula>
    </cfRule>
  </conditionalFormatting>
  <conditionalFormatting sqref="J364:J370">
    <cfRule type="containsText" dxfId="11" priority="4" operator="containsText" text="Jupiter">
      <formula>NOT(ISERROR(SEARCH("Jupiter",J364)))</formula>
    </cfRule>
    <cfRule type="containsText" dxfId="10" priority="5" operator="containsText" text="Moon">
      <formula>NOT(ISERROR(SEARCH("Moon",J364)))</formula>
    </cfRule>
    <cfRule type="containsText" dxfId="9" priority="6" operator="containsText" text="Sun">
      <formula>NOT(ISERROR(SEARCH("Sun",J364)))</formula>
    </cfRule>
  </conditionalFormatting>
  <conditionalFormatting sqref="J371:J377">
    <cfRule type="containsText" dxfId="8" priority="1" operator="containsText" text="Jupiter">
      <formula>NOT(ISERROR(SEARCH("Jupiter",J371)))</formula>
    </cfRule>
    <cfRule type="containsText" dxfId="7" priority="2" operator="containsText" text="Moon">
      <formula>NOT(ISERROR(SEARCH("Moon",J371)))</formula>
    </cfRule>
    <cfRule type="containsText" dxfId="6" priority="3" operator="containsText" text="Sun">
      <formula>NOT(ISERROR(SEARCH("Sun",J371)))</formula>
    </cfRule>
  </conditionalFormatting>
  <pageMargins left="0.7" right="0.7" top="0.75" bottom="0.75" header="0.3" footer="0.3"/>
  <pageSetup orientation="portrait" r:id="rId1"/>
  <ignoredErrors>
    <ignoredError sqref="O8 O9:O37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92"/>
  <sheetViews>
    <sheetView workbookViewId="0">
      <selection activeCell="F4" sqref="F4"/>
    </sheetView>
  </sheetViews>
  <sheetFormatPr defaultColWidth="14.42578125" defaultRowHeight="15.75" customHeight="1" x14ac:dyDescent="0.2"/>
  <cols>
    <col min="5" max="5" width="17.28515625" customWidth="1"/>
    <col min="6" max="6" width="69.42578125" customWidth="1"/>
    <col min="7" max="7" width="62.28515625" customWidth="1"/>
  </cols>
  <sheetData>
    <row r="1" spans="1:7" ht="26.25" customHeight="1" x14ac:dyDescent="0.35">
      <c r="A1" s="21" t="s">
        <v>0</v>
      </c>
      <c r="F1" s="2"/>
    </row>
    <row r="2" spans="1:7" ht="15.75" customHeight="1" x14ac:dyDescent="0.2">
      <c r="F2" s="2"/>
    </row>
    <row r="3" spans="1:7" ht="15.75" customHeight="1" x14ac:dyDescent="0.2">
      <c r="F3" s="2"/>
    </row>
    <row r="4" spans="1:7" s="20" customFormat="1" ht="28.5" customHeight="1" thickBot="1" x14ac:dyDescent="0.25">
      <c r="D4" s="19" t="s">
        <v>638</v>
      </c>
      <c r="E4" s="27" t="s">
        <v>3</v>
      </c>
      <c r="F4" s="28" t="s">
        <v>639</v>
      </c>
      <c r="G4" s="27" t="s">
        <v>7</v>
      </c>
    </row>
    <row r="5" spans="1:7" ht="39" thickTop="1" x14ac:dyDescent="0.2">
      <c r="D5" s="29" t="s">
        <v>13</v>
      </c>
      <c r="E5" s="30" t="s">
        <v>20</v>
      </c>
      <c r="F5" s="31" t="s">
        <v>586</v>
      </c>
      <c r="G5" s="32" t="s">
        <v>21</v>
      </c>
    </row>
    <row r="6" spans="1:7" ht="25.5" x14ac:dyDescent="0.2">
      <c r="D6" s="33" t="s">
        <v>22</v>
      </c>
      <c r="E6" s="34" t="s">
        <v>23</v>
      </c>
      <c r="F6" s="22" t="s">
        <v>24</v>
      </c>
      <c r="G6" s="18" t="s">
        <v>25</v>
      </c>
    </row>
    <row r="7" spans="1:7" ht="25.5" x14ac:dyDescent="0.2">
      <c r="D7" s="33" t="s">
        <v>26</v>
      </c>
      <c r="E7" s="35" t="s">
        <v>27</v>
      </c>
      <c r="F7" s="24" t="s">
        <v>28</v>
      </c>
      <c r="G7" s="23" t="s">
        <v>29</v>
      </c>
    </row>
    <row r="8" spans="1:7" ht="25.5" x14ac:dyDescent="0.2">
      <c r="D8" s="33" t="s">
        <v>30</v>
      </c>
      <c r="E8" s="34" t="s">
        <v>31</v>
      </c>
      <c r="F8" s="22" t="s">
        <v>32</v>
      </c>
      <c r="G8" s="18" t="s">
        <v>33</v>
      </c>
    </row>
    <row r="9" spans="1:7" ht="25.5" x14ac:dyDescent="0.2">
      <c r="D9" s="33" t="s">
        <v>34</v>
      </c>
      <c r="E9" s="35" t="s">
        <v>35</v>
      </c>
      <c r="F9" s="24" t="s">
        <v>36</v>
      </c>
      <c r="G9" s="23" t="s">
        <v>37</v>
      </c>
    </row>
    <row r="10" spans="1:7" ht="25.5" x14ac:dyDescent="0.2">
      <c r="D10" s="33" t="s">
        <v>38</v>
      </c>
      <c r="E10" s="34" t="s">
        <v>27</v>
      </c>
      <c r="F10" s="22" t="s">
        <v>39</v>
      </c>
      <c r="G10" s="18" t="s">
        <v>40</v>
      </c>
    </row>
    <row r="11" spans="1:7" ht="25.5" x14ac:dyDescent="0.2">
      <c r="D11" s="33" t="s">
        <v>41</v>
      </c>
      <c r="E11" s="35" t="s">
        <v>23</v>
      </c>
      <c r="F11" s="24" t="s">
        <v>42</v>
      </c>
      <c r="G11" s="23" t="s">
        <v>43</v>
      </c>
    </row>
    <row r="12" spans="1:7" ht="25.5" x14ac:dyDescent="0.2">
      <c r="D12" s="33" t="s">
        <v>45</v>
      </c>
      <c r="E12" s="34" t="s">
        <v>20</v>
      </c>
      <c r="F12" s="22" t="s">
        <v>47</v>
      </c>
      <c r="G12" s="18" t="s">
        <v>48</v>
      </c>
    </row>
    <row r="13" spans="1:7" ht="38.25" x14ac:dyDescent="0.2">
      <c r="D13" s="33" t="s">
        <v>49</v>
      </c>
      <c r="E13" s="35" t="s">
        <v>50</v>
      </c>
      <c r="F13" s="24" t="s">
        <v>51</v>
      </c>
      <c r="G13" s="23" t="s">
        <v>52</v>
      </c>
    </row>
    <row r="14" spans="1:7" ht="25.5" x14ac:dyDescent="0.2">
      <c r="D14" s="33" t="s">
        <v>53</v>
      </c>
      <c r="E14" s="34" t="s">
        <v>55</v>
      </c>
      <c r="F14" s="22" t="s">
        <v>57</v>
      </c>
      <c r="G14" s="18" t="s">
        <v>59</v>
      </c>
    </row>
    <row r="15" spans="1:7" ht="25.5" x14ac:dyDescent="0.2">
      <c r="D15" s="33" t="s">
        <v>60</v>
      </c>
      <c r="E15" s="35" t="s">
        <v>55</v>
      </c>
      <c r="F15" s="24" t="s">
        <v>61</v>
      </c>
      <c r="G15" s="23" t="s">
        <v>62</v>
      </c>
    </row>
    <row r="16" spans="1:7" ht="38.25" x14ac:dyDescent="0.2">
      <c r="D16" s="33" t="s">
        <v>63</v>
      </c>
      <c r="E16" s="34" t="s">
        <v>50</v>
      </c>
      <c r="F16" s="22" t="s">
        <v>97</v>
      </c>
      <c r="G16" s="18" t="s">
        <v>126</v>
      </c>
    </row>
    <row r="17" spans="6:6" ht="15.75" customHeight="1" x14ac:dyDescent="0.2">
      <c r="F17" s="2"/>
    </row>
    <row r="18" spans="6:6" ht="15.75" customHeight="1" x14ac:dyDescent="0.2">
      <c r="F18" s="2"/>
    </row>
    <row r="19" spans="6:6" ht="15.75" customHeight="1" x14ac:dyDescent="0.2">
      <c r="F19" s="2"/>
    </row>
    <row r="20" spans="6:6" ht="15.75" customHeight="1" x14ac:dyDescent="0.2">
      <c r="F20" s="2"/>
    </row>
    <row r="21" spans="6:6" ht="15.75" customHeight="1" x14ac:dyDescent="0.2">
      <c r="F21" s="2"/>
    </row>
    <row r="22" spans="6:6" ht="15.75" customHeight="1" x14ac:dyDescent="0.2">
      <c r="F22" s="2"/>
    </row>
    <row r="23" spans="6:6" ht="15.75" customHeight="1" x14ac:dyDescent="0.2">
      <c r="F23" s="2"/>
    </row>
    <row r="24" spans="6:6" ht="15.75" customHeight="1" x14ac:dyDescent="0.2">
      <c r="F24" s="2"/>
    </row>
    <row r="25" spans="6:6" ht="15.75" customHeight="1" x14ac:dyDescent="0.2">
      <c r="F25" s="2"/>
    </row>
    <row r="26" spans="6:6" ht="15.75" customHeight="1" x14ac:dyDescent="0.2">
      <c r="F26" s="2"/>
    </row>
    <row r="27" spans="6:6" ht="15.75" customHeight="1" x14ac:dyDescent="0.2">
      <c r="F27" s="2"/>
    </row>
    <row r="28" spans="6:6" ht="15.75" customHeight="1" x14ac:dyDescent="0.2">
      <c r="F28" s="2"/>
    </row>
    <row r="29" spans="6:6" ht="15.75" customHeight="1" x14ac:dyDescent="0.2">
      <c r="F29" s="2"/>
    </row>
    <row r="30" spans="6:6" ht="12.75" x14ac:dyDescent="0.2">
      <c r="F30" s="2"/>
    </row>
    <row r="31" spans="6:6" ht="12.75" x14ac:dyDescent="0.2">
      <c r="F31" s="2"/>
    </row>
    <row r="32" spans="6:6" ht="12.75" x14ac:dyDescent="0.2">
      <c r="F32" s="2"/>
    </row>
    <row r="33" spans="6:6" ht="12.75" x14ac:dyDescent="0.2">
      <c r="F33" s="2"/>
    </row>
    <row r="34" spans="6:6" ht="12.75" x14ac:dyDescent="0.2">
      <c r="F34" s="2"/>
    </row>
    <row r="35" spans="6:6" ht="12.75" x14ac:dyDescent="0.2">
      <c r="F35" s="2"/>
    </row>
    <row r="36" spans="6:6" ht="12.75" x14ac:dyDescent="0.2">
      <c r="F36" s="2"/>
    </row>
    <row r="37" spans="6:6" ht="12.75" x14ac:dyDescent="0.2">
      <c r="F37" s="2"/>
    </row>
    <row r="38" spans="6:6" ht="12.75" x14ac:dyDescent="0.2">
      <c r="F38" s="2"/>
    </row>
    <row r="39" spans="6:6" ht="12.75" x14ac:dyDescent="0.2">
      <c r="F39" s="2"/>
    </row>
    <row r="40" spans="6:6" ht="12.75" x14ac:dyDescent="0.2">
      <c r="F40" s="2"/>
    </row>
    <row r="41" spans="6:6" ht="12.75" x14ac:dyDescent="0.2">
      <c r="F41" s="2"/>
    </row>
    <row r="42" spans="6:6" ht="12.75" x14ac:dyDescent="0.2">
      <c r="F42" s="2"/>
    </row>
    <row r="43" spans="6:6" ht="12.75" x14ac:dyDescent="0.2">
      <c r="F43" s="2"/>
    </row>
    <row r="44" spans="6:6" ht="12.75" x14ac:dyDescent="0.2">
      <c r="F44" s="2"/>
    </row>
    <row r="45" spans="6:6" ht="12.75" x14ac:dyDescent="0.2">
      <c r="F45" s="2"/>
    </row>
    <row r="46" spans="6:6" ht="12.75" x14ac:dyDescent="0.2">
      <c r="F46" s="2"/>
    </row>
    <row r="47" spans="6:6" ht="12.75" x14ac:dyDescent="0.2">
      <c r="F47" s="2"/>
    </row>
    <row r="48" spans="6:6" ht="12.75" x14ac:dyDescent="0.2">
      <c r="F48" s="2"/>
    </row>
    <row r="49" spans="6:6" ht="12.75" x14ac:dyDescent="0.2">
      <c r="F49" s="2"/>
    </row>
    <row r="50" spans="6:6" ht="12.75" x14ac:dyDescent="0.2">
      <c r="F50" s="2"/>
    </row>
    <row r="51" spans="6:6" ht="12.75" x14ac:dyDescent="0.2">
      <c r="F51" s="2"/>
    </row>
    <row r="52" spans="6:6" ht="12.75" x14ac:dyDescent="0.2">
      <c r="F52" s="2"/>
    </row>
    <row r="53" spans="6:6" ht="12.75" x14ac:dyDescent="0.2">
      <c r="F53" s="2"/>
    </row>
    <row r="54" spans="6:6" ht="12.75" x14ac:dyDescent="0.2">
      <c r="F54" s="2"/>
    </row>
    <row r="55" spans="6:6" ht="12.75" x14ac:dyDescent="0.2">
      <c r="F55" s="2"/>
    </row>
    <row r="56" spans="6:6" ht="12.75" x14ac:dyDescent="0.2">
      <c r="F56" s="2"/>
    </row>
    <row r="57" spans="6:6" ht="12.75" x14ac:dyDescent="0.2">
      <c r="F57" s="2"/>
    </row>
    <row r="58" spans="6:6" ht="12.75" x14ac:dyDescent="0.2">
      <c r="F58" s="2"/>
    </row>
    <row r="59" spans="6:6" ht="12.75" x14ac:dyDescent="0.2">
      <c r="F59" s="2"/>
    </row>
    <row r="60" spans="6:6" ht="12.75" x14ac:dyDescent="0.2">
      <c r="F60" s="2"/>
    </row>
    <row r="61" spans="6:6" ht="12.75" x14ac:dyDescent="0.2">
      <c r="F61" s="2"/>
    </row>
    <row r="62" spans="6:6" ht="12.75" x14ac:dyDescent="0.2">
      <c r="F62" s="2"/>
    </row>
    <row r="63" spans="6:6" ht="12.75" x14ac:dyDescent="0.2">
      <c r="F63" s="2"/>
    </row>
    <row r="64" spans="6:6" ht="12.75" x14ac:dyDescent="0.2">
      <c r="F64" s="2"/>
    </row>
    <row r="65" spans="6:6" ht="12.75" x14ac:dyDescent="0.2">
      <c r="F65" s="2"/>
    </row>
    <row r="66" spans="6:6" ht="12.75" x14ac:dyDescent="0.2">
      <c r="F66" s="2"/>
    </row>
    <row r="67" spans="6:6" ht="12.75" x14ac:dyDescent="0.2">
      <c r="F67" s="2"/>
    </row>
    <row r="68" spans="6:6" ht="12.75" x14ac:dyDescent="0.2">
      <c r="F68" s="2"/>
    </row>
    <row r="69" spans="6:6" ht="12.75" x14ac:dyDescent="0.2">
      <c r="F69" s="2"/>
    </row>
    <row r="70" spans="6:6" ht="12.75" x14ac:dyDescent="0.2">
      <c r="F70" s="2"/>
    </row>
    <row r="71" spans="6:6" ht="12.75" x14ac:dyDescent="0.2">
      <c r="F71" s="2"/>
    </row>
    <row r="72" spans="6:6" ht="12.75" x14ac:dyDescent="0.2">
      <c r="F72" s="2"/>
    </row>
    <row r="73" spans="6:6" ht="12.75" x14ac:dyDescent="0.2">
      <c r="F73" s="2"/>
    </row>
    <row r="74" spans="6:6" ht="12.75" x14ac:dyDescent="0.2">
      <c r="F74" s="2"/>
    </row>
    <row r="75" spans="6:6" ht="12.75" x14ac:dyDescent="0.2">
      <c r="F75" s="2"/>
    </row>
    <row r="76" spans="6:6" ht="12.75" x14ac:dyDescent="0.2">
      <c r="F76" s="2"/>
    </row>
    <row r="77" spans="6:6" ht="12.75" x14ac:dyDescent="0.2">
      <c r="F77" s="2"/>
    </row>
    <row r="78" spans="6:6" ht="12.75" x14ac:dyDescent="0.2">
      <c r="F78" s="2"/>
    </row>
    <row r="79" spans="6:6" ht="12.75" x14ac:dyDescent="0.2">
      <c r="F79" s="2"/>
    </row>
    <row r="80" spans="6:6" ht="12.75" x14ac:dyDescent="0.2">
      <c r="F80" s="2"/>
    </row>
    <row r="81" spans="6:6" ht="12.75" x14ac:dyDescent="0.2">
      <c r="F81" s="2"/>
    </row>
    <row r="82" spans="6:6" ht="12.75" x14ac:dyDescent="0.2">
      <c r="F82" s="2"/>
    </row>
    <row r="83" spans="6:6" ht="12.75" x14ac:dyDescent="0.2">
      <c r="F83" s="2"/>
    </row>
    <row r="84" spans="6:6" ht="12.75" x14ac:dyDescent="0.2">
      <c r="F84" s="2"/>
    </row>
    <row r="85" spans="6:6" ht="12.75" x14ac:dyDescent="0.2">
      <c r="F85" s="2"/>
    </row>
    <row r="86" spans="6:6" ht="12.75" x14ac:dyDescent="0.2">
      <c r="F86" s="2"/>
    </row>
    <row r="87" spans="6:6" ht="12.75" x14ac:dyDescent="0.2">
      <c r="F87" s="2"/>
    </row>
    <row r="88" spans="6:6" ht="12.75" x14ac:dyDescent="0.2">
      <c r="F88" s="2"/>
    </row>
    <row r="89" spans="6:6" ht="12.75" x14ac:dyDescent="0.2">
      <c r="F89" s="2"/>
    </row>
    <row r="90" spans="6:6" ht="12.75" x14ac:dyDescent="0.2">
      <c r="F90" s="2"/>
    </row>
    <row r="91" spans="6:6" ht="12.75" x14ac:dyDescent="0.2">
      <c r="F91" s="2"/>
    </row>
    <row r="92" spans="6:6" ht="12.75" x14ac:dyDescent="0.2">
      <c r="F92" s="2"/>
    </row>
    <row r="93" spans="6:6" ht="12.75" x14ac:dyDescent="0.2">
      <c r="F93" s="2"/>
    </row>
    <row r="94" spans="6:6" ht="12.75" x14ac:dyDescent="0.2">
      <c r="F94" s="2"/>
    </row>
    <row r="95" spans="6:6" ht="12.75" x14ac:dyDescent="0.2">
      <c r="F95" s="2"/>
    </row>
    <row r="96" spans="6:6" ht="12.75" x14ac:dyDescent="0.2">
      <c r="F96" s="2"/>
    </row>
    <row r="97" spans="6:6" ht="12.75" x14ac:dyDescent="0.2">
      <c r="F97" s="2"/>
    </row>
    <row r="98" spans="6:6" ht="12.75" x14ac:dyDescent="0.2">
      <c r="F98" s="2"/>
    </row>
    <row r="99" spans="6:6" ht="12.75" x14ac:dyDescent="0.2">
      <c r="F99" s="2"/>
    </row>
    <row r="100" spans="6:6" ht="12.75" x14ac:dyDescent="0.2">
      <c r="F100" s="2"/>
    </row>
    <row r="101" spans="6:6" ht="12.75" x14ac:dyDescent="0.2">
      <c r="F101" s="2"/>
    </row>
    <row r="102" spans="6:6" ht="12.75" x14ac:dyDescent="0.2">
      <c r="F102" s="2"/>
    </row>
    <row r="103" spans="6:6" ht="12.75" x14ac:dyDescent="0.2">
      <c r="F103" s="2"/>
    </row>
    <row r="104" spans="6:6" ht="12.75" x14ac:dyDescent="0.2">
      <c r="F104" s="2"/>
    </row>
    <row r="105" spans="6:6" ht="12.75" x14ac:dyDescent="0.2">
      <c r="F105" s="2"/>
    </row>
    <row r="106" spans="6:6" ht="12.75" x14ac:dyDescent="0.2">
      <c r="F106" s="2"/>
    </row>
    <row r="107" spans="6:6" ht="12.75" x14ac:dyDescent="0.2">
      <c r="F107" s="2"/>
    </row>
    <row r="108" spans="6:6" ht="12.75" x14ac:dyDescent="0.2">
      <c r="F108" s="2"/>
    </row>
    <row r="109" spans="6:6" ht="12.75" x14ac:dyDescent="0.2">
      <c r="F109" s="2"/>
    </row>
    <row r="110" spans="6:6" ht="12.75" x14ac:dyDescent="0.2">
      <c r="F110" s="2"/>
    </row>
    <row r="111" spans="6:6" ht="12.75" x14ac:dyDescent="0.2">
      <c r="F111" s="2"/>
    </row>
    <row r="112" spans="6:6" ht="12.75" x14ac:dyDescent="0.2">
      <c r="F112" s="2"/>
    </row>
    <row r="113" spans="6:6" ht="12.75" x14ac:dyDescent="0.2">
      <c r="F113" s="2"/>
    </row>
    <row r="114" spans="6:6" ht="12.75" x14ac:dyDescent="0.2">
      <c r="F114" s="2"/>
    </row>
    <row r="115" spans="6:6" ht="12.75" x14ac:dyDescent="0.2">
      <c r="F115" s="2"/>
    </row>
    <row r="116" spans="6:6" ht="12.75" x14ac:dyDescent="0.2">
      <c r="F116" s="2"/>
    </row>
    <row r="117" spans="6:6" ht="12.75" x14ac:dyDescent="0.2">
      <c r="F117" s="2"/>
    </row>
    <row r="118" spans="6:6" ht="12.75" x14ac:dyDescent="0.2">
      <c r="F118" s="2"/>
    </row>
    <row r="119" spans="6:6" ht="12.75" x14ac:dyDescent="0.2">
      <c r="F119" s="2"/>
    </row>
    <row r="120" spans="6:6" ht="12.75" x14ac:dyDescent="0.2">
      <c r="F120" s="2"/>
    </row>
    <row r="121" spans="6:6" ht="12.75" x14ac:dyDescent="0.2">
      <c r="F121" s="2"/>
    </row>
    <row r="122" spans="6:6" ht="12.75" x14ac:dyDescent="0.2">
      <c r="F122" s="2"/>
    </row>
    <row r="123" spans="6:6" ht="12.75" x14ac:dyDescent="0.2">
      <c r="F123" s="2"/>
    </row>
    <row r="124" spans="6:6" ht="12.75" x14ac:dyDescent="0.2">
      <c r="F124" s="2"/>
    </row>
    <row r="125" spans="6:6" ht="12.75" x14ac:dyDescent="0.2">
      <c r="F125" s="2"/>
    </row>
    <row r="126" spans="6:6" ht="12.75" x14ac:dyDescent="0.2">
      <c r="F126" s="2"/>
    </row>
    <row r="127" spans="6:6" ht="12.75" x14ac:dyDescent="0.2">
      <c r="F127" s="2"/>
    </row>
    <row r="128" spans="6:6" ht="12.75" x14ac:dyDescent="0.2">
      <c r="F128" s="2"/>
    </row>
    <row r="129" spans="6:6" ht="12.75" x14ac:dyDescent="0.2">
      <c r="F129" s="2"/>
    </row>
    <row r="130" spans="6:6" ht="12.75" x14ac:dyDescent="0.2">
      <c r="F130" s="2"/>
    </row>
    <row r="131" spans="6:6" ht="12.75" x14ac:dyDescent="0.2">
      <c r="F131" s="2"/>
    </row>
    <row r="132" spans="6:6" ht="12.75" x14ac:dyDescent="0.2">
      <c r="F132" s="2"/>
    </row>
    <row r="133" spans="6:6" ht="12.75" x14ac:dyDescent="0.2">
      <c r="F133" s="2"/>
    </row>
    <row r="134" spans="6:6" ht="12.75" x14ac:dyDescent="0.2">
      <c r="F134" s="2"/>
    </row>
    <row r="135" spans="6:6" ht="12.75" x14ac:dyDescent="0.2">
      <c r="F135" s="2"/>
    </row>
    <row r="136" spans="6:6" ht="12.75" x14ac:dyDescent="0.2">
      <c r="F136" s="2"/>
    </row>
    <row r="137" spans="6:6" ht="12.75" x14ac:dyDescent="0.2">
      <c r="F137" s="2"/>
    </row>
    <row r="138" spans="6:6" ht="12.75" x14ac:dyDescent="0.2">
      <c r="F138" s="2"/>
    </row>
    <row r="139" spans="6:6" ht="12.75" x14ac:dyDescent="0.2">
      <c r="F139" s="2"/>
    </row>
    <row r="140" spans="6:6" ht="12.75" x14ac:dyDescent="0.2">
      <c r="F140" s="2"/>
    </row>
    <row r="141" spans="6:6" ht="12.75" x14ac:dyDescent="0.2">
      <c r="F141" s="2"/>
    </row>
    <row r="142" spans="6:6" ht="12.75" x14ac:dyDescent="0.2">
      <c r="F142" s="2"/>
    </row>
    <row r="143" spans="6:6" ht="12.75" x14ac:dyDescent="0.2">
      <c r="F143" s="2"/>
    </row>
    <row r="144" spans="6:6" ht="12.75" x14ac:dyDescent="0.2">
      <c r="F144" s="2"/>
    </row>
    <row r="145" spans="6:6" ht="12.75" x14ac:dyDescent="0.2">
      <c r="F145" s="2"/>
    </row>
    <row r="146" spans="6:6" ht="12.75" x14ac:dyDescent="0.2">
      <c r="F146" s="2"/>
    </row>
    <row r="147" spans="6:6" ht="12.75" x14ac:dyDescent="0.2">
      <c r="F147" s="2"/>
    </row>
    <row r="148" spans="6:6" ht="12.75" x14ac:dyDescent="0.2">
      <c r="F148" s="2"/>
    </row>
    <row r="149" spans="6:6" ht="12.75" x14ac:dyDescent="0.2">
      <c r="F149" s="2"/>
    </row>
    <row r="150" spans="6:6" ht="12.75" x14ac:dyDescent="0.2">
      <c r="F150" s="2"/>
    </row>
    <row r="151" spans="6:6" ht="12.75" x14ac:dyDescent="0.2">
      <c r="F151" s="2"/>
    </row>
    <row r="152" spans="6:6" ht="12.75" x14ac:dyDescent="0.2">
      <c r="F152" s="2"/>
    </row>
    <row r="153" spans="6:6" ht="12.75" x14ac:dyDescent="0.2">
      <c r="F153" s="2"/>
    </row>
    <row r="154" spans="6:6" ht="12.75" x14ac:dyDescent="0.2">
      <c r="F154" s="2"/>
    </row>
    <row r="155" spans="6:6" ht="12.75" x14ac:dyDescent="0.2">
      <c r="F155" s="2"/>
    </row>
    <row r="156" spans="6:6" ht="12.75" x14ac:dyDescent="0.2">
      <c r="F156" s="2"/>
    </row>
    <row r="157" spans="6:6" ht="12.75" x14ac:dyDescent="0.2">
      <c r="F157" s="2"/>
    </row>
    <row r="158" spans="6:6" ht="12.75" x14ac:dyDescent="0.2">
      <c r="F158" s="2"/>
    </row>
    <row r="159" spans="6:6" ht="12.75" x14ac:dyDescent="0.2">
      <c r="F159" s="2"/>
    </row>
    <row r="160" spans="6:6" ht="12.75" x14ac:dyDescent="0.2">
      <c r="F160" s="2"/>
    </row>
    <row r="161" spans="6:6" ht="12.75" x14ac:dyDescent="0.2">
      <c r="F161" s="2"/>
    </row>
    <row r="162" spans="6:6" ht="12.75" x14ac:dyDescent="0.2">
      <c r="F162" s="2"/>
    </row>
    <row r="163" spans="6:6" ht="12.75" x14ac:dyDescent="0.2">
      <c r="F163" s="2"/>
    </row>
    <row r="164" spans="6:6" ht="12.75" x14ac:dyDescent="0.2">
      <c r="F164" s="2"/>
    </row>
    <row r="165" spans="6:6" ht="12.75" x14ac:dyDescent="0.2">
      <c r="F165" s="2"/>
    </row>
    <row r="166" spans="6:6" ht="12.75" x14ac:dyDescent="0.2">
      <c r="F166" s="2"/>
    </row>
    <row r="167" spans="6:6" ht="12.75" x14ac:dyDescent="0.2">
      <c r="F167" s="2"/>
    </row>
    <row r="168" spans="6:6" ht="12.75" x14ac:dyDescent="0.2">
      <c r="F168" s="2"/>
    </row>
    <row r="169" spans="6:6" ht="12.75" x14ac:dyDescent="0.2">
      <c r="F169" s="2"/>
    </row>
    <row r="170" spans="6:6" ht="12.75" x14ac:dyDescent="0.2">
      <c r="F170" s="2"/>
    </row>
    <row r="171" spans="6:6" ht="12.75" x14ac:dyDescent="0.2">
      <c r="F171" s="2"/>
    </row>
    <row r="172" spans="6:6" ht="12.75" x14ac:dyDescent="0.2">
      <c r="F172" s="2"/>
    </row>
    <row r="173" spans="6:6" ht="12.75" x14ac:dyDescent="0.2">
      <c r="F173" s="2"/>
    </row>
    <row r="174" spans="6:6" ht="12.75" x14ac:dyDescent="0.2">
      <c r="F174" s="2"/>
    </row>
    <row r="175" spans="6:6" ht="12.75" x14ac:dyDescent="0.2">
      <c r="F175" s="2"/>
    </row>
    <row r="176" spans="6:6" ht="12.75" x14ac:dyDescent="0.2">
      <c r="F176" s="2"/>
    </row>
    <row r="177" spans="6:6" ht="12.75" x14ac:dyDescent="0.2">
      <c r="F177" s="2"/>
    </row>
    <row r="178" spans="6:6" ht="12.75" x14ac:dyDescent="0.2">
      <c r="F178" s="2"/>
    </row>
    <row r="179" spans="6:6" ht="12.75" x14ac:dyDescent="0.2">
      <c r="F179" s="2"/>
    </row>
    <row r="180" spans="6:6" ht="12.75" x14ac:dyDescent="0.2">
      <c r="F180" s="2"/>
    </row>
    <row r="181" spans="6:6" ht="12.75" x14ac:dyDescent="0.2">
      <c r="F181" s="2"/>
    </row>
    <row r="182" spans="6:6" ht="12.75" x14ac:dyDescent="0.2">
      <c r="F182" s="2"/>
    </row>
    <row r="183" spans="6:6" ht="12.75" x14ac:dyDescent="0.2">
      <c r="F183" s="2"/>
    </row>
    <row r="184" spans="6:6" ht="12.75" x14ac:dyDescent="0.2">
      <c r="F184" s="2"/>
    </row>
    <row r="185" spans="6:6" ht="12.75" x14ac:dyDescent="0.2">
      <c r="F185" s="2"/>
    </row>
    <row r="186" spans="6:6" ht="12.75" x14ac:dyDescent="0.2">
      <c r="F186" s="2"/>
    </row>
    <row r="187" spans="6:6" ht="12.75" x14ac:dyDescent="0.2">
      <c r="F187" s="2"/>
    </row>
    <row r="188" spans="6:6" ht="12.75" x14ac:dyDescent="0.2">
      <c r="F188" s="2"/>
    </row>
    <row r="189" spans="6:6" ht="12.75" x14ac:dyDescent="0.2">
      <c r="F189" s="2"/>
    </row>
    <row r="190" spans="6:6" ht="12.75" x14ac:dyDescent="0.2">
      <c r="F190" s="2"/>
    </row>
    <row r="191" spans="6:6" ht="12.75" x14ac:dyDescent="0.2">
      <c r="F191" s="2"/>
    </row>
    <row r="192" spans="6:6" ht="12.75" x14ac:dyDescent="0.2">
      <c r="F192" s="2"/>
    </row>
    <row r="193" spans="6:6" ht="12.75" x14ac:dyDescent="0.2">
      <c r="F193" s="2"/>
    </row>
    <row r="194" spans="6:6" ht="12.75" x14ac:dyDescent="0.2">
      <c r="F194" s="2"/>
    </row>
    <row r="195" spans="6:6" ht="12.75" x14ac:dyDescent="0.2">
      <c r="F195" s="2"/>
    </row>
    <row r="196" spans="6:6" ht="12.75" x14ac:dyDescent="0.2">
      <c r="F196" s="2"/>
    </row>
    <row r="197" spans="6:6" ht="12.75" x14ac:dyDescent="0.2">
      <c r="F197" s="2"/>
    </row>
    <row r="198" spans="6:6" ht="12.75" x14ac:dyDescent="0.2">
      <c r="F198" s="2"/>
    </row>
    <row r="199" spans="6:6" ht="12.75" x14ac:dyDescent="0.2">
      <c r="F199" s="2"/>
    </row>
    <row r="200" spans="6:6" ht="12.75" x14ac:dyDescent="0.2">
      <c r="F200" s="2"/>
    </row>
    <row r="201" spans="6:6" ht="12.75" x14ac:dyDescent="0.2">
      <c r="F201" s="2"/>
    </row>
    <row r="202" spans="6:6" ht="12.75" x14ac:dyDescent="0.2">
      <c r="F202" s="2"/>
    </row>
    <row r="203" spans="6:6" ht="12.75" x14ac:dyDescent="0.2">
      <c r="F203" s="2"/>
    </row>
    <row r="204" spans="6:6" ht="12.75" x14ac:dyDescent="0.2">
      <c r="F204" s="2"/>
    </row>
    <row r="205" spans="6:6" ht="12.75" x14ac:dyDescent="0.2">
      <c r="F205" s="2"/>
    </row>
    <row r="206" spans="6:6" ht="12.75" x14ac:dyDescent="0.2">
      <c r="F206" s="2"/>
    </row>
    <row r="207" spans="6:6" ht="12.75" x14ac:dyDescent="0.2">
      <c r="F207" s="2"/>
    </row>
    <row r="208" spans="6:6" ht="12.75" x14ac:dyDescent="0.2">
      <c r="F208" s="2"/>
    </row>
    <row r="209" spans="6:6" ht="12.75" x14ac:dyDescent="0.2">
      <c r="F209" s="2"/>
    </row>
    <row r="210" spans="6:6" ht="12.75" x14ac:dyDescent="0.2">
      <c r="F210" s="2"/>
    </row>
    <row r="211" spans="6:6" ht="12.75" x14ac:dyDescent="0.2">
      <c r="F211" s="2"/>
    </row>
    <row r="212" spans="6:6" ht="12.75" x14ac:dyDescent="0.2">
      <c r="F212" s="2"/>
    </row>
    <row r="213" spans="6:6" ht="12.75" x14ac:dyDescent="0.2">
      <c r="F213" s="2"/>
    </row>
    <row r="214" spans="6:6" ht="12.75" x14ac:dyDescent="0.2">
      <c r="F214" s="2"/>
    </row>
    <row r="215" spans="6:6" ht="12.75" x14ac:dyDescent="0.2">
      <c r="F215" s="2"/>
    </row>
    <row r="216" spans="6:6" ht="12.75" x14ac:dyDescent="0.2">
      <c r="F216" s="2"/>
    </row>
    <row r="217" spans="6:6" ht="12.75" x14ac:dyDescent="0.2">
      <c r="F217" s="2"/>
    </row>
    <row r="218" spans="6:6" ht="12.75" x14ac:dyDescent="0.2">
      <c r="F218" s="2"/>
    </row>
    <row r="219" spans="6:6" ht="12.75" x14ac:dyDescent="0.2">
      <c r="F219" s="2"/>
    </row>
    <row r="220" spans="6:6" ht="12.75" x14ac:dyDescent="0.2">
      <c r="F220" s="2"/>
    </row>
    <row r="221" spans="6:6" ht="12.75" x14ac:dyDescent="0.2">
      <c r="F221" s="2"/>
    </row>
    <row r="222" spans="6:6" ht="12.75" x14ac:dyDescent="0.2">
      <c r="F222" s="2"/>
    </row>
    <row r="223" spans="6:6" ht="12.75" x14ac:dyDescent="0.2">
      <c r="F223" s="2"/>
    </row>
    <row r="224" spans="6:6" ht="12.75" x14ac:dyDescent="0.2">
      <c r="F224" s="2"/>
    </row>
    <row r="225" spans="6:6" ht="12.75" x14ac:dyDescent="0.2">
      <c r="F225" s="2"/>
    </row>
    <row r="226" spans="6:6" ht="12.75" x14ac:dyDescent="0.2">
      <c r="F226" s="2"/>
    </row>
    <row r="227" spans="6:6" ht="12.75" x14ac:dyDescent="0.2">
      <c r="F227" s="2"/>
    </row>
    <row r="228" spans="6:6" ht="12.75" x14ac:dyDescent="0.2">
      <c r="F228" s="2"/>
    </row>
    <row r="229" spans="6:6" ht="12.75" x14ac:dyDescent="0.2">
      <c r="F229" s="2"/>
    </row>
    <row r="230" spans="6:6" ht="12.75" x14ac:dyDescent="0.2">
      <c r="F230" s="2"/>
    </row>
    <row r="231" spans="6:6" ht="12.75" x14ac:dyDescent="0.2">
      <c r="F231" s="2"/>
    </row>
    <row r="232" spans="6:6" ht="12.75" x14ac:dyDescent="0.2">
      <c r="F232" s="2"/>
    </row>
    <row r="233" spans="6:6" ht="12.75" x14ac:dyDescent="0.2">
      <c r="F233" s="2"/>
    </row>
    <row r="234" spans="6:6" ht="12.75" x14ac:dyDescent="0.2">
      <c r="F234" s="2"/>
    </row>
    <row r="235" spans="6:6" ht="12.75" x14ac:dyDescent="0.2">
      <c r="F235" s="2"/>
    </row>
    <row r="236" spans="6:6" ht="12.75" x14ac:dyDescent="0.2">
      <c r="F236" s="2"/>
    </row>
    <row r="237" spans="6:6" ht="12.75" x14ac:dyDescent="0.2">
      <c r="F237" s="2"/>
    </row>
    <row r="238" spans="6:6" ht="12.75" x14ac:dyDescent="0.2">
      <c r="F238" s="2"/>
    </row>
    <row r="239" spans="6:6" ht="12.75" x14ac:dyDescent="0.2">
      <c r="F239" s="2"/>
    </row>
    <row r="240" spans="6:6" ht="12.75" x14ac:dyDescent="0.2">
      <c r="F240" s="2"/>
    </row>
    <row r="241" spans="6:6" ht="12.75" x14ac:dyDescent="0.2">
      <c r="F241" s="2"/>
    </row>
    <row r="242" spans="6:6" ht="12.75" x14ac:dyDescent="0.2">
      <c r="F242" s="2"/>
    </row>
    <row r="243" spans="6:6" ht="12.75" x14ac:dyDescent="0.2">
      <c r="F243" s="2"/>
    </row>
    <row r="244" spans="6:6" ht="12.75" x14ac:dyDescent="0.2">
      <c r="F244" s="2"/>
    </row>
    <row r="245" spans="6:6" ht="12.75" x14ac:dyDescent="0.2">
      <c r="F245" s="2"/>
    </row>
    <row r="246" spans="6:6" ht="12.75" x14ac:dyDescent="0.2">
      <c r="F246" s="2"/>
    </row>
    <row r="247" spans="6:6" ht="12.75" x14ac:dyDescent="0.2">
      <c r="F247" s="2"/>
    </row>
    <row r="248" spans="6:6" ht="12.75" x14ac:dyDescent="0.2">
      <c r="F248" s="2"/>
    </row>
    <row r="249" spans="6:6" ht="12.75" x14ac:dyDescent="0.2">
      <c r="F249" s="2"/>
    </row>
    <row r="250" spans="6:6" ht="12.75" x14ac:dyDescent="0.2">
      <c r="F250" s="2"/>
    </row>
    <row r="251" spans="6:6" ht="12.75" x14ac:dyDescent="0.2">
      <c r="F251" s="2"/>
    </row>
    <row r="252" spans="6:6" ht="12.75" x14ac:dyDescent="0.2">
      <c r="F252" s="2"/>
    </row>
    <row r="253" spans="6:6" ht="12.75" x14ac:dyDescent="0.2">
      <c r="F253" s="2"/>
    </row>
    <row r="254" spans="6:6" ht="12.75" x14ac:dyDescent="0.2">
      <c r="F254" s="2"/>
    </row>
    <row r="255" spans="6:6" ht="12.75" x14ac:dyDescent="0.2">
      <c r="F255" s="2"/>
    </row>
    <row r="256" spans="6:6" ht="12.75" x14ac:dyDescent="0.2">
      <c r="F256" s="2"/>
    </row>
    <row r="257" spans="6:6" ht="12.75" x14ac:dyDescent="0.2">
      <c r="F257" s="2"/>
    </row>
    <row r="258" spans="6:6" ht="12.75" x14ac:dyDescent="0.2">
      <c r="F258" s="2"/>
    </row>
    <row r="259" spans="6:6" ht="12.75" x14ac:dyDescent="0.2">
      <c r="F259" s="2"/>
    </row>
    <row r="260" spans="6:6" ht="12.75" x14ac:dyDescent="0.2">
      <c r="F260" s="2"/>
    </row>
    <row r="261" spans="6:6" ht="12.75" x14ac:dyDescent="0.2">
      <c r="F261" s="2"/>
    </row>
    <row r="262" spans="6:6" ht="12.75" x14ac:dyDescent="0.2">
      <c r="F262" s="2"/>
    </row>
    <row r="263" spans="6:6" ht="12.75" x14ac:dyDescent="0.2">
      <c r="F263" s="2"/>
    </row>
    <row r="264" spans="6:6" ht="12.75" x14ac:dyDescent="0.2">
      <c r="F264" s="2"/>
    </row>
    <row r="265" spans="6:6" ht="12.75" x14ac:dyDescent="0.2">
      <c r="F265" s="2"/>
    </row>
    <row r="266" spans="6:6" ht="12.75" x14ac:dyDescent="0.2">
      <c r="F266" s="2"/>
    </row>
    <row r="267" spans="6:6" ht="12.75" x14ac:dyDescent="0.2">
      <c r="F267" s="2"/>
    </row>
    <row r="268" spans="6:6" ht="12.75" x14ac:dyDescent="0.2">
      <c r="F268" s="2"/>
    </row>
    <row r="269" spans="6:6" ht="12.75" x14ac:dyDescent="0.2">
      <c r="F269" s="2"/>
    </row>
    <row r="270" spans="6:6" ht="12.75" x14ac:dyDescent="0.2">
      <c r="F270" s="2"/>
    </row>
    <row r="271" spans="6:6" ht="12.75" x14ac:dyDescent="0.2">
      <c r="F271" s="2"/>
    </row>
    <row r="272" spans="6:6" ht="12.75" x14ac:dyDescent="0.2">
      <c r="F272" s="2"/>
    </row>
    <row r="273" spans="6:6" ht="12.75" x14ac:dyDescent="0.2">
      <c r="F273" s="2"/>
    </row>
    <row r="274" spans="6:6" ht="12.75" x14ac:dyDescent="0.2">
      <c r="F274" s="2"/>
    </row>
    <row r="275" spans="6:6" ht="12.75" x14ac:dyDescent="0.2">
      <c r="F275" s="2"/>
    </row>
    <row r="276" spans="6:6" ht="12.75" x14ac:dyDescent="0.2">
      <c r="F276" s="2"/>
    </row>
    <row r="277" spans="6:6" ht="12.75" x14ac:dyDescent="0.2">
      <c r="F277" s="2"/>
    </row>
    <row r="278" spans="6:6" ht="12.75" x14ac:dyDescent="0.2">
      <c r="F278" s="2"/>
    </row>
    <row r="279" spans="6:6" ht="12.75" x14ac:dyDescent="0.2">
      <c r="F279" s="2"/>
    </row>
    <row r="280" spans="6:6" ht="12.75" x14ac:dyDescent="0.2">
      <c r="F280" s="2"/>
    </row>
    <row r="281" spans="6:6" ht="12.75" x14ac:dyDescent="0.2">
      <c r="F281" s="2"/>
    </row>
    <row r="282" spans="6:6" ht="12.75" x14ac:dyDescent="0.2">
      <c r="F282" s="2"/>
    </row>
    <row r="283" spans="6:6" ht="12.75" x14ac:dyDescent="0.2">
      <c r="F283" s="2"/>
    </row>
    <row r="284" spans="6:6" ht="12.75" x14ac:dyDescent="0.2">
      <c r="F284" s="2"/>
    </row>
    <row r="285" spans="6:6" ht="12.75" x14ac:dyDescent="0.2">
      <c r="F285" s="2"/>
    </row>
    <row r="286" spans="6:6" ht="12.75" x14ac:dyDescent="0.2">
      <c r="F286" s="2"/>
    </row>
    <row r="287" spans="6:6" ht="12.75" x14ac:dyDescent="0.2">
      <c r="F287" s="2"/>
    </row>
    <row r="288" spans="6:6" ht="12.75" x14ac:dyDescent="0.2">
      <c r="F288" s="2"/>
    </row>
    <row r="289" spans="6:6" ht="12.75" x14ac:dyDescent="0.2">
      <c r="F289" s="2"/>
    </row>
    <row r="290" spans="6:6" ht="12.75" x14ac:dyDescent="0.2">
      <c r="F290" s="2"/>
    </row>
    <row r="291" spans="6:6" ht="12.75" x14ac:dyDescent="0.2">
      <c r="F291" s="2"/>
    </row>
    <row r="292" spans="6:6" ht="12.75" x14ac:dyDescent="0.2">
      <c r="F292" s="2"/>
    </row>
    <row r="293" spans="6:6" ht="12.75" x14ac:dyDescent="0.2">
      <c r="F293" s="2"/>
    </row>
    <row r="294" spans="6:6" ht="12.75" x14ac:dyDescent="0.2">
      <c r="F294" s="2"/>
    </row>
    <row r="295" spans="6:6" ht="12.75" x14ac:dyDescent="0.2">
      <c r="F295" s="2"/>
    </row>
    <row r="296" spans="6:6" ht="12.75" x14ac:dyDescent="0.2">
      <c r="F296" s="2"/>
    </row>
    <row r="297" spans="6:6" ht="12.75" x14ac:dyDescent="0.2">
      <c r="F297" s="2"/>
    </row>
    <row r="298" spans="6:6" ht="12.75" x14ac:dyDescent="0.2">
      <c r="F298" s="2"/>
    </row>
    <row r="299" spans="6:6" ht="12.75" x14ac:dyDescent="0.2">
      <c r="F299" s="2"/>
    </row>
    <row r="300" spans="6:6" ht="12.75" x14ac:dyDescent="0.2">
      <c r="F300" s="2"/>
    </row>
    <row r="301" spans="6:6" ht="12.75" x14ac:dyDescent="0.2">
      <c r="F301" s="2"/>
    </row>
    <row r="302" spans="6:6" ht="12.75" x14ac:dyDescent="0.2">
      <c r="F302" s="2"/>
    </row>
    <row r="303" spans="6:6" ht="12.75" x14ac:dyDescent="0.2">
      <c r="F303" s="2"/>
    </row>
    <row r="304" spans="6:6" ht="12.75" x14ac:dyDescent="0.2">
      <c r="F304" s="2"/>
    </row>
    <row r="305" spans="6:6" ht="12.75" x14ac:dyDescent="0.2">
      <c r="F305" s="2"/>
    </row>
    <row r="306" spans="6:6" ht="12.75" x14ac:dyDescent="0.2">
      <c r="F306" s="2"/>
    </row>
    <row r="307" spans="6:6" ht="12.75" x14ac:dyDescent="0.2">
      <c r="F307" s="2"/>
    </row>
    <row r="308" spans="6:6" ht="12.75" x14ac:dyDescent="0.2">
      <c r="F308" s="2"/>
    </row>
    <row r="309" spans="6:6" ht="12.75" x14ac:dyDescent="0.2">
      <c r="F309" s="2"/>
    </row>
    <row r="310" spans="6:6" ht="12.75" x14ac:dyDescent="0.2">
      <c r="F310" s="2"/>
    </row>
    <row r="311" spans="6:6" ht="12.75" x14ac:dyDescent="0.2">
      <c r="F311" s="2"/>
    </row>
    <row r="312" spans="6:6" ht="12.75" x14ac:dyDescent="0.2">
      <c r="F312" s="2"/>
    </row>
    <row r="313" spans="6:6" ht="12.75" x14ac:dyDescent="0.2">
      <c r="F313" s="2"/>
    </row>
    <row r="314" spans="6:6" ht="12.75" x14ac:dyDescent="0.2">
      <c r="F314" s="2"/>
    </row>
    <row r="315" spans="6:6" ht="12.75" x14ac:dyDescent="0.2">
      <c r="F315" s="2"/>
    </row>
    <row r="316" spans="6:6" ht="12.75" x14ac:dyDescent="0.2">
      <c r="F316" s="2"/>
    </row>
    <row r="317" spans="6:6" ht="12.75" x14ac:dyDescent="0.2">
      <c r="F317" s="2"/>
    </row>
    <row r="318" spans="6:6" ht="12.75" x14ac:dyDescent="0.2">
      <c r="F318" s="2"/>
    </row>
    <row r="319" spans="6:6" ht="12.75" x14ac:dyDescent="0.2">
      <c r="F319" s="2"/>
    </row>
    <row r="320" spans="6:6" ht="12.75" x14ac:dyDescent="0.2">
      <c r="F320" s="2"/>
    </row>
    <row r="321" spans="6:6" ht="12.75" x14ac:dyDescent="0.2">
      <c r="F321" s="2"/>
    </row>
    <row r="322" spans="6:6" ht="12.75" x14ac:dyDescent="0.2">
      <c r="F322" s="2"/>
    </row>
    <row r="323" spans="6:6" ht="12.75" x14ac:dyDescent="0.2">
      <c r="F323" s="2"/>
    </row>
    <row r="324" spans="6:6" ht="12.75" x14ac:dyDescent="0.2">
      <c r="F324" s="2"/>
    </row>
    <row r="325" spans="6:6" ht="12.75" x14ac:dyDescent="0.2">
      <c r="F325" s="2"/>
    </row>
    <row r="326" spans="6:6" ht="12.75" x14ac:dyDescent="0.2">
      <c r="F326" s="2"/>
    </row>
    <row r="327" spans="6:6" ht="12.75" x14ac:dyDescent="0.2">
      <c r="F327" s="2"/>
    </row>
    <row r="328" spans="6:6" ht="12.75" x14ac:dyDescent="0.2">
      <c r="F328" s="2"/>
    </row>
    <row r="329" spans="6:6" ht="12.75" x14ac:dyDescent="0.2">
      <c r="F329" s="2"/>
    </row>
    <row r="330" spans="6:6" ht="12.75" x14ac:dyDescent="0.2">
      <c r="F330" s="2"/>
    </row>
    <row r="331" spans="6:6" ht="12.75" x14ac:dyDescent="0.2">
      <c r="F331" s="2"/>
    </row>
    <row r="332" spans="6:6" ht="12.75" x14ac:dyDescent="0.2">
      <c r="F332" s="2"/>
    </row>
    <row r="333" spans="6:6" ht="12.75" x14ac:dyDescent="0.2">
      <c r="F333" s="2"/>
    </row>
    <row r="334" spans="6:6" ht="12.75" x14ac:dyDescent="0.2">
      <c r="F334" s="2"/>
    </row>
    <row r="335" spans="6:6" ht="12.75" x14ac:dyDescent="0.2">
      <c r="F335" s="2"/>
    </row>
    <row r="336" spans="6:6" ht="12.75" x14ac:dyDescent="0.2">
      <c r="F336" s="2"/>
    </row>
    <row r="337" spans="6:6" ht="12.75" x14ac:dyDescent="0.2">
      <c r="F337" s="2"/>
    </row>
    <row r="338" spans="6:6" ht="12.75" x14ac:dyDescent="0.2">
      <c r="F338" s="2"/>
    </row>
    <row r="339" spans="6:6" ht="12.75" x14ac:dyDescent="0.2">
      <c r="F339" s="2"/>
    </row>
    <row r="340" spans="6:6" ht="12.75" x14ac:dyDescent="0.2">
      <c r="F340" s="2"/>
    </row>
    <row r="341" spans="6:6" ht="12.75" x14ac:dyDescent="0.2">
      <c r="F341" s="2"/>
    </row>
    <row r="342" spans="6:6" ht="12.75" x14ac:dyDescent="0.2">
      <c r="F342" s="2"/>
    </row>
    <row r="343" spans="6:6" ht="12.75" x14ac:dyDescent="0.2">
      <c r="F343" s="2"/>
    </row>
    <row r="344" spans="6:6" ht="12.75" x14ac:dyDescent="0.2">
      <c r="F344" s="2"/>
    </row>
    <row r="345" spans="6:6" ht="12.75" x14ac:dyDescent="0.2">
      <c r="F345" s="2"/>
    </row>
    <row r="346" spans="6:6" ht="12.75" x14ac:dyDescent="0.2">
      <c r="F346" s="2"/>
    </row>
    <row r="347" spans="6:6" ht="12.75" x14ac:dyDescent="0.2">
      <c r="F347" s="2"/>
    </row>
    <row r="348" spans="6:6" ht="12.75" x14ac:dyDescent="0.2">
      <c r="F348" s="2"/>
    </row>
    <row r="349" spans="6:6" ht="12.75" x14ac:dyDescent="0.2">
      <c r="F349" s="2"/>
    </row>
    <row r="350" spans="6:6" ht="12.75" x14ac:dyDescent="0.2">
      <c r="F350" s="2"/>
    </row>
    <row r="351" spans="6:6" ht="12.75" x14ac:dyDescent="0.2">
      <c r="F351" s="2"/>
    </row>
    <row r="352" spans="6:6" ht="12.75" x14ac:dyDescent="0.2">
      <c r="F352" s="2"/>
    </row>
    <row r="353" spans="6:6" ht="12.75" x14ac:dyDescent="0.2">
      <c r="F353" s="2"/>
    </row>
    <row r="354" spans="6:6" ht="12.75" x14ac:dyDescent="0.2">
      <c r="F354" s="2"/>
    </row>
    <row r="355" spans="6:6" ht="12.75" x14ac:dyDescent="0.2">
      <c r="F355" s="2"/>
    </row>
    <row r="356" spans="6:6" ht="12.75" x14ac:dyDescent="0.2">
      <c r="F356" s="2"/>
    </row>
    <row r="357" spans="6:6" ht="12.75" x14ac:dyDescent="0.2">
      <c r="F357" s="2"/>
    </row>
    <row r="358" spans="6:6" ht="12.75" x14ac:dyDescent="0.2">
      <c r="F358" s="2"/>
    </row>
    <row r="359" spans="6:6" ht="12.75" x14ac:dyDescent="0.2">
      <c r="F359" s="2"/>
    </row>
    <row r="360" spans="6:6" ht="12.75" x14ac:dyDescent="0.2">
      <c r="F360" s="2"/>
    </row>
    <row r="361" spans="6:6" ht="12.75" x14ac:dyDescent="0.2">
      <c r="F361" s="2"/>
    </row>
    <row r="362" spans="6:6" ht="12.75" x14ac:dyDescent="0.2">
      <c r="F362" s="2"/>
    </row>
    <row r="363" spans="6:6" ht="12.75" x14ac:dyDescent="0.2">
      <c r="F363" s="2"/>
    </row>
    <row r="364" spans="6:6" ht="12.75" x14ac:dyDescent="0.2">
      <c r="F364" s="2"/>
    </row>
    <row r="365" spans="6:6" ht="12.75" x14ac:dyDescent="0.2">
      <c r="F365" s="2"/>
    </row>
    <row r="366" spans="6:6" ht="12.75" x14ac:dyDescent="0.2">
      <c r="F366" s="2"/>
    </row>
    <row r="367" spans="6:6" ht="12.75" x14ac:dyDescent="0.2">
      <c r="F367" s="2"/>
    </row>
    <row r="368" spans="6:6" ht="12.75" x14ac:dyDescent="0.2">
      <c r="F368" s="2"/>
    </row>
    <row r="369" spans="6:6" ht="12.75" x14ac:dyDescent="0.2">
      <c r="F369" s="2"/>
    </row>
    <row r="370" spans="6:6" ht="12.75" x14ac:dyDescent="0.2">
      <c r="F370" s="2"/>
    </row>
    <row r="371" spans="6:6" ht="12.75" x14ac:dyDescent="0.2">
      <c r="F371" s="2"/>
    </row>
    <row r="372" spans="6:6" ht="12.75" x14ac:dyDescent="0.2">
      <c r="F372" s="2"/>
    </row>
    <row r="373" spans="6:6" ht="12.75" x14ac:dyDescent="0.2">
      <c r="F373" s="2"/>
    </row>
    <row r="374" spans="6:6" ht="12.75" x14ac:dyDescent="0.2">
      <c r="F374" s="2"/>
    </row>
    <row r="375" spans="6:6" ht="12.75" x14ac:dyDescent="0.2">
      <c r="F375" s="2"/>
    </row>
    <row r="376" spans="6:6" ht="12.75" x14ac:dyDescent="0.2">
      <c r="F376" s="2"/>
    </row>
    <row r="377" spans="6:6" ht="12.75" x14ac:dyDescent="0.2">
      <c r="F377" s="2"/>
    </row>
    <row r="378" spans="6:6" ht="12.75" x14ac:dyDescent="0.2">
      <c r="F378" s="2"/>
    </row>
    <row r="379" spans="6:6" ht="12.75" x14ac:dyDescent="0.2">
      <c r="F379" s="2"/>
    </row>
    <row r="380" spans="6:6" ht="12.75" x14ac:dyDescent="0.2">
      <c r="F380" s="2"/>
    </row>
    <row r="381" spans="6:6" ht="12.75" x14ac:dyDescent="0.2">
      <c r="F381" s="2"/>
    </row>
    <row r="382" spans="6:6" ht="12.75" x14ac:dyDescent="0.2">
      <c r="F382" s="2"/>
    </row>
    <row r="383" spans="6:6" ht="12.75" x14ac:dyDescent="0.2">
      <c r="F383" s="2"/>
    </row>
    <row r="384" spans="6:6" ht="12.75" x14ac:dyDescent="0.2">
      <c r="F384" s="2"/>
    </row>
    <row r="385" spans="6:6" ht="12.75" x14ac:dyDescent="0.2">
      <c r="F385" s="2"/>
    </row>
    <row r="386" spans="6:6" ht="12.75" x14ac:dyDescent="0.2">
      <c r="F386" s="2"/>
    </row>
    <row r="387" spans="6:6" ht="12.75" x14ac:dyDescent="0.2">
      <c r="F387" s="2"/>
    </row>
    <row r="388" spans="6:6" ht="12.75" x14ac:dyDescent="0.2">
      <c r="F388" s="2"/>
    </row>
    <row r="389" spans="6:6" ht="12.75" x14ac:dyDescent="0.2">
      <c r="F389" s="2"/>
    </row>
    <row r="390" spans="6:6" ht="12.75" x14ac:dyDescent="0.2">
      <c r="F390" s="2"/>
    </row>
    <row r="391" spans="6:6" ht="12.75" x14ac:dyDescent="0.2">
      <c r="F391" s="2"/>
    </row>
    <row r="392" spans="6:6" ht="12.75" x14ac:dyDescent="0.2">
      <c r="F392" s="2"/>
    </row>
    <row r="393" spans="6:6" ht="12.75" x14ac:dyDescent="0.2">
      <c r="F393" s="2"/>
    </row>
    <row r="394" spans="6:6" ht="12.75" x14ac:dyDescent="0.2">
      <c r="F394" s="2"/>
    </row>
    <row r="395" spans="6:6" ht="12.75" x14ac:dyDescent="0.2">
      <c r="F395" s="2"/>
    </row>
    <row r="396" spans="6:6" ht="12.75" x14ac:dyDescent="0.2">
      <c r="F396" s="2"/>
    </row>
    <row r="397" spans="6:6" ht="12.75" x14ac:dyDescent="0.2">
      <c r="F397" s="2"/>
    </row>
    <row r="398" spans="6:6" ht="12.75" x14ac:dyDescent="0.2">
      <c r="F398" s="2"/>
    </row>
    <row r="399" spans="6:6" ht="12.75" x14ac:dyDescent="0.2">
      <c r="F399" s="2"/>
    </row>
    <row r="400" spans="6:6" ht="12.75" x14ac:dyDescent="0.2">
      <c r="F400" s="2"/>
    </row>
    <row r="401" spans="6:6" ht="12.75" x14ac:dyDescent="0.2">
      <c r="F401" s="2"/>
    </row>
    <row r="402" spans="6:6" ht="12.75" x14ac:dyDescent="0.2">
      <c r="F402" s="2"/>
    </row>
    <row r="403" spans="6:6" ht="12.75" x14ac:dyDescent="0.2">
      <c r="F403" s="2"/>
    </row>
    <row r="404" spans="6:6" ht="12.75" x14ac:dyDescent="0.2">
      <c r="F404" s="2"/>
    </row>
    <row r="405" spans="6:6" ht="12.75" x14ac:dyDescent="0.2">
      <c r="F405" s="2"/>
    </row>
    <row r="406" spans="6:6" ht="12.75" x14ac:dyDescent="0.2">
      <c r="F406" s="2"/>
    </row>
    <row r="407" spans="6:6" ht="12.75" x14ac:dyDescent="0.2">
      <c r="F407" s="2"/>
    </row>
    <row r="408" spans="6:6" ht="12.75" x14ac:dyDescent="0.2">
      <c r="F408" s="2"/>
    </row>
    <row r="409" spans="6:6" ht="12.75" x14ac:dyDescent="0.2">
      <c r="F409" s="2"/>
    </row>
    <row r="410" spans="6:6" ht="12.75" x14ac:dyDescent="0.2">
      <c r="F410" s="2"/>
    </row>
    <row r="411" spans="6:6" ht="12.75" x14ac:dyDescent="0.2">
      <c r="F411" s="2"/>
    </row>
    <row r="412" spans="6:6" ht="12.75" x14ac:dyDescent="0.2">
      <c r="F412" s="2"/>
    </row>
    <row r="413" spans="6:6" ht="12.75" x14ac:dyDescent="0.2">
      <c r="F413" s="2"/>
    </row>
    <row r="414" spans="6:6" ht="12.75" x14ac:dyDescent="0.2">
      <c r="F414" s="2"/>
    </row>
    <row r="415" spans="6:6" ht="12.75" x14ac:dyDescent="0.2">
      <c r="F415" s="2"/>
    </row>
    <row r="416" spans="6:6" ht="12.75" x14ac:dyDescent="0.2">
      <c r="F416" s="2"/>
    </row>
    <row r="417" spans="6:6" ht="12.75" x14ac:dyDescent="0.2">
      <c r="F417" s="2"/>
    </row>
    <row r="418" spans="6:6" ht="12.75" x14ac:dyDescent="0.2">
      <c r="F418" s="2"/>
    </row>
    <row r="419" spans="6:6" ht="12.75" x14ac:dyDescent="0.2">
      <c r="F419" s="2"/>
    </row>
    <row r="420" spans="6:6" ht="12.75" x14ac:dyDescent="0.2">
      <c r="F420" s="2"/>
    </row>
    <row r="421" spans="6:6" ht="12.75" x14ac:dyDescent="0.2">
      <c r="F421" s="2"/>
    </row>
    <row r="422" spans="6:6" ht="12.75" x14ac:dyDescent="0.2">
      <c r="F422" s="2"/>
    </row>
    <row r="423" spans="6:6" ht="12.75" x14ac:dyDescent="0.2">
      <c r="F423" s="2"/>
    </row>
    <row r="424" spans="6:6" ht="12.75" x14ac:dyDescent="0.2">
      <c r="F424" s="2"/>
    </row>
    <row r="425" spans="6:6" ht="12.75" x14ac:dyDescent="0.2">
      <c r="F425" s="2"/>
    </row>
    <row r="426" spans="6:6" ht="12.75" x14ac:dyDescent="0.2">
      <c r="F426" s="2"/>
    </row>
    <row r="427" spans="6:6" ht="12.75" x14ac:dyDescent="0.2">
      <c r="F427" s="2"/>
    </row>
    <row r="428" spans="6:6" ht="12.75" x14ac:dyDescent="0.2">
      <c r="F428" s="2"/>
    </row>
    <row r="429" spans="6:6" ht="12.75" x14ac:dyDescent="0.2">
      <c r="F429" s="2"/>
    </row>
    <row r="430" spans="6:6" ht="12.75" x14ac:dyDescent="0.2">
      <c r="F430" s="2"/>
    </row>
    <row r="431" spans="6:6" ht="12.75" x14ac:dyDescent="0.2">
      <c r="F431" s="2"/>
    </row>
    <row r="432" spans="6:6" ht="12.75" x14ac:dyDescent="0.2">
      <c r="F432" s="2"/>
    </row>
    <row r="433" spans="6:6" ht="12.75" x14ac:dyDescent="0.2">
      <c r="F433" s="2"/>
    </row>
    <row r="434" spans="6:6" ht="12.75" x14ac:dyDescent="0.2">
      <c r="F434" s="2"/>
    </row>
    <row r="435" spans="6:6" ht="12.75" x14ac:dyDescent="0.2">
      <c r="F435" s="2"/>
    </row>
    <row r="436" spans="6:6" ht="12.75" x14ac:dyDescent="0.2">
      <c r="F436" s="2"/>
    </row>
    <row r="437" spans="6:6" ht="12.75" x14ac:dyDescent="0.2">
      <c r="F437" s="2"/>
    </row>
    <row r="438" spans="6:6" ht="12.75" x14ac:dyDescent="0.2">
      <c r="F438" s="2"/>
    </row>
    <row r="439" spans="6:6" ht="12.75" x14ac:dyDescent="0.2">
      <c r="F439" s="2"/>
    </row>
    <row r="440" spans="6:6" ht="12.75" x14ac:dyDescent="0.2">
      <c r="F440" s="2"/>
    </row>
    <row r="441" spans="6:6" ht="12.75" x14ac:dyDescent="0.2">
      <c r="F441" s="2"/>
    </row>
    <row r="442" spans="6:6" ht="12.75" x14ac:dyDescent="0.2">
      <c r="F442" s="2"/>
    </row>
    <row r="443" spans="6:6" ht="12.75" x14ac:dyDescent="0.2">
      <c r="F443" s="2"/>
    </row>
    <row r="444" spans="6:6" ht="12.75" x14ac:dyDescent="0.2">
      <c r="F444" s="2"/>
    </row>
    <row r="445" spans="6:6" ht="12.75" x14ac:dyDescent="0.2">
      <c r="F445" s="2"/>
    </row>
    <row r="446" spans="6:6" ht="12.75" x14ac:dyDescent="0.2">
      <c r="F446" s="2"/>
    </row>
    <row r="447" spans="6:6" ht="12.75" x14ac:dyDescent="0.2">
      <c r="F447" s="2"/>
    </row>
    <row r="448" spans="6:6" ht="12.75" x14ac:dyDescent="0.2">
      <c r="F448" s="2"/>
    </row>
    <row r="449" spans="6:6" ht="12.75" x14ac:dyDescent="0.2">
      <c r="F449" s="2"/>
    </row>
    <row r="450" spans="6:6" ht="12.75" x14ac:dyDescent="0.2">
      <c r="F450" s="2"/>
    </row>
    <row r="451" spans="6:6" ht="12.75" x14ac:dyDescent="0.2">
      <c r="F451" s="2"/>
    </row>
    <row r="452" spans="6:6" ht="12.75" x14ac:dyDescent="0.2">
      <c r="F452" s="2"/>
    </row>
    <row r="453" spans="6:6" ht="12.75" x14ac:dyDescent="0.2">
      <c r="F453" s="2"/>
    </row>
    <row r="454" spans="6:6" ht="12.75" x14ac:dyDescent="0.2">
      <c r="F454" s="2"/>
    </row>
    <row r="455" spans="6:6" ht="12.75" x14ac:dyDescent="0.2">
      <c r="F455" s="2"/>
    </row>
    <row r="456" spans="6:6" ht="12.75" x14ac:dyDescent="0.2">
      <c r="F456" s="2"/>
    </row>
    <row r="457" spans="6:6" ht="12.75" x14ac:dyDescent="0.2">
      <c r="F457" s="2"/>
    </row>
    <row r="458" spans="6:6" ht="12.75" x14ac:dyDescent="0.2">
      <c r="F458" s="2"/>
    </row>
    <row r="459" spans="6:6" ht="12.75" x14ac:dyDescent="0.2">
      <c r="F459" s="2"/>
    </row>
    <row r="460" spans="6:6" ht="12.75" x14ac:dyDescent="0.2">
      <c r="F460" s="2"/>
    </row>
    <row r="461" spans="6:6" ht="12.75" x14ac:dyDescent="0.2">
      <c r="F461" s="2"/>
    </row>
    <row r="462" spans="6:6" ht="12.75" x14ac:dyDescent="0.2">
      <c r="F462" s="2"/>
    </row>
    <row r="463" spans="6:6" ht="12.75" x14ac:dyDescent="0.2">
      <c r="F463" s="2"/>
    </row>
    <row r="464" spans="6:6" ht="12.75" x14ac:dyDescent="0.2">
      <c r="F464" s="2"/>
    </row>
    <row r="465" spans="6:6" ht="12.75" x14ac:dyDescent="0.2">
      <c r="F465" s="2"/>
    </row>
    <row r="466" spans="6:6" ht="12.75" x14ac:dyDescent="0.2">
      <c r="F466" s="2"/>
    </row>
    <row r="467" spans="6:6" ht="12.75" x14ac:dyDescent="0.2">
      <c r="F467" s="2"/>
    </row>
    <row r="468" spans="6:6" ht="12.75" x14ac:dyDescent="0.2">
      <c r="F468" s="2"/>
    </row>
    <row r="469" spans="6:6" ht="12.75" x14ac:dyDescent="0.2">
      <c r="F469" s="2"/>
    </row>
    <row r="470" spans="6:6" ht="12.75" x14ac:dyDescent="0.2">
      <c r="F470" s="2"/>
    </row>
    <row r="471" spans="6:6" ht="12.75" x14ac:dyDescent="0.2">
      <c r="F471" s="2"/>
    </row>
    <row r="472" spans="6:6" ht="12.75" x14ac:dyDescent="0.2">
      <c r="F472" s="2"/>
    </row>
    <row r="473" spans="6:6" ht="12.75" x14ac:dyDescent="0.2">
      <c r="F473" s="2"/>
    </row>
    <row r="474" spans="6:6" ht="12.75" x14ac:dyDescent="0.2">
      <c r="F474" s="2"/>
    </row>
    <row r="475" spans="6:6" ht="12.75" x14ac:dyDescent="0.2">
      <c r="F475" s="2"/>
    </row>
    <row r="476" spans="6:6" ht="12.75" x14ac:dyDescent="0.2">
      <c r="F476" s="2"/>
    </row>
    <row r="477" spans="6:6" ht="12.75" x14ac:dyDescent="0.2">
      <c r="F477" s="2"/>
    </row>
    <row r="478" spans="6:6" ht="12.75" x14ac:dyDescent="0.2">
      <c r="F478" s="2"/>
    </row>
    <row r="479" spans="6:6" ht="12.75" x14ac:dyDescent="0.2">
      <c r="F479" s="2"/>
    </row>
    <row r="480" spans="6:6" ht="12.75" x14ac:dyDescent="0.2">
      <c r="F480" s="2"/>
    </row>
    <row r="481" spans="6:6" ht="12.75" x14ac:dyDescent="0.2">
      <c r="F481" s="2"/>
    </row>
    <row r="482" spans="6:6" ht="12.75" x14ac:dyDescent="0.2">
      <c r="F482" s="2"/>
    </row>
    <row r="483" spans="6:6" ht="12.75" x14ac:dyDescent="0.2">
      <c r="F483" s="2"/>
    </row>
    <row r="484" spans="6:6" ht="12.75" x14ac:dyDescent="0.2">
      <c r="F484" s="2"/>
    </row>
    <row r="485" spans="6:6" ht="12.75" x14ac:dyDescent="0.2">
      <c r="F485" s="2"/>
    </row>
    <row r="486" spans="6:6" ht="12.75" x14ac:dyDescent="0.2">
      <c r="F486" s="2"/>
    </row>
    <row r="487" spans="6:6" ht="12.75" x14ac:dyDescent="0.2">
      <c r="F487" s="2"/>
    </row>
    <row r="488" spans="6:6" ht="12.75" x14ac:dyDescent="0.2">
      <c r="F488" s="2"/>
    </row>
    <row r="489" spans="6:6" ht="12.75" x14ac:dyDescent="0.2">
      <c r="F489" s="2"/>
    </row>
    <row r="490" spans="6:6" ht="12.75" x14ac:dyDescent="0.2">
      <c r="F490" s="2"/>
    </row>
    <row r="491" spans="6:6" ht="12.75" x14ac:dyDescent="0.2">
      <c r="F491" s="2"/>
    </row>
    <row r="492" spans="6:6" ht="12.75" x14ac:dyDescent="0.2">
      <c r="F492" s="2"/>
    </row>
    <row r="493" spans="6:6" ht="12.75" x14ac:dyDescent="0.2">
      <c r="F493" s="2"/>
    </row>
    <row r="494" spans="6:6" ht="12.75" x14ac:dyDescent="0.2">
      <c r="F494" s="2"/>
    </row>
    <row r="495" spans="6:6" ht="12.75" x14ac:dyDescent="0.2">
      <c r="F495" s="2"/>
    </row>
    <row r="496" spans="6:6" ht="12.75" x14ac:dyDescent="0.2">
      <c r="F496" s="2"/>
    </row>
    <row r="497" spans="6:6" ht="12.75" x14ac:dyDescent="0.2">
      <c r="F497" s="2"/>
    </row>
    <row r="498" spans="6:6" ht="12.75" x14ac:dyDescent="0.2">
      <c r="F498" s="2"/>
    </row>
    <row r="499" spans="6:6" ht="12.75" x14ac:dyDescent="0.2">
      <c r="F499" s="2"/>
    </row>
    <row r="500" spans="6:6" ht="12.75" x14ac:dyDescent="0.2">
      <c r="F500" s="2"/>
    </row>
    <row r="501" spans="6:6" ht="12.75" x14ac:dyDescent="0.2">
      <c r="F501" s="2"/>
    </row>
    <row r="502" spans="6:6" ht="12.75" x14ac:dyDescent="0.2">
      <c r="F502" s="2"/>
    </row>
    <row r="503" spans="6:6" ht="12.75" x14ac:dyDescent="0.2">
      <c r="F503" s="2"/>
    </row>
    <row r="504" spans="6:6" ht="12.75" x14ac:dyDescent="0.2">
      <c r="F504" s="2"/>
    </row>
    <row r="505" spans="6:6" ht="12.75" x14ac:dyDescent="0.2">
      <c r="F505" s="2"/>
    </row>
    <row r="506" spans="6:6" ht="12.75" x14ac:dyDescent="0.2">
      <c r="F506" s="2"/>
    </row>
    <row r="507" spans="6:6" ht="12.75" x14ac:dyDescent="0.2">
      <c r="F507" s="2"/>
    </row>
    <row r="508" spans="6:6" ht="12.75" x14ac:dyDescent="0.2">
      <c r="F508" s="2"/>
    </row>
    <row r="509" spans="6:6" ht="12.75" x14ac:dyDescent="0.2">
      <c r="F509" s="2"/>
    </row>
    <row r="510" spans="6:6" ht="12.75" x14ac:dyDescent="0.2">
      <c r="F510" s="2"/>
    </row>
    <row r="511" spans="6:6" ht="12.75" x14ac:dyDescent="0.2">
      <c r="F511" s="2"/>
    </row>
    <row r="512" spans="6:6" ht="12.75" x14ac:dyDescent="0.2">
      <c r="F512" s="2"/>
    </row>
    <row r="513" spans="6:6" ht="12.75" x14ac:dyDescent="0.2">
      <c r="F513" s="2"/>
    </row>
    <row r="514" spans="6:6" ht="12.75" x14ac:dyDescent="0.2">
      <c r="F514" s="2"/>
    </row>
    <row r="515" spans="6:6" ht="12.75" x14ac:dyDescent="0.2">
      <c r="F515" s="2"/>
    </row>
    <row r="516" spans="6:6" ht="12.75" x14ac:dyDescent="0.2">
      <c r="F516" s="2"/>
    </row>
    <row r="517" spans="6:6" ht="12.75" x14ac:dyDescent="0.2">
      <c r="F517" s="2"/>
    </row>
    <row r="518" spans="6:6" ht="12.75" x14ac:dyDescent="0.2">
      <c r="F518" s="2"/>
    </row>
    <row r="519" spans="6:6" ht="12.75" x14ac:dyDescent="0.2">
      <c r="F519" s="2"/>
    </row>
    <row r="520" spans="6:6" ht="12.75" x14ac:dyDescent="0.2">
      <c r="F520" s="2"/>
    </row>
    <row r="521" spans="6:6" ht="12.75" x14ac:dyDescent="0.2">
      <c r="F521" s="2"/>
    </row>
    <row r="522" spans="6:6" ht="12.75" x14ac:dyDescent="0.2">
      <c r="F522" s="2"/>
    </row>
    <row r="523" spans="6:6" ht="12.75" x14ac:dyDescent="0.2">
      <c r="F523" s="2"/>
    </row>
    <row r="524" spans="6:6" ht="12.75" x14ac:dyDescent="0.2">
      <c r="F524" s="2"/>
    </row>
    <row r="525" spans="6:6" ht="12.75" x14ac:dyDescent="0.2">
      <c r="F525" s="2"/>
    </row>
    <row r="526" spans="6:6" ht="12.75" x14ac:dyDescent="0.2">
      <c r="F526" s="2"/>
    </row>
    <row r="527" spans="6:6" ht="12.75" x14ac:dyDescent="0.2">
      <c r="F527" s="2"/>
    </row>
    <row r="528" spans="6:6" ht="12.75" x14ac:dyDescent="0.2">
      <c r="F528" s="2"/>
    </row>
    <row r="529" spans="6:6" ht="12.75" x14ac:dyDescent="0.2">
      <c r="F529" s="2"/>
    </row>
    <row r="530" spans="6:6" ht="12.75" x14ac:dyDescent="0.2">
      <c r="F530" s="2"/>
    </row>
    <row r="531" spans="6:6" ht="12.75" x14ac:dyDescent="0.2">
      <c r="F531" s="2"/>
    </row>
    <row r="532" spans="6:6" ht="12.75" x14ac:dyDescent="0.2">
      <c r="F532" s="2"/>
    </row>
    <row r="533" spans="6:6" ht="12.75" x14ac:dyDescent="0.2">
      <c r="F533" s="2"/>
    </row>
    <row r="534" spans="6:6" ht="12.75" x14ac:dyDescent="0.2">
      <c r="F534" s="2"/>
    </row>
    <row r="535" spans="6:6" ht="12.75" x14ac:dyDescent="0.2">
      <c r="F535" s="2"/>
    </row>
    <row r="536" spans="6:6" ht="12.75" x14ac:dyDescent="0.2">
      <c r="F536" s="2"/>
    </row>
    <row r="537" spans="6:6" ht="12.75" x14ac:dyDescent="0.2">
      <c r="F537" s="2"/>
    </row>
    <row r="538" spans="6:6" ht="12.75" x14ac:dyDescent="0.2">
      <c r="F538" s="2"/>
    </row>
    <row r="539" spans="6:6" ht="12.75" x14ac:dyDescent="0.2">
      <c r="F539" s="2"/>
    </row>
    <row r="540" spans="6:6" ht="12.75" x14ac:dyDescent="0.2">
      <c r="F540" s="2"/>
    </row>
    <row r="541" spans="6:6" ht="12.75" x14ac:dyDescent="0.2">
      <c r="F541" s="2"/>
    </row>
    <row r="542" spans="6:6" ht="12.75" x14ac:dyDescent="0.2">
      <c r="F542" s="2"/>
    </row>
    <row r="543" spans="6:6" ht="12.75" x14ac:dyDescent="0.2">
      <c r="F543" s="2"/>
    </row>
    <row r="544" spans="6:6" ht="12.75" x14ac:dyDescent="0.2">
      <c r="F544" s="2"/>
    </row>
    <row r="545" spans="6:6" ht="12.75" x14ac:dyDescent="0.2">
      <c r="F545" s="2"/>
    </row>
    <row r="546" spans="6:6" ht="12.75" x14ac:dyDescent="0.2">
      <c r="F546" s="2"/>
    </row>
    <row r="547" spans="6:6" ht="12.75" x14ac:dyDescent="0.2">
      <c r="F547" s="2"/>
    </row>
    <row r="548" spans="6:6" ht="12.75" x14ac:dyDescent="0.2">
      <c r="F548" s="2"/>
    </row>
    <row r="549" spans="6:6" ht="12.75" x14ac:dyDescent="0.2">
      <c r="F549" s="2"/>
    </row>
    <row r="550" spans="6:6" ht="12.75" x14ac:dyDescent="0.2">
      <c r="F550" s="2"/>
    </row>
    <row r="551" spans="6:6" ht="12.75" x14ac:dyDescent="0.2">
      <c r="F551" s="2"/>
    </row>
    <row r="552" spans="6:6" ht="12.75" x14ac:dyDescent="0.2">
      <c r="F552" s="2"/>
    </row>
    <row r="553" spans="6:6" ht="12.75" x14ac:dyDescent="0.2">
      <c r="F553" s="2"/>
    </row>
    <row r="554" spans="6:6" ht="12.75" x14ac:dyDescent="0.2">
      <c r="F554" s="2"/>
    </row>
    <row r="555" spans="6:6" ht="12.75" x14ac:dyDescent="0.2">
      <c r="F555" s="2"/>
    </row>
    <row r="556" spans="6:6" ht="12.75" x14ac:dyDescent="0.2">
      <c r="F556" s="2"/>
    </row>
    <row r="557" spans="6:6" ht="12.75" x14ac:dyDescent="0.2">
      <c r="F557" s="2"/>
    </row>
    <row r="558" spans="6:6" ht="12.75" x14ac:dyDescent="0.2">
      <c r="F558" s="2"/>
    </row>
    <row r="559" spans="6:6" ht="12.75" x14ac:dyDescent="0.2">
      <c r="F559" s="2"/>
    </row>
    <row r="560" spans="6:6" ht="12.75" x14ac:dyDescent="0.2">
      <c r="F560" s="2"/>
    </row>
    <row r="561" spans="6:6" ht="12.75" x14ac:dyDescent="0.2">
      <c r="F561" s="2"/>
    </row>
    <row r="562" spans="6:6" ht="12.75" x14ac:dyDescent="0.2">
      <c r="F562" s="2"/>
    </row>
    <row r="563" spans="6:6" ht="12.75" x14ac:dyDescent="0.2">
      <c r="F563" s="2"/>
    </row>
    <row r="564" spans="6:6" ht="12.75" x14ac:dyDescent="0.2">
      <c r="F564" s="2"/>
    </row>
    <row r="565" spans="6:6" ht="12.75" x14ac:dyDescent="0.2">
      <c r="F565" s="2"/>
    </row>
    <row r="566" spans="6:6" ht="12.75" x14ac:dyDescent="0.2">
      <c r="F566" s="2"/>
    </row>
    <row r="567" spans="6:6" ht="12.75" x14ac:dyDescent="0.2">
      <c r="F567" s="2"/>
    </row>
    <row r="568" spans="6:6" ht="12.75" x14ac:dyDescent="0.2">
      <c r="F568" s="2"/>
    </row>
    <row r="569" spans="6:6" ht="12.75" x14ac:dyDescent="0.2">
      <c r="F569" s="2"/>
    </row>
    <row r="570" spans="6:6" ht="12.75" x14ac:dyDescent="0.2">
      <c r="F570" s="2"/>
    </row>
    <row r="571" spans="6:6" ht="12.75" x14ac:dyDescent="0.2">
      <c r="F571" s="2"/>
    </row>
    <row r="572" spans="6:6" ht="12.75" x14ac:dyDescent="0.2">
      <c r="F572" s="2"/>
    </row>
    <row r="573" spans="6:6" ht="12.75" x14ac:dyDescent="0.2">
      <c r="F573" s="2"/>
    </row>
    <row r="574" spans="6:6" ht="12.75" x14ac:dyDescent="0.2">
      <c r="F574" s="2"/>
    </row>
    <row r="575" spans="6:6" ht="12.75" x14ac:dyDescent="0.2">
      <c r="F575" s="2"/>
    </row>
    <row r="576" spans="6:6" ht="12.75" x14ac:dyDescent="0.2">
      <c r="F576" s="2"/>
    </row>
    <row r="577" spans="6:6" ht="12.75" x14ac:dyDescent="0.2">
      <c r="F577" s="2"/>
    </row>
    <row r="578" spans="6:6" ht="12.75" x14ac:dyDescent="0.2">
      <c r="F578" s="2"/>
    </row>
    <row r="579" spans="6:6" ht="12.75" x14ac:dyDescent="0.2">
      <c r="F579" s="2"/>
    </row>
    <row r="580" spans="6:6" ht="12.75" x14ac:dyDescent="0.2">
      <c r="F580" s="2"/>
    </row>
    <row r="581" spans="6:6" ht="12.75" x14ac:dyDescent="0.2">
      <c r="F581" s="2"/>
    </row>
    <row r="582" spans="6:6" ht="12.75" x14ac:dyDescent="0.2">
      <c r="F582" s="2"/>
    </row>
    <row r="583" spans="6:6" ht="12.75" x14ac:dyDescent="0.2">
      <c r="F583" s="2"/>
    </row>
    <row r="584" spans="6:6" ht="12.75" x14ac:dyDescent="0.2">
      <c r="F584" s="2"/>
    </row>
    <row r="585" spans="6:6" ht="12.75" x14ac:dyDescent="0.2">
      <c r="F585" s="2"/>
    </row>
    <row r="586" spans="6:6" ht="12.75" x14ac:dyDescent="0.2">
      <c r="F586" s="2"/>
    </row>
    <row r="587" spans="6:6" ht="12.75" x14ac:dyDescent="0.2">
      <c r="F587" s="2"/>
    </row>
    <row r="588" spans="6:6" ht="12.75" x14ac:dyDescent="0.2">
      <c r="F588" s="2"/>
    </row>
    <row r="589" spans="6:6" ht="12.75" x14ac:dyDescent="0.2">
      <c r="F589" s="2"/>
    </row>
    <row r="590" spans="6:6" ht="12.75" x14ac:dyDescent="0.2">
      <c r="F590" s="2"/>
    </row>
    <row r="591" spans="6:6" ht="12.75" x14ac:dyDescent="0.2">
      <c r="F591" s="2"/>
    </row>
    <row r="592" spans="6:6" ht="12.75" x14ac:dyDescent="0.2">
      <c r="F592" s="2"/>
    </row>
    <row r="593" spans="6:6" ht="12.75" x14ac:dyDescent="0.2">
      <c r="F593" s="2"/>
    </row>
    <row r="594" spans="6:6" ht="12.75" x14ac:dyDescent="0.2">
      <c r="F594" s="2"/>
    </row>
    <row r="595" spans="6:6" ht="12.75" x14ac:dyDescent="0.2">
      <c r="F595" s="2"/>
    </row>
    <row r="596" spans="6:6" ht="12.75" x14ac:dyDescent="0.2">
      <c r="F596" s="2"/>
    </row>
    <row r="597" spans="6:6" ht="12.75" x14ac:dyDescent="0.2">
      <c r="F597" s="2"/>
    </row>
    <row r="598" spans="6:6" ht="12.75" x14ac:dyDescent="0.2">
      <c r="F598" s="2"/>
    </row>
    <row r="599" spans="6:6" ht="12.75" x14ac:dyDescent="0.2">
      <c r="F599" s="2"/>
    </row>
    <row r="600" spans="6:6" ht="12.75" x14ac:dyDescent="0.2">
      <c r="F600" s="2"/>
    </row>
    <row r="601" spans="6:6" ht="12.75" x14ac:dyDescent="0.2">
      <c r="F601" s="2"/>
    </row>
    <row r="602" spans="6:6" ht="12.75" x14ac:dyDescent="0.2">
      <c r="F602" s="2"/>
    </row>
    <row r="603" spans="6:6" ht="12.75" x14ac:dyDescent="0.2">
      <c r="F603" s="2"/>
    </row>
    <row r="604" spans="6:6" ht="12.75" x14ac:dyDescent="0.2">
      <c r="F604" s="2"/>
    </row>
    <row r="605" spans="6:6" ht="12.75" x14ac:dyDescent="0.2">
      <c r="F605" s="2"/>
    </row>
    <row r="606" spans="6:6" ht="12.75" x14ac:dyDescent="0.2">
      <c r="F606" s="2"/>
    </row>
    <row r="607" spans="6:6" ht="12.75" x14ac:dyDescent="0.2">
      <c r="F607" s="2"/>
    </row>
    <row r="608" spans="6:6" ht="12.75" x14ac:dyDescent="0.2">
      <c r="F608" s="2"/>
    </row>
    <row r="609" spans="6:6" ht="12.75" x14ac:dyDescent="0.2">
      <c r="F609" s="2"/>
    </row>
    <row r="610" spans="6:6" ht="12.75" x14ac:dyDescent="0.2">
      <c r="F610" s="2"/>
    </row>
    <row r="611" spans="6:6" ht="12.75" x14ac:dyDescent="0.2">
      <c r="F611" s="2"/>
    </row>
    <row r="612" spans="6:6" ht="12.75" x14ac:dyDescent="0.2">
      <c r="F612" s="2"/>
    </row>
    <row r="613" spans="6:6" ht="12.75" x14ac:dyDescent="0.2">
      <c r="F613" s="2"/>
    </row>
    <row r="614" spans="6:6" ht="12.75" x14ac:dyDescent="0.2">
      <c r="F614" s="2"/>
    </row>
    <row r="615" spans="6:6" ht="12.75" x14ac:dyDescent="0.2">
      <c r="F615" s="2"/>
    </row>
    <row r="616" spans="6:6" ht="12.75" x14ac:dyDescent="0.2">
      <c r="F616" s="2"/>
    </row>
    <row r="617" spans="6:6" ht="12.75" x14ac:dyDescent="0.2">
      <c r="F617" s="2"/>
    </row>
    <row r="618" spans="6:6" ht="12.75" x14ac:dyDescent="0.2">
      <c r="F618" s="2"/>
    </row>
    <row r="619" spans="6:6" ht="12.75" x14ac:dyDescent="0.2">
      <c r="F619" s="2"/>
    </row>
    <row r="620" spans="6:6" ht="12.75" x14ac:dyDescent="0.2">
      <c r="F620" s="2"/>
    </row>
    <row r="621" spans="6:6" ht="12.75" x14ac:dyDescent="0.2">
      <c r="F621" s="2"/>
    </row>
    <row r="622" spans="6:6" ht="12.75" x14ac:dyDescent="0.2">
      <c r="F622" s="2"/>
    </row>
    <row r="623" spans="6:6" ht="12.75" x14ac:dyDescent="0.2">
      <c r="F623" s="2"/>
    </row>
    <row r="624" spans="6:6" ht="12.75" x14ac:dyDescent="0.2">
      <c r="F624" s="2"/>
    </row>
    <row r="625" spans="6:6" ht="12.75" x14ac:dyDescent="0.2">
      <c r="F625" s="2"/>
    </row>
    <row r="626" spans="6:6" ht="12.75" x14ac:dyDescent="0.2">
      <c r="F626" s="2"/>
    </row>
    <row r="627" spans="6:6" ht="12.75" x14ac:dyDescent="0.2">
      <c r="F627" s="2"/>
    </row>
    <row r="628" spans="6:6" ht="12.75" x14ac:dyDescent="0.2">
      <c r="F628" s="2"/>
    </row>
    <row r="629" spans="6:6" ht="12.75" x14ac:dyDescent="0.2">
      <c r="F629" s="2"/>
    </row>
    <row r="630" spans="6:6" ht="12.75" x14ac:dyDescent="0.2">
      <c r="F630" s="2"/>
    </row>
    <row r="631" spans="6:6" ht="12.75" x14ac:dyDescent="0.2">
      <c r="F631" s="2"/>
    </row>
    <row r="632" spans="6:6" ht="12.75" x14ac:dyDescent="0.2">
      <c r="F632" s="2"/>
    </row>
    <row r="633" spans="6:6" ht="12.75" x14ac:dyDescent="0.2">
      <c r="F633" s="2"/>
    </row>
    <row r="634" spans="6:6" ht="12.75" x14ac:dyDescent="0.2">
      <c r="F634" s="2"/>
    </row>
    <row r="635" spans="6:6" ht="12.75" x14ac:dyDescent="0.2">
      <c r="F635" s="2"/>
    </row>
    <row r="636" spans="6:6" ht="12.75" x14ac:dyDescent="0.2">
      <c r="F636" s="2"/>
    </row>
    <row r="637" spans="6:6" ht="12.75" x14ac:dyDescent="0.2">
      <c r="F637" s="2"/>
    </row>
    <row r="638" spans="6:6" ht="12.75" x14ac:dyDescent="0.2">
      <c r="F638" s="2"/>
    </row>
    <row r="639" spans="6:6" ht="12.75" x14ac:dyDescent="0.2">
      <c r="F639" s="2"/>
    </row>
    <row r="640" spans="6:6" ht="12.75" x14ac:dyDescent="0.2">
      <c r="F640" s="2"/>
    </row>
    <row r="641" spans="6:6" ht="12.75" x14ac:dyDescent="0.2">
      <c r="F641" s="2"/>
    </row>
    <row r="642" spans="6:6" ht="12.75" x14ac:dyDescent="0.2">
      <c r="F642" s="2"/>
    </row>
    <row r="643" spans="6:6" ht="12.75" x14ac:dyDescent="0.2">
      <c r="F643" s="2"/>
    </row>
    <row r="644" spans="6:6" ht="12.75" x14ac:dyDescent="0.2">
      <c r="F644" s="2"/>
    </row>
    <row r="645" spans="6:6" ht="12.75" x14ac:dyDescent="0.2">
      <c r="F645" s="2"/>
    </row>
    <row r="646" spans="6:6" ht="12.75" x14ac:dyDescent="0.2">
      <c r="F646" s="2"/>
    </row>
    <row r="647" spans="6:6" ht="12.75" x14ac:dyDescent="0.2">
      <c r="F647" s="2"/>
    </row>
    <row r="648" spans="6:6" ht="12.75" x14ac:dyDescent="0.2">
      <c r="F648" s="2"/>
    </row>
    <row r="649" spans="6:6" ht="12.75" x14ac:dyDescent="0.2">
      <c r="F649" s="2"/>
    </row>
    <row r="650" spans="6:6" ht="12.75" x14ac:dyDescent="0.2">
      <c r="F650" s="2"/>
    </row>
    <row r="651" spans="6:6" ht="12.75" x14ac:dyDescent="0.2">
      <c r="F651" s="2"/>
    </row>
    <row r="652" spans="6:6" ht="12.75" x14ac:dyDescent="0.2">
      <c r="F652" s="2"/>
    </row>
    <row r="653" spans="6:6" ht="12.75" x14ac:dyDescent="0.2">
      <c r="F653" s="2"/>
    </row>
    <row r="654" spans="6:6" ht="12.75" x14ac:dyDescent="0.2">
      <c r="F654" s="2"/>
    </row>
    <row r="655" spans="6:6" ht="12.75" x14ac:dyDescent="0.2">
      <c r="F655" s="2"/>
    </row>
    <row r="656" spans="6:6" ht="12.75" x14ac:dyDescent="0.2">
      <c r="F656" s="2"/>
    </row>
    <row r="657" spans="6:6" ht="12.75" x14ac:dyDescent="0.2">
      <c r="F657" s="2"/>
    </row>
    <row r="658" spans="6:6" ht="12.75" x14ac:dyDescent="0.2">
      <c r="F658" s="2"/>
    </row>
    <row r="659" spans="6:6" ht="12.75" x14ac:dyDescent="0.2">
      <c r="F659" s="2"/>
    </row>
    <row r="660" spans="6:6" ht="12.75" x14ac:dyDescent="0.2">
      <c r="F660" s="2"/>
    </row>
    <row r="661" spans="6:6" ht="12.75" x14ac:dyDescent="0.2">
      <c r="F661" s="2"/>
    </row>
    <row r="662" spans="6:6" ht="12.75" x14ac:dyDescent="0.2">
      <c r="F662" s="2"/>
    </row>
    <row r="663" spans="6:6" ht="12.75" x14ac:dyDescent="0.2">
      <c r="F663" s="2"/>
    </row>
    <row r="664" spans="6:6" ht="12.75" x14ac:dyDescent="0.2">
      <c r="F664" s="2"/>
    </row>
    <row r="665" spans="6:6" ht="12.75" x14ac:dyDescent="0.2">
      <c r="F665" s="2"/>
    </row>
    <row r="666" spans="6:6" ht="12.75" x14ac:dyDescent="0.2">
      <c r="F666" s="2"/>
    </row>
    <row r="667" spans="6:6" ht="12.75" x14ac:dyDescent="0.2">
      <c r="F667" s="2"/>
    </row>
    <row r="668" spans="6:6" ht="12.75" x14ac:dyDescent="0.2">
      <c r="F668" s="2"/>
    </row>
    <row r="669" spans="6:6" ht="12.75" x14ac:dyDescent="0.2">
      <c r="F669" s="2"/>
    </row>
    <row r="670" spans="6:6" ht="12.75" x14ac:dyDescent="0.2">
      <c r="F670" s="2"/>
    </row>
    <row r="671" spans="6:6" ht="12.75" x14ac:dyDescent="0.2">
      <c r="F671" s="2"/>
    </row>
    <row r="672" spans="6:6" ht="12.75" x14ac:dyDescent="0.2">
      <c r="F672" s="2"/>
    </row>
    <row r="673" spans="6:6" ht="12.75" x14ac:dyDescent="0.2">
      <c r="F673" s="2"/>
    </row>
    <row r="674" spans="6:6" ht="12.75" x14ac:dyDescent="0.2">
      <c r="F674" s="2"/>
    </row>
    <row r="675" spans="6:6" ht="12.75" x14ac:dyDescent="0.2">
      <c r="F675" s="2"/>
    </row>
    <row r="676" spans="6:6" ht="12.75" x14ac:dyDescent="0.2">
      <c r="F676" s="2"/>
    </row>
    <row r="677" spans="6:6" ht="12.75" x14ac:dyDescent="0.2">
      <c r="F677" s="2"/>
    </row>
    <row r="678" spans="6:6" ht="12.75" x14ac:dyDescent="0.2">
      <c r="F678" s="2"/>
    </row>
    <row r="679" spans="6:6" ht="12.75" x14ac:dyDescent="0.2">
      <c r="F679" s="2"/>
    </row>
    <row r="680" spans="6:6" ht="12.75" x14ac:dyDescent="0.2">
      <c r="F680" s="2"/>
    </row>
    <row r="681" spans="6:6" ht="12.75" x14ac:dyDescent="0.2">
      <c r="F681" s="2"/>
    </row>
    <row r="682" spans="6:6" ht="12.75" x14ac:dyDescent="0.2">
      <c r="F682" s="2"/>
    </row>
    <row r="683" spans="6:6" ht="12.75" x14ac:dyDescent="0.2">
      <c r="F683" s="2"/>
    </row>
    <row r="684" spans="6:6" ht="12.75" x14ac:dyDescent="0.2">
      <c r="F684" s="2"/>
    </row>
    <row r="685" spans="6:6" ht="12.75" x14ac:dyDescent="0.2">
      <c r="F685" s="2"/>
    </row>
    <row r="686" spans="6:6" ht="12.75" x14ac:dyDescent="0.2">
      <c r="F686" s="2"/>
    </row>
    <row r="687" spans="6:6" ht="12.75" x14ac:dyDescent="0.2">
      <c r="F687" s="2"/>
    </row>
    <row r="688" spans="6:6" ht="12.75" x14ac:dyDescent="0.2">
      <c r="F688" s="2"/>
    </row>
    <row r="689" spans="6:6" ht="12.75" x14ac:dyDescent="0.2">
      <c r="F689" s="2"/>
    </row>
    <row r="690" spans="6:6" ht="12.75" x14ac:dyDescent="0.2">
      <c r="F690" s="2"/>
    </row>
    <row r="691" spans="6:6" ht="12.75" x14ac:dyDescent="0.2">
      <c r="F691" s="2"/>
    </row>
    <row r="692" spans="6:6" ht="12.75" x14ac:dyDescent="0.2">
      <c r="F692" s="2"/>
    </row>
    <row r="693" spans="6:6" ht="12.75" x14ac:dyDescent="0.2">
      <c r="F693" s="2"/>
    </row>
    <row r="694" spans="6:6" ht="12.75" x14ac:dyDescent="0.2">
      <c r="F694" s="2"/>
    </row>
    <row r="695" spans="6:6" ht="12.75" x14ac:dyDescent="0.2">
      <c r="F695" s="2"/>
    </row>
    <row r="696" spans="6:6" ht="12.75" x14ac:dyDescent="0.2">
      <c r="F696" s="2"/>
    </row>
    <row r="697" spans="6:6" ht="12.75" x14ac:dyDescent="0.2">
      <c r="F697" s="2"/>
    </row>
    <row r="698" spans="6:6" ht="12.75" x14ac:dyDescent="0.2">
      <c r="F698" s="2"/>
    </row>
    <row r="699" spans="6:6" ht="12.75" x14ac:dyDescent="0.2">
      <c r="F699" s="2"/>
    </row>
    <row r="700" spans="6:6" ht="12.75" x14ac:dyDescent="0.2">
      <c r="F700" s="2"/>
    </row>
    <row r="701" spans="6:6" ht="12.75" x14ac:dyDescent="0.2">
      <c r="F701" s="2"/>
    </row>
    <row r="702" spans="6:6" ht="12.75" x14ac:dyDescent="0.2">
      <c r="F702" s="2"/>
    </row>
    <row r="703" spans="6:6" ht="12.75" x14ac:dyDescent="0.2">
      <c r="F703" s="2"/>
    </row>
    <row r="704" spans="6:6" ht="12.75" x14ac:dyDescent="0.2">
      <c r="F704" s="2"/>
    </row>
    <row r="705" spans="6:6" ht="12.75" x14ac:dyDescent="0.2">
      <c r="F705" s="2"/>
    </row>
    <row r="706" spans="6:6" ht="12.75" x14ac:dyDescent="0.2">
      <c r="F706" s="2"/>
    </row>
    <row r="707" spans="6:6" ht="12.75" x14ac:dyDescent="0.2">
      <c r="F707" s="2"/>
    </row>
    <row r="708" spans="6:6" ht="12.75" x14ac:dyDescent="0.2">
      <c r="F708" s="2"/>
    </row>
    <row r="709" spans="6:6" ht="12.75" x14ac:dyDescent="0.2">
      <c r="F709" s="2"/>
    </row>
    <row r="710" spans="6:6" ht="12.75" x14ac:dyDescent="0.2">
      <c r="F710" s="2"/>
    </row>
    <row r="711" spans="6:6" ht="12.75" x14ac:dyDescent="0.2">
      <c r="F711" s="2"/>
    </row>
    <row r="712" spans="6:6" ht="12.75" x14ac:dyDescent="0.2">
      <c r="F712" s="2"/>
    </row>
    <row r="713" spans="6:6" ht="12.75" x14ac:dyDescent="0.2">
      <c r="F713" s="2"/>
    </row>
    <row r="714" spans="6:6" ht="12.75" x14ac:dyDescent="0.2">
      <c r="F714" s="2"/>
    </row>
    <row r="715" spans="6:6" ht="12.75" x14ac:dyDescent="0.2">
      <c r="F715" s="2"/>
    </row>
    <row r="716" spans="6:6" ht="12.75" x14ac:dyDescent="0.2">
      <c r="F716" s="2"/>
    </row>
    <row r="717" spans="6:6" ht="12.75" x14ac:dyDescent="0.2">
      <c r="F717" s="2"/>
    </row>
    <row r="718" spans="6:6" ht="12.75" x14ac:dyDescent="0.2">
      <c r="F718" s="2"/>
    </row>
    <row r="719" spans="6:6" ht="12.75" x14ac:dyDescent="0.2">
      <c r="F719" s="2"/>
    </row>
    <row r="720" spans="6:6" ht="12.75" x14ac:dyDescent="0.2">
      <c r="F720" s="2"/>
    </row>
    <row r="721" spans="6:6" ht="12.75" x14ac:dyDescent="0.2">
      <c r="F721" s="2"/>
    </row>
    <row r="722" spans="6:6" ht="12.75" x14ac:dyDescent="0.2">
      <c r="F722" s="2"/>
    </row>
    <row r="723" spans="6:6" ht="12.75" x14ac:dyDescent="0.2">
      <c r="F723" s="2"/>
    </row>
    <row r="724" spans="6:6" ht="12.75" x14ac:dyDescent="0.2">
      <c r="F724" s="2"/>
    </row>
    <row r="725" spans="6:6" ht="12.75" x14ac:dyDescent="0.2">
      <c r="F725" s="2"/>
    </row>
    <row r="726" spans="6:6" ht="12.75" x14ac:dyDescent="0.2">
      <c r="F726" s="2"/>
    </row>
    <row r="727" spans="6:6" ht="12.75" x14ac:dyDescent="0.2">
      <c r="F727" s="2"/>
    </row>
    <row r="728" spans="6:6" ht="12.75" x14ac:dyDescent="0.2">
      <c r="F728" s="2"/>
    </row>
    <row r="729" spans="6:6" ht="12.75" x14ac:dyDescent="0.2">
      <c r="F729" s="2"/>
    </row>
    <row r="730" spans="6:6" ht="12.75" x14ac:dyDescent="0.2">
      <c r="F730" s="2"/>
    </row>
    <row r="731" spans="6:6" ht="12.75" x14ac:dyDescent="0.2">
      <c r="F731" s="2"/>
    </row>
    <row r="732" spans="6:6" ht="12.75" x14ac:dyDescent="0.2">
      <c r="F732" s="2"/>
    </row>
    <row r="733" spans="6:6" ht="12.75" x14ac:dyDescent="0.2">
      <c r="F733" s="2"/>
    </row>
    <row r="734" spans="6:6" ht="12.75" x14ac:dyDescent="0.2">
      <c r="F734" s="2"/>
    </row>
    <row r="735" spans="6:6" ht="12.75" x14ac:dyDescent="0.2">
      <c r="F735" s="2"/>
    </row>
    <row r="736" spans="6:6" ht="12.75" x14ac:dyDescent="0.2">
      <c r="F736" s="2"/>
    </row>
    <row r="737" spans="6:6" ht="12.75" x14ac:dyDescent="0.2">
      <c r="F737" s="2"/>
    </row>
    <row r="738" spans="6:6" ht="12.75" x14ac:dyDescent="0.2">
      <c r="F738" s="2"/>
    </row>
    <row r="739" spans="6:6" ht="12.75" x14ac:dyDescent="0.2">
      <c r="F739" s="2"/>
    </row>
    <row r="740" spans="6:6" ht="12.75" x14ac:dyDescent="0.2">
      <c r="F740" s="2"/>
    </row>
    <row r="741" spans="6:6" ht="12.75" x14ac:dyDescent="0.2">
      <c r="F741" s="2"/>
    </row>
    <row r="742" spans="6:6" ht="12.75" x14ac:dyDescent="0.2">
      <c r="F742" s="2"/>
    </row>
    <row r="743" spans="6:6" ht="12.75" x14ac:dyDescent="0.2">
      <c r="F743" s="2"/>
    </row>
    <row r="744" spans="6:6" ht="12.75" x14ac:dyDescent="0.2">
      <c r="F744" s="2"/>
    </row>
    <row r="745" spans="6:6" ht="12.75" x14ac:dyDescent="0.2">
      <c r="F745" s="2"/>
    </row>
    <row r="746" spans="6:6" ht="12.75" x14ac:dyDescent="0.2">
      <c r="F746" s="2"/>
    </row>
    <row r="747" spans="6:6" ht="12.75" x14ac:dyDescent="0.2">
      <c r="F747" s="2"/>
    </row>
    <row r="748" spans="6:6" ht="12.75" x14ac:dyDescent="0.2">
      <c r="F748" s="2"/>
    </row>
    <row r="749" spans="6:6" ht="12.75" x14ac:dyDescent="0.2">
      <c r="F749" s="2"/>
    </row>
    <row r="750" spans="6:6" ht="12.75" x14ac:dyDescent="0.2">
      <c r="F750" s="2"/>
    </row>
    <row r="751" spans="6:6" ht="12.75" x14ac:dyDescent="0.2">
      <c r="F751" s="2"/>
    </row>
    <row r="752" spans="6:6" ht="12.75" x14ac:dyDescent="0.2">
      <c r="F752" s="2"/>
    </row>
    <row r="753" spans="6:6" ht="12.75" x14ac:dyDescent="0.2">
      <c r="F753" s="2"/>
    </row>
    <row r="754" spans="6:6" ht="12.75" x14ac:dyDescent="0.2">
      <c r="F754" s="2"/>
    </row>
    <row r="755" spans="6:6" ht="12.75" x14ac:dyDescent="0.2">
      <c r="F755" s="2"/>
    </row>
    <row r="756" spans="6:6" ht="12.75" x14ac:dyDescent="0.2">
      <c r="F756" s="2"/>
    </row>
    <row r="757" spans="6:6" ht="12.75" x14ac:dyDescent="0.2">
      <c r="F757" s="2"/>
    </row>
    <row r="758" spans="6:6" ht="12.75" x14ac:dyDescent="0.2">
      <c r="F758" s="2"/>
    </row>
    <row r="759" spans="6:6" ht="12.75" x14ac:dyDescent="0.2">
      <c r="F759" s="2"/>
    </row>
    <row r="760" spans="6:6" ht="12.75" x14ac:dyDescent="0.2">
      <c r="F760" s="2"/>
    </row>
    <row r="761" spans="6:6" ht="12.75" x14ac:dyDescent="0.2">
      <c r="F761" s="2"/>
    </row>
    <row r="762" spans="6:6" ht="12.75" x14ac:dyDescent="0.2">
      <c r="F762" s="2"/>
    </row>
    <row r="763" spans="6:6" ht="12.75" x14ac:dyDescent="0.2">
      <c r="F763" s="2"/>
    </row>
    <row r="764" spans="6:6" ht="12.75" x14ac:dyDescent="0.2">
      <c r="F764" s="2"/>
    </row>
    <row r="765" spans="6:6" ht="12.75" x14ac:dyDescent="0.2">
      <c r="F765" s="2"/>
    </row>
    <row r="766" spans="6:6" ht="12.75" x14ac:dyDescent="0.2">
      <c r="F766" s="2"/>
    </row>
    <row r="767" spans="6:6" ht="12.75" x14ac:dyDescent="0.2">
      <c r="F767" s="2"/>
    </row>
    <row r="768" spans="6:6" ht="12.75" x14ac:dyDescent="0.2">
      <c r="F768" s="2"/>
    </row>
    <row r="769" spans="6:6" ht="12.75" x14ac:dyDescent="0.2">
      <c r="F769" s="2"/>
    </row>
    <row r="770" spans="6:6" ht="12.75" x14ac:dyDescent="0.2">
      <c r="F770" s="2"/>
    </row>
    <row r="771" spans="6:6" ht="12.75" x14ac:dyDescent="0.2">
      <c r="F771" s="2"/>
    </row>
    <row r="772" spans="6:6" ht="12.75" x14ac:dyDescent="0.2">
      <c r="F772" s="2"/>
    </row>
    <row r="773" spans="6:6" ht="12.75" x14ac:dyDescent="0.2">
      <c r="F773" s="2"/>
    </row>
    <row r="774" spans="6:6" ht="12.75" x14ac:dyDescent="0.2">
      <c r="F774" s="2"/>
    </row>
    <row r="775" spans="6:6" ht="12.75" x14ac:dyDescent="0.2">
      <c r="F775" s="2"/>
    </row>
    <row r="776" spans="6:6" ht="12.75" x14ac:dyDescent="0.2">
      <c r="F776" s="2"/>
    </row>
    <row r="777" spans="6:6" ht="12.75" x14ac:dyDescent="0.2">
      <c r="F777" s="2"/>
    </row>
    <row r="778" spans="6:6" ht="12.75" x14ac:dyDescent="0.2">
      <c r="F778" s="2"/>
    </row>
    <row r="779" spans="6:6" ht="12.75" x14ac:dyDescent="0.2">
      <c r="F779" s="2"/>
    </row>
    <row r="780" spans="6:6" ht="12.75" x14ac:dyDescent="0.2">
      <c r="F780" s="2"/>
    </row>
    <row r="781" spans="6:6" ht="12.75" x14ac:dyDescent="0.2">
      <c r="F781" s="2"/>
    </row>
    <row r="782" spans="6:6" ht="12.75" x14ac:dyDescent="0.2">
      <c r="F782" s="2"/>
    </row>
    <row r="783" spans="6:6" ht="12.75" x14ac:dyDescent="0.2">
      <c r="F783" s="2"/>
    </row>
    <row r="784" spans="6:6" ht="12.75" x14ac:dyDescent="0.2">
      <c r="F784" s="2"/>
    </row>
    <row r="785" spans="6:6" ht="12.75" x14ac:dyDescent="0.2">
      <c r="F785" s="2"/>
    </row>
    <row r="786" spans="6:6" ht="12.75" x14ac:dyDescent="0.2">
      <c r="F786" s="2"/>
    </row>
    <row r="787" spans="6:6" ht="12.75" x14ac:dyDescent="0.2">
      <c r="F787" s="2"/>
    </row>
    <row r="788" spans="6:6" ht="12.75" x14ac:dyDescent="0.2">
      <c r="F788" s="2"/>
    </row>
    <row r="789" spans="6:6" ht="12.75" x14ac:dyDescent="0.2">
      <c r="F789" s="2"/>
    </row>
    <row r="790" spans="6:6" ht="12.75" x14ac:dyDescent="0.2">
      <c r="F790" s="2"/>
    </row>
    <row r="791" spans="6:6" ht="12.75" x14ac:dyDescent="0.2">
      <c r="F791" s="2"/>
    </row>
    <row r="792" spans="6:6" ht="12.75" x14ac:dyDescent="0.2">
      <c r="F792" s="2"/>
    </row>
    <row r="793" spans="6:6" ht="12.75" x14ac:dyDescent="0.2">
      <c r="F793" s="2"/>
    </row>
    <row r="794" spans="6:6" ht="12.75" x14ac:dyDescent="0.2">
      <c r="F794" s="2"/>
    </row>
    <row r="795" spans="6:6" ht="12.75" x14ac:dyDescent="0.2">
      <c r="F795" s="2"/>
    </row>
    <row r="796" spans="6:6" ht="12.75" x14ac:dyDescent="0.2">
      <c r="F796" s="2"/>
    </row>
    <row r="797" spans="6:6" ht="12.75" x14ac:dyDescent="0.2">
      <c r="F797" s="2"/>
    </row>
    <row r="798" spans="6:6" ht="12.75" x14ac:dyDescent="0.2">
      <c r="F798" s="2"/>
    </row>
    <row r="799" spans="6:6" ht="12.75" x14ac:dyDescent="0.2">
      <c r="F799" s="2"/>
    </row>
    <row r="800" spans="6:6" ht="12.75" x14ac:dyDescent="0.2">
      <c r="F800" s="2"/>
    </row>
    <row r="801" spans="6:6" ht="12.75" x14ac:dyDescent="0.2">
      <c r="F801" s="2"/>
    </row>
    <row r="802" spans="6:6" ht="12.75" x14ac:dyDescent="0.2">
      <c r="F802" s="2"/>
    </row>
    <row r="803" spans="6:6" ht="12.75" x14ac:dyDescent="0.2">
      <c r="F803" s="2"/>
    </row>
    <row r="804" spans="6:6" ht="12.75" x14ac:dyDescent="0.2">
      <c r="F804" s="2"/>
    </row>
    <row r="805" spans="6:6" ht="12.75" x14ac:dyDescent="0.2">
      <c r="F805" s="2"/>
    </row>
    <row r="806" spans="6:6" ht="12.75" x14ac:dyDescent="0.2">
      <c r="F806" s="2"/>
    </row>
    <row r="807" spans="6:6" ht="12.75" x14ac:dyDescent="0.2">
      <c r="F807" s="2"/>
    </row>
    <row r="808" spans="6:6" ht="12.75" x14ac:dyDescent="0.2">
      <c r="F808" s="2"/>
    </row>
    <row r="809" spans="6:6" ht="12.75" x14ac:dyDescent="0.2">
      <c r="F809" s="2"/>
    </row>
    <row r="810" spans="6:6" ht="12.75" x14ac:dyDescent="0.2">
      <c r="F810" s="2"/>
    </row>
    <row r="811" spans="6:6" ht="12.75" x14ac:dyDescent="0.2">
      <c r="F811" s="2"/>
    </row>
    <row r="812" spans="6:6" ht="12.75" x14ac:dyDescent="0.2">
      <c r="F812" s="2"/>
    </row>
    <row r="813" spans="6:6" ht="12.75" x14ac:dyDescent="0.2">
      <c r="F813" s="2"/>
    </row>
    <row r="814" spans="6:6" ht="12.75" x14ac:dyDescent="0.2">
      <c r="F814" s="2"/>
    </row>
    <row r="815" spans="6:6" ht="12.75" x14ac:dyDescent="0.2">
      <c r="F815" s="2"/>
    </row>
    <row r="816" spans="6:6" ht="12.75" x14ac:dyDescent="0.2">
      <c r="F816" s="2"/>
    </row>
    <row r="817" spans="6:6" ht="12.75" x14ac:dyDescent="0.2">
      <c r="F817" s="2"/>
    </row>
    <row r="818" spans="6:6" ht="12.75" x14ac:dyDescent="0.2">
      <c r="F818" s="2"/>
    </row>
    <row r="819" spans="6:6" ht="12.75" x14ac:dyDescent="0.2">
      <c r="F819" s="2"/>
    </row>
    <row r="820" spans="6:6" ht="12.75" x14ac:dyDescent="0.2">
      <c r="F820" s="2"/>
    </row>
    <row r="821" spans="6:6" ht="12.75" x14ac:dyDescent="0.2">
      <c r="F821" s="2"/>
    </row>
    <row r="822" spans="6:6" ht="12.75" x14ac:dyDescent="0.2">
      <c r="F822" s="2"/>
    </row>
    <row r="823" spans="6:6" ht="12.75" x14ac:dyDescent="0.2">
      <c r="F823" s="2"/>
    </row>
    <row r="824" spans="6:6" ht="12.75" x14ac:dyDescent="0.2">
      <c r="F824" s="2"/>
    </row>
    <row r="825" spans="6:6" ht="12.75" x14ac:dyDescent="0.2">
      <c r="F825" s="2"/>
    </row>
    <row r="826" spans="6:6" ht="12.75" x14ac:dyDescent="0.2">
      <c r="F826" s="2"/>
    </row>
    <row r="827" spans="6:6" ht="12.75" x14ac:dyDescent="0.2">
      <c r="F827" s="2"/>
    </row>
    <row r="828" spans="6:6" ht="12.75" x14ac:dyDescent="0.2">
      <c r="F828" s="2"/>
    </row>
    <row r="829" spans="6:6" ht="12.75" x14ac:dyDescent="0.2">
      <c r="F829" s="2"/>
    </row>
    <row r="830" spans="6:6" ht="12.75" x14ac:dyDescent="0.2">
      <c r="F830" s="2"/>
    </row>
    <row r="831" spans="6:6" ht="12.75" x14ac:dyDescent="0.2">
      <c r="F831" s="2"/>
    </row>
    <row r="832" spans="6:6" ht="12.75" x14ac:dyDescent="0.2">
      <c r="F832" s="2"/>
    </row>
    <row r="833" spans="6:6" ht="12.75" x14ac:dyDescent="0.2">
      <c r="F833" s="2"/>
    </row>
    <row r="834" spans="6:6" ht="12.75" x14ac:dyDescent="0.2">
      <c r="F834" s="2"/>
    </row>
    <row r="835" spans="6:6" ht="12.75" x14ac:dyDescent="0.2">
      <c r="F835" s="2"/>
    </row>
    <row r="836" spans="6:6" ht="12.75" x14ac:dyDescent="0.2">
      <c r="F836" s="2"/>
    </row>
    <row r="837" spans="6:6" ht="12.75" x14ac:dyDescent="0.2">
      <c r="F837" s="2"/>
    </row>
    <row r="838" spans="6:6" ht="12.75" x14ac:dyDescent="0.2">
      <c r="F838" s="2"/>
    </row>
    <row r="839" spans="6:6" ht="12.75" x14ac:dyDescent="0.2">
      <c r="F839" s="2"/>
    </row>
    <row r="840" spans="6:6" ht="12.75" x14ac:dyDescent="0.2">
      <c r="F840" s="2"/>
    </row>
    <row r="841" spans="6:6" ht="12.75" x14ac:dyDescent="0.2">
      <c r="F841" s="2"/>
    </row>
    <row r="842" spans="6:6" ht="12.75" x14ac:dyDescent="0.2">
      <c r="F842" s="2"/>
    </row>
    <row r="843" spans="6:6" ht="12.75" x14ac:dyDescent="0.2">
      <c r="F843" s="2"/>
    </row>
    <row r="844" spans="6:6" ht="12.75" x14ac:dyDescent="0.2">
      <c r="F844" s="2"/>
    </row>
    <row r="845" spans="6:6" ht="12.75" x14ac:dyDescent="0.2">
      <c r="F845" s="2"/>
    </row>
    <row r="846" spans="6:6" ht="12.75" x14ac:dyDescent="0.2">
      <c r="F846" s="2"/>
    </row>
    <row r="847" spans="6:6" ht="12.75" x14ac:dyDescent="0.2">
      <c r="F847" s="2"/>
    </row>
    <row r="848" spans="6:6" ht="12.75" x14ac:dyDescent="0.2">
      <c r="F848" s="2"/>
    </row>
    <row r="849" spans="6:6" ht="12.75" x14ac:dyDescent="0.2">
      <c r="F849" s="2"/>
    </row>
    <row r="850" spans="6:6" ht="12.75" x14ac:dyDescent="0.2">
      <c r="F850" s="2"/>
    </row>
    <row r="851" spans="6:6" ht="12.75" x14ac:dyDescent="0.2">
      <c r="F851" s="2"/>
    </row>
    <row r="852" spans="6:6" ht="12.75" x14ac:dyDescent="0.2">
      <c r="F852" s="2"/>
    </row>
    <row r="853" spans="6:6" ht="12.75" x14ac:dyDescent="0.2">
      <c r="F853" s="2"/>
    </row>
    <row r="854" spans="6:6" ht="12.75" x14ac:dyDescent="0.2">
      <c r="F854" s="2"/>
    </row>
    <row r="855" spans="6:6" ht="12.75" x14ac:dyDescent="0.2">
      <c r="F855" s="2"/>
    </row>
    <row r="856" spans="6:6" ht="12.75" x14ac:dyDescent="0.2">
      <c r="F856" s="2"/>
    </row>
    <row r="857" spans="6:6" ht="12.75" x14ac:dyDescent="0.2">
      <c r="F857" s="2"/>
    </row>
    <row r="858" spans="6:6" ht="12.75" x14ac:dyDescent="0.2">
      <c r="F858" s="2"/>
    </row>
    <row r="859" spans="6:6" ht="12.75" x14ac:dyDescent="0.2">
      <c r="F859" s="2"/>
    </row>
    <row r="860" spans="6:6" ht="12.75" x14ac:dyDescent="0.2">
      <c r="F860" s="2"/>
    </row>
    <row r="861" spans="6:6" ht="12.75" x14ac:dyDescent="0.2">
      <c r="F861" s="2"/>
    </row>
    <row r="862" spans="6:6" ht="12.75" x14ac:dyDescent="0.2">
      <c r="F862" s="2"/>
    </row>
    <row r="863" spans="6:6" ht="12.75" x14ac:dyDescent="0.2">
      <c r="F863" s="2"/>
    </row>
    <row r="864" spans="6:6" ht="12.75" x14ac:dyDescent="0.2">
      <c r="F864" s="2"/>
    </row>
    <row r="865" spans="6:6" ht="12.75" x14ac:dyDescent="0.2">
      <c r="F865" s="2"/>
    </row>
    <row r="866" spans="6:6" ht="12.75" x14ac:dyDescent="0.2">
      <c r="F866" s="2"/>
    </row>
    <row r="867" spans="6:6" ht="12.75" x14ac:dyDescent="0.2">
      <c r="F867" s="2"/>
    </row>
    <row r="868" spans="6:6" ht="12.75" x14ac:dyDescent="0.2">
      <c r="F868" s="2"/>
    </row>
    <row r="869" spans="6:6" ht="12.75" x14ac:dyDescent="0.2">
      <c r="F869" s="2"/>
    </row>
    <row r="870" spans="6:6" ht="12.75" x14ac:dyDescent="0.2">
      <c r="F870" s="2"/>
    </row>
    <row r="871" spans="6:6" ht="12.75" x14ac:dyDescent="0.2">
      <c r="F871" s="2"/>
    </row>
    <row r="872" spans="6:6" ht="12.75" x14ac:dyDescent="0.2">
      <c r="F872" s="2"/>
    </row>
    <row r="873" spans="6:6" ht="12.75" x14ac:dyDescent="0.2">
      <c r="F873" s="2"/>
    </row>
    <row r="874" spans="6:6" ht="12.75" x14ac:dyDescent="0.2">
      <c r="F874" s="2"/>
    </row>
    <row r="875" spans="6:6" ht="12.75" x14ac:dyDescent="0.2">
      <c r="F875" s="2"/>
    </row>
    <row r="876" spans="6:6" ht="12.75" x14ac:dyDescent="0.2">
      <c r="F876" s="2"/>
    </row>
    <row r="877" spans="6:6" ht="12.75" x14ac:dyDescent="0.2">
      <c r="F877" s="2"/>
    </row>
    <row r="878" spans="6:6" ht="12.75" x14ac:dyDescent="0.2">
      <c r="F878" s="2"/>
    </row>
    <row r="879" spans="6:6" ht="12.75" x14ac:dyDescent="0.2">
      <c r="F879" s="2"/>
    </row>
    <row r="880" spans="6:6" ht="12.75" x14ac:dyDescent="0.2">
      <c r="F880" s="2"/>
    </row>
    <row r="881" spans="6:6" ht="12.75" x14ac:dyDescent="0.2">
      <c r="F881" s="2"/>
    </row>
    <row r="882" spans="6:6" ht="12.75" x14ac:dyDescent="0.2">
      <c r="F882" s="2"/>
    </row>
    <row r="883" spans="6:6" ht="12.75" x14ac:dyDescent="0.2">
      <c r="F883" s="2"/>
    </row>
    <row r="884" spans="6:6" ht="12.75" x14ac:dyDescent="0.2">
      <c r="F884" s="2"/>
    </row>
    <row r="885" spans="6:6" ht="12.75" x14ac:dyDescent="0.2">
      <c r="F885" s="2"/>
    </row>
    <row r="886" spans="6:6" ht="12.75" x14ac:dyDescent="0.2">
      <c r="F886" s="2"/>
    </row>
    <row r="887" spans="6:6" ht="12.75" x14ac:dyDescent="0.2">
      <c r="F887" s="2"/>
    </row>
    <row r="888" spans="6:6" ht="12.75" x14ac:dyDescent="0.2">
      <c r="F888" s="2"/>
    </row>
    <row r="889" spans="6:6" ht="12.75" x14ac:dyDescent="0.2">
      <c r="F889" s="2"/>
    </row>
    <row r="890" spans="6:6" ht="12.75" x14ac:dyDescent="0.2">
      <c r="F890" s="2"/>
    </row>
    <row r="891" spans="6:6" ht="12.75" x14ac:dyDescent="0.2">
      <c r="F891" s="2"/>
    </row>
    <row r="892" spans="6:6" ht="12.75" x14ac:dyDescent="0.2">
      <c r="F892" s="2"/>
    </row>
    <row r="893" spans="6:6" ht="12.75" x14ac:dyDescent="0.2">
      <c r="F893" s="2"/>
    </row>
    <row r="894" spans="6:6" ht="12.75" x14ac:dyDescent="0.2">
      <c r="F894" s="2"/>
    </row>
    <row r="895" spans="6:6" ht="12.75" x14ac:dyDescent="0.2">
      <c r="F895" s="2"/>
    </row>
    <row r="896" spans="6:6" ht="12.75" x14ac:dyDescent="0.2">
      <c r="F896" s="2"/>
    </row>
    <row r="897" spans="6:6" ht="12.75" x14ac:dyDescent="0.2">
      <c r="F897" s="2"/>
    </row>
    <row r="898" spans="6:6" ht="12.75" x14ac:dyDescent="0.2">
      <c r="F898" s="2"/>
    </row>
    <row r="899" spans="6:6" ht="12.75" x14ac:dyDescent="0.2">
      <c r="F899" s="2"/>
    </row>
    <row r="900" spans="6:6" ht="12.75" x14ac:dyDescent="0.2">
      <c r="F900" s="2"/>
    </row>
    <row r="901" spans="6:6" ht="12.75" x14ac:dyDescent="0.2">
      <c r="F901" s="2"/>
    </row>
    <row r="902" spans="6:6" ht="12.75" x14ac:dyDescent="0.2">
      <c r="F902" s="2"/>
    </row>
    <row r="903" spans="6:6" ht="12.75" x14ac:dyDescent="0.2">
      <c r="F903" s="2"/>
    </row>
    <row r="904" spans="6:6" ht="12.75" x14ac:dyDescent="0.2">
      <c r="F904" s="2"/>
    </row>
    <row r="905" spans="6:6" ht="12.75" x14ac:dyDescent="0.2">
      <c r="F905" s="2"/>
    </row>
    <row r="906" spans="6:6" ht="12.75" x14ac:dyDescent="0.2">
      <c r="F906" s="2"/>
    </row>
    <row r="907" spans="6:6" ht="12.75" x14ac:dyDescent="0.2">
      <c r="F907" s="2"/>
    </row>
    <row r="908" spans="6:6" ht="12.75" x14ac:dyDescent="0.2">
      <c r="F908" s="2"/>
    </row>
    <row r="909" spans="6:6" ht="12.75" x14ac:dyDescent="0.2">
      <c r="F909" s="2"/>
    </row>
    <row r="910" spans="6:6" ht="12.75" x14ac:dyDescent="0.2">
      <c r="F910" s="2"/>
    </row>
    <row r="911" spans="6:6" ht="12.75" x14ac:dyDescent="0.2">
      <c r="F911" s="2"/>
    </row>
    <row r="912" spans="6:6" ht="12.75" x14ac:dyDescent="0.2">
      <c r="F912" s="2"/>
    </row>
    <row r="913" spans="6:6" ht="12.75" x14ac:dyDescent="0.2">
      <c r="F913" s="2"/>
    </row>
    <row r="914" spans="6:6" ht="12.75" x14ac:dyDescent="0.2">
      <c r="F914" s="2"/>
    </row>
    <row r="915" spans="6:6" ht="12.75" x14ac:dyDescent="0.2">
      <c r="F915" s="2"/>
    </row>
    <row r="916" spans="6:6" ht="12.75" x14ac:dyDescent="0.2">
      <c r="F916" s="2"/>
    </row>
    <row r="917" spans="6:6" ht="12.75" x14ac:dyDescent="0.2">
      <c r="F917" s="2"/>
    </row>
    <row r="918" spans="6:6" ht="12.75" x14ac:dyDescent="0.2">
      <c r="F918" s="2"/>
    </row>
    <row r="919" spans="6:6" ht="12.75" x14ac:dyDescent="0.2">
      <c r="F919" s="2"/>
    </row>
    <row r="920" spans="6:6" ht="12.75" x14ac:dyDescent="0.2">
      <c r="F920" s="2"/>
    </row>
    <row r="921" spans="6:6" ht="12.75" x14ac:dyDescent="0.2">
      <c r="F921" s="2"/>
    </row>
    <row r="922" spans="6:6" ht="12.75" x14ac:dyDescent="0.2">
      <c r="F922" s="2"/>
    </row>
    <row r="923" spans="6:6" ht="12.75" x14ac:dyDescent="0.2">
      <c r="F923" s="2"/>
    </row>
    <row r="924" spans="6:6" ht="12.75" x14ac:dyDescent="0.2">
      <c r="F924" s="2"/>
    </row>
    <row r="925" spans="6:6" ht="12.75" x14ac:dyDescent="0.2">
      <c r="F925" s="2"/>
    </row>
    <row r="926" spans="6:6" ht="12.75" x14ac:dyDescent="0.2">
      <c r="F926" s="2"/>
    </row>
    <row r="927" spans="6:6" ht="12.75" x14ac:dyDescent="0.2">
      <c r="F927" s="2"/>
    </row>
    <row r="928" spans="6:6" ht="12.75" x14ac:dyDescent="0.2">
      <c r="F928" s="2"/>
    </row>
    <row r="929" spans="6:6" ht="12.75" x14ac:dyDescent="0.2">
      <c r="F929" s="2"/>
    </row>
    <row r="930" spans="6:6" ht="12.75" x14ac:dyDescent="0.2">
      <c r="F930" s="2"/>
    </row>
    <row r="931" spans="6:6" ht="12.75" x14ac:dyDescent="0.2">
      <c r="F931" s="2"/>
    </row>
    <row r="932" spans="6:6" ht="12.75" x14ac:dyDescent="0.2">
      <c r="F932" s="2"/>
    </row>
    <row r="933" spans="6:6" ht="12.75" x14ac:dyDescent="0.2">
      <c r="F933" s="2"/>
    </row>
    <row r="934" spans="6:6" ht="12.75" x14ac:dyDescent="0.2">
      <c r="F934" s="2"/>
    </row>
    <row r="935" spans="6:6" ht="12.75" x14ac:dyDescent="0.2">
      <c r="F935" s="2"/>
    </row>
    <row r="936" spans="6:6" ht="12.75" x14ac:dyDescent="0.2">
      <c r="F936" s="2"/>
    </row>
    <row r="937" spans="6:6" ht="12.75" x14ac:dyDescent="0.2">
      <c r="F937" s="2"/>
    </row>
    <row r="938" spans="6:6" ht="12.75" x14ac:dyDescent="0.2">
      <c r="F938" s="2"/>
    </row>
    <row r="939" spans="6:6" ht="12.75" x14ac:dyDescent="0.2">
      <c r="F939" s="2"/>
    </row>
    <row r="940" spans="6:6" ht="12.75" x14ac:dyDescent="0.2">
      <c r="F940" s="2"/>
    </row>
    <row r="941" spans="6:6" ht="12.75" x14ac:dyDescent="0.2">
      <c r="F941" s="2"/>
    </row>
    <row r="942" spans="6:6" ht="12.75" x14ac:dyDescent="0.2">
      <c r="F942" s="2"/>
    </row>
    <row r="943" spans="6:6" ht="12.75" x14ac:dyDescent="0.2">
      <c r="F943" s="2"/>
    </row>
    <row r="944" spans="6:6" ht="12.75" x14ac:dyDescent="0.2">
      <c r="F944" s="2"/>
    </row>
    <row r="945" spans="6:6" ht="12.75" x14ac:dyDescent="0.2">
      <c r="F945" s="2"/>
    </row>
    <row r="946" spans="6:6" ht="12.75" x14ac:dyDescent="0.2">
      <c r="F946" s="2"/>
    </row>
    <row r="947" spans="6:6" ht="12.75" x14ac:dyDescent="0.2">
      <c r="F947" s="2"/>
    </row>
    <row r="948" spans="6:6" ht="12.75" x14ac:dyDescent="0.2">
      <c r="F948" s="2"/>
    </row>
    <row r="949" spans="6:6" ht="12.75" x14ac:dyDescent="0.2">
      <c r="F949" s="2"/>
    </row>
    <row r="950" spans="6:6" ht="12.75" x14ac:dyDescent="0.2">
      <c r="F950" s="2"/>
    </row>
    <row r="951" spans="6:6" ht="12.75" x14ac:dyDescent="0.2">
      <c r="F951" s="2"/>
    </row>
    <row r="952" spans="6:6" ht="12.75" x14ac:dyDescent="0.2">
      <c r="F952" s="2"/>
    </row>
    <row r="953" spans="6:6" ht="12.75" x14ac:dyDescent="0.2">
      <c r="F953" s="2"/>
    </row>
    <row r="954" spans="6:6" ht="12.75" x14ac:dyDescent="0.2">
      <c r="F954" s="2"/>
    </row>
    <row r="955" spans="6:6" ht="12.75" x14ac:dyDescent="0.2">
      <c r="F955" s="2"/>
    </row>
    <row r="956" spans="6:6" ht="12.75" x14ac:dyDescent="0.2">
      <c r="F956" s="2"/>
    </row>
    <row r="957" spans="6:6" ht="12.75" x14ac:dyDescent="0.2">
      <c r="F957" s="2"/>
    </row>
    <row r="958" spans="6:6" ht="12.75" x14ac:dyDescent="0.2">
      <c r="F958" s="2"/>
    </row>
    <row r="959" spans="6:6" ht="12.75" x14ac:dyDescent="0.2">
      <c r="F959" s="2"/>
    </row>
    <row r="960" spans="6:6" ht="12.75" x14ac:dyDescent="0.2">
      <c r="F960" s="2"/>
    </row>
    <row r="961" spans="6:6" ht="12.75" x14ac:dyDescent="0.2">
      <c r="F961" s="2"/>
    </row>
    <row r="962" spans="6:6" ht="12.75" x14ac:dyDescent="0.2">
      <c r="F962" s="2"/>
    </row>
    <row r="963" spans="6:6" ht="12.75" x14ac:dyDescent="0.2">
      <c r="F963" s="2"/>
    </row>
    <row r="964" spans="6:6" ht="12.75" x14ac:dyDescent="0.2">
      <c r="F964" s="2"/>
    </row>
    <row r="965" spans="6:6" ht="12.75" x14ac:dyDescent="0.2">
      <c r="F965" s="2"/>
    </row>
    <row r="966" spans="6:6" ht="12.75" x14ac:dyDescent="0.2">
      <c r="F966" s="2"/>
    </row>
    <row r="967" spans="6:6" ht="12.75" x14ac:dyDescent="0.2">
      <c r="F967" s="2"/>
    </row>
    <row r="968" spans="6:6" ht="12.75" x14ac:dyDescent="0.2">
      <c r="F968" s="2"/>
    </row>
    <row r="969" spans="6:6" ht="12.75" x14ac:dyDescent="0.2">
      <c r="F969" s="2"/>
    </row>
    <row r="970" spans="6:6" ht="12.75" x14ac:dyDescent="0.2">
      <c r="F970" s="2"/>
    </row>
    <row r="971" spans="6:6" ht="12.75" x14ac:dyDescent="0.2">
      <c r="F971" s="2"/>
    </row>
    <row r="972" spans="6:6" ht="12.75" x14ac:dyDescent="0.2">
      <c r="F972" s="2"/>
    </row>
    <row r="973" spans="6:6" ht="12.75" x14ac:dyDescent="0.2">
      <c r="F973" s="2"/>
    </row>
    <row r="974" spans="6:6" ht="12.75" x14ac:dyDescent="0.2">
      <c r="F974" s="2"/>
    </row>
    <row r="975" spans="6:6" ht="12.75" x14ac:dyDescent="0.2">
      <c r="F975" s="2"/>
    </row>
    <row r="976" spans="6:6" ht="12.75" x14ac:dyDescent="0.2">
      <c r="F976" s="2"/>
    </row>
    <row r="977" spans="6:6" ht="12.75" x14ac:dyDescent="0.2">
      <c r="F977" s="2"/>
    </row>
    <row r="978" spans="6:6" ht="12.75" x14ac:dyDescent="0.2">
      <c r="F978" s="2"/>
    </row>
    <row r="979" spans="6:6" ht="12.75" x14ac:dyDescent="0.2">
      <c r="F979" s="2"/>
    </row>
    <row r="980" spans="6:6" ht="12.75" x14ac:dyDescent="0.2">
      <c r="F980" s="2"/>
    </row>
    <row r="981" spans="6:6" ht="12.75" x14ac:dyDescent="0.2">
      <c r="F981" s="2"/>
    </row>
    <row r="982" spans="6:6" ht="12.75" x14ac:dyDescent="0.2">
      <c r="F982" s="2"/>
    </row>
    <row r="983" spans="6:6" ht="12.75" x14ac:dyDescent="0.2">
      <c r="F983" s="2"/>
    </row>
    <row r="984" spans="6:6" ht="12.75" x14ac:dyDescent="0.2">
      <c r="F984" s="2"/>
    </row>
    <row r="985" spans="6:6" ht="12.75" x14ac:dyDescent="0.2">
      <c r="F985" s="2"/>
    </row>
    <row r="986" spans="6:6" ht="12.75" x14ac:dyDescent="0.2">
      <c r="F986" s="2"/>
    </row>
    <row r="987" spans="6:6" ht="12.75" x14ac:dyDescent="0.2">
      <c r="F987" s="2"/>
    </row>
    <row r="988" spans="6:6" ht="12.75" x14ac:dyDescent="0.2">
      <c r="F988" s="2"/>
    </row>
    <row r="989" spans="6:6" ht="12.75" x14ac:dyDescent="0.2">
      <c r="F989" s="2"/>
    </row>
    <row r="990" spans="6:6" ht="12.75" x14ac:dyDescent="0.2">
      <c r="F990" s="2"/>
    </row>
    <row r="991" spans="6:6" ht="12.75" x14ac:dyDescent="0.2">
      <c r="F991" s="2"/>
    </row>
    <row r="992" spans="6:6" ht="12.75" x14ac:dyDescent="0.2">
      <c r="F99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75755-EE9D-420B-BB22-C36E17B3E277}">
  <dimension ref="A1:D21"/>
  <sheetViews>
    <sheetView workbookViewId="0">
      <selection activeCell="D9" sqref="D9"/>
    </sheetView>
  </sheetViews>
  <sheetFormatPr defaultRowHeight="12.75" x14ac:dyDescent="0.2"/>
  <sheetData>
    <row r="1" spans="1:4" x14ac:dyDescent="0.2">
      <c r="A1" t="s">
        <v>647</v>
      </c>
      <c r="B1" t="s">
        <v>72</v>
      </c>
    </row>
    <row r="2" spans="1:4" x14ac:dyDescent="0.2">
      <c r="A2" t="s">
        <v>64</v>
      </c>
      <c r="B2" s="66" t="s">
        <v>35</v>
      </c>
    </row>
    <row r="3" spans="1:4" x14ac:dyDescent="0.2">
      <c r="A3" t="s">
        <v>163</v>
      </c>
      <c r="B3" s="68" t="s">
        <v>31</v>
      </c>
    </row>
    <row r="4" spans="1:4" x14ac:dyDescent="0.2">
      <c r="A4" t="s">
        <v>244</v>
      </c>
      <c r="B4" s="66" t="s">
        <v>20</v>
      </c>
    </row>
    <row r="5" spans="1:4" x14ac:dyDescent="0.2">
      <c r="A5" t="s">
        <v>318</v>
      </c>
      <c r="B5" s="68" t="s">
        <v>27</v>
      </c>
    </row>
    <row r="6" spans="1:4" x14ac:dyDescent="0.2">
      <c r="A6" t="s">
        <v>334</v>
      </c>
      <c r="B6" s="66" t="s">
        <v>50</v>
      </c>
    </row>
    <row r="7" spans="1:4" x14ac:dyDescent="0.2">
      <c r="A7" t="s">
        <v>648</v>
      </c>
      <c r="B7" s="68" t="s">
        <v>23</v>
      </c>
    </row>
    <row r="8" spans="1:4" x14ac:dyDescent="0.2">
      <c r="A8" s="69" t="s">
        <v>464</v>
      </c>
      <c r="B8" s="95" t="s">
        <v>55</v>
      </c>
    </row>
    <row r="9" spans="1:4" x14ac:dyDescent="0.2">
      <c r="A9" s="69" t="s">
        <v>651</v>
      </c>
      <c r="C9" s="69" t="s">
        <v>650</v>
      </c>
      <c r="D9" s="69"/>
    </row>
    <row r="10" spans="1:4" x14ac:dyDescent="0.2">
      <c r="A10" s="96">
        <v>1213</v>
      </c>
      <c r="B10" s="97">
        <v>44209</v>
      </c>
      <c r="C10" s="98">
        <v>0</v>
      </c>
    </row>
    <row r="11" spans="1:4" x14ac:dyDescent="0.2">
      <c r="A11" s="96">
        <v>1214</v>
      </c>
      <c r="B11" s="97">
        <v>44238</v>
      </c>
      <c r="C11" s="98">
        <v>0.58680555555555558</v>
      </c>
    </row>
    <row r="12" spans="1:4" x14ac:dyDescent="0.2">
      <c r="A12" s="96">
        <v>1215</v>
      </c>
      <c r="B12" s="97">
        <v>44268</v>
      </c>
      <c r="C12" s="98">
        <v>0.22291666666666665</v>
      </c>
    </row>
    <row r="13" spans="1:4" x14ac:dyDescent="0.2">
      <c r="A13" s="96">
        <v>1216</v>
      </c>
      <c r="B13" s="97">
        <v>44297</v>
      </c>
      <c r="C13" s="98">
        <v>0.9375</v>
      </c>
    </row>
    <row r="14" spans="1:4" x14ac:dyDescent="0.2">
      <c r="A14" s="96">
        <v>1217</v>
      </c>
      <c r="B14" s="97">
        <v>44327</v>
      </c>
      <c r="C14" s="98">
        <v>0.62430555555555556</v>
      </c>
    </row>
    <row r="15" spans="1:4" x14ac:dyDescent="0.2">
      <c r="A15" s="96">
        <v>1218</v>
      </c>
      <c r="B15" s="97">
        <v>44357</v>
      </c>
      <c r="C15" s="98">
        <v>0.28611111111111115</v>
      </c>
    </row>
    <row r="16" spans="1:4" x14ac:dyDescent="0.2">
      <c r="A16" s="96">
        <v>1219</v>
      </c>
      <c r="B16" s="97">
        <v>44386</v>
      </c>
      <c r="C16" s="98">
        <v>0.88611111111111107</v>
      </c>
    </row>
    <row r="17" spans="1:3" x14ac:dyDescent="0.2">
      <c r="A17" s="96">
        <v>1220</v>
      </c>
      <c r="B17" s="97">
        <v>44416</v>
      </c>
      <c r="C17" s="98">
        <v>0.40972222222222227</v>
      </c>
    </row>
    <row r="18" spans="1:3" x14ac:dyDescent="0.2">
      <c r="A18" s="96">
        <v>1221</v>
      </c>
      <c r="B18" s="97">
        <v>44445</v>
      </c>
      <c r="C18" s="98">
        <v>0.86875000000000002</v>
      </c>
    </row>
    <row r="19" spans="1:3" x14ac:dyDescent="0.2">
      <c r="A19" s="96">
        <v>1222</v>
      </c>
      <c r="B19" s="97">
        <v>44475</v>
      </c>
      <c r="C19" s="98">
        <v>0.2951388888888889</v>
      </c>
    </row>
    <row r="20" spans="1:3" x14ac:dyDescent="0.2">
      <c r="A20" s="96">
        <v>1223</v>
      </c>
      <c r="B20" s="97">
        <v>44504</v>
      </c>
      <c r="C20" s="98">
        <v>0.71805555555555556</v>
      </c>
    </row>
    <row r="21" spans="1:3" x14ac:dyDescent="0.2">
      <c r="A21" s="96">
        <v>1224</v>
      </c>
      <c r="B21" s="97">
        <v>44534</v>
      </c>
      <c r="C21" s="98">
        <v>0.11319444444444444</v>
      </c>
    </row>
  </sheetData>
  <conditionalFormatting sqref="B2:B8">
    <cfRule type="containsText" dxfId="5" priority="1" operator="containsText" text="Jupiter">
      <formula>NOT(ISERROR(SEARCH("Jupiter",B2)))</formula>
    </cfRule>
    <cfRule type="containsText" dxfId="4" priority="2" operator="containsText" text="Moon">
      <formula>NOT(ISERROR(SEARCH("Moon",B2)))</formula>
    </cfRule>
    <cfRule type="containsText" dxfId="3" priority="3" operator="containsText" text="Sun">
      <formula>NOT(ISERROR(SEARCH("Sun",B2)))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981"/>
  <sheetViews>
    <sheetView workbookViewId="0">
      <selection activeCell="E18" sqref="E18"/>
    </sheetView>
  </sheetViews>
  <sheetFormatPr defaultColWidth="14.42578125" defaultRowHeight="12.75" x14ac:dyDescent="0.2"/>
  <cols>
    <col min="5" max="5" width="17.28515625" customWidth="1"/>
    <col min="6" max="6" width="12.42578125" customWidth="1"/>
    <col min="7" max="7" width="62.28515625" style="25" customWidth="1"/>
  </cols>
  <sheetData>
    <row r="1" spans="1:7" ht="26.25" customHeight="1" x14ac:dyDescent="0.35">
      <c r="A1" s="21" t="s">
        <v>587</v>
      </c>
      <c r="F1" s="2"/>
    </row>
    <row r="2" spans="1:7" ht="15.75" customHeight="1" x14ac:dyDescent="0.2">
      <c r="F2" s="2"/>
    </row>
    <row r="3" spans="1:7" ht="15.75" customHeight="1" x14ac:dyDescent="0.2">
      <c r="F3" s="2"/>
    </row>
    <row r="4" spans="1:7" s="20" customFormat="1" ht="28.5" customHeight="1" thickBot="1" x14ac:dyDescent="0.25">
      <c r="D4" s="19" t="s">
        <v>637</v>
      </c>
      <c r="E4" s="27" t="s">
        <v>10</v>
      </c>
      <c r="F4" s="28" t="s">
        <v>588</v>
      </c>
      <c r="G4" s="39" t="s">
        <v>5</v>
      </c>
    </row>
    <row r="5" spans="1:7" ht="39" thickTop="1" x14ac:dyDescent="0.2">
      <c r="D5" s="29" t="s">
        <v>34</v>
      </c>
      <c r="E5" s="30" t="s">
        <v>35</v>
      </c>
      <c r="F5" s="40">
        <v>1</v>
      </c>
      <c r="G5" s="41" t="s">
        <v>589</v>
      </c>
    </row>
    <row r="6" spans="1:7" x14ac:dyDescent="0.2">
      <c r="D6" s="33"/>
      <c r="E6" s="34"/>
      <c r="F6" s="42"/>
      <c r="G6" s="43"/>
    </row>
    <row r="7" spans="1:7" x14ac:dyDescent="0.2">
      <c r="D7" s="33"/>
      <c r="E7" s="35"/>
      <c r="F7" s="44"/>
      <c r="G7" s="26"/>
    </row>
    <row r="8" spans="1:7" x14ac:dyDescent="0.2">
      <c r="D8" s="33"/>
      <c r="E8" s="88"/>
      <c r="F8" s="42"/>
      <c r="G8" s="89"/>
    </row>
    <row r="9" spans="1:7" x14ac:dyDescent="0.2">
      <c r="D9" s="33"/>
      <c r="E9" s="35"/>
      <c r="F9" s="44"/>
      <c r="G9" s="26"/>
    </row>
    <row r="10" spans="1:7" x14ac:dyDescent="0.2">
      <c r="F10" s="2"/>
    </row>
    <row r="11" spans="1:7" x14ac:dyDescent="0.2">
      <c r="F11" s="2"/>
    </row>
    <row r="12" spans="1:7" x14ac:dyDescent="0.2">
      <c r="F12" s="2"/>
    </row>
    <row r="13" spans="1:7" x14ac:dyDescent="0.2">
      <c r="F13" s="2"/>
    </row>
    <row r="14" spans="1:7" x14ac:dyDescent="0.2">
      <c r="F14" s="2"/>
    </row>
    <row r="15" spans="1:7" ht="15.75" customHeight="1" x14ac:dyDescent="0.2">
      <c r="F15" s="2"/>
    </row>
    <row r="16" spans="1:7" ht="15.75" customHeight="1" x14ac:dyDescent="0.2">
      <c r="F16" s="2"/>
    </row>
    <row r="17" spans="6:6" ht="15.75" customHeight="1" x14ac:dyDescent="0.2">
      <c r="F17" s="2"/>
    </row>
    <row r="18" spans="6:6" ht="15.75" customHeight="1" x14ac:dyDescent="0.2">
      <c r="F18" s="2"/>
    </row>
    <row r="19" spans="6:6" ht="15.75" customHeight="1" x14ac:dyDescent="0.2">
      <c r="F19" s="2"/>
    </row>
    <row r="20" spans="6:6" ht="15.75" customHeight="1" x14ac:dyDescent="0.2">
      <c r="F20" s="2"/>
    </row>
    <row r="21" spans="6:6" ht="15.75" customHeight="1" x14ac:dyDescent="0.2">
      <c r="F21" s="2"/>
    </row>
    <row r="22" spans="6:6" ht="15.75" customHeight="1" x14ac:dyDescent="0.2">
      <c r="F22" s="2"/>
    </row>
    <row r="23" spans="6:6" ht="15.75" customHeight="1" x14ac:dyDescent="0.2">
      <c r="F23" s="2"/>
    </row>
    <row r="24" spans="6:6" ht="15.75" customHeight="1" x14ac:dyDescent="0.2">
      <c r="F24" s="2"/>
    </row>
    <row r="25" spans="6:6" ht="15.75" customHeight="1" x14ac:dyDescent="0.2">
      <c r="F25" s="2"/>
    </row>
    <row r="26" spans="6:6" ht="15.75" customHeight="1" x14ac:dyDescent="0.2">
      <c r="F26" s="2"/>
    </row>
    <row r="27" spans="6:6" ht="15.75" customHeight="1" x14ac:dyDescent="0.2">
      <c r="F27" s="2"/>
    </row>
    <row r="28" spans="6:6" x14ac:dyDescent="0.2">
      <c r="F28" s="2"/>
    </row>
    <row r="29" spans="6:6" x14ac:dyDescent="0.2">
      <c r="F29" s="2"/>
    </row>
    <row r="30" spans="6:6" x14ac:dyDescent="0.2">
      <c r="F30" s="2"/>
    </row>
    <row r="31" spans="6:6" x14ac:dyDescent="0.2">
      <c r="F31" s="2"/>
    </row>
    <row r="32" spans="6:6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  <row r="134" spans="6:6" x14ac:dyDescent="0.2">
      <c r="F134" s="2"/>
    </row>
    <row r="135" spans="6:6" x14ac:dyDescent="0.2">
      <c r="F135" s="2"/>
    </row>
    <row r="136" spans="6:6" x14ac:dyDescent="0.2">
      <c r="F136" s="2"/>
    </row>
    <row r="137" spans="6:6" x14ac:dyDescent="0.2">
      <c r="F137" s="2"/>
    </row>
    <row r="138" spans="6:6" x14ac:dyDescent="0.2">
      <c r="F138" s="2"/>
    </row>
    <row r="139" spans="6:6" x14ac:dyDescent="0.2">
      <c r="F139" s="2"/>
    </row>
    <row r="140" spans="6:6" x14ac:dyDescent="0.2">
      <c r="F140" s="2"/>
    </row>
    <row r="141" spans="6:6" x14ac:dyDescent="0.2">
      <c r="F141" s="2"/>
    </row>
    <row r="142" spans="6:6" x14ac:dyDescent="0.2">
      <c r="F142" s="2"/>
    </row>
    <row r="143" spans="6:6" x14ac:dyDescent="0.2">
      <c r="F143" s="2"/>
    </row>
    <row r="144" spans="6:6" x14ac:dyDescent="0.2">
      <c r="F144" s="2"/>
    </row>
    <row r="145" spans="6:6" x14ac:dyDescent="0.2">
      <c r="F145" s="2"/>
    </row>
    <row r="146" spans="6:6" x14ac:dyDescent="0.2">
      <c r="F146" s="2"/>
    </row>
    <row r="147" spans="6:6" x14ac:dyDescent="0.2">
      <c r="F147" s="2"/>
    </row>
    <row r="148" spans="6:6" x14ac:dyDescent="0.2">
      <c r="F148" s="2"/>
    </row>
    <row r="149" spans="6:6" x14ac:dyDescent="0.2">
      <c r="F149" s="2"/>
    </row>
    <row r="150" spans="6:6" x14ac:dyDescent="0.2">
      <c r="F150" s="2"/>
    </row>
    <row r="151" spans="6:6" x14ac:dyDescent="0.2">
      <c r="F151" s="2"/>
    </row>
    <row r="152" spans="6:6" x14ac:dyDescent="0.2">
      <c r="F152" s="2"/>
    </row>
    <row r="153" spans="6:6" x14ac:dyDescent="0.2">
      <c r="F153" s="2"/>
    </row>
    <row r="154" spans="6:6" x14ac:dyDescent="0.2">
      <c r="F154" s="2"/>
    </row>
    <row r="155" spans="6:6" x14ac:dyDescent="0.2">
      <c r="F155" s="2"/>
    </row>
    <row r="156" spans="6:6" x14ac:dyDescent="0.2">
      <c r="F156" s="2"/>
    </row>
    <row r="157" spans="6:6" x14ac:dyDescent="0.2">
      <c r="F157" s="2"/>
    </row>
    <row r="158" spans="6:6" x14ac:dyDescent="0.2">
      <c r="F158" s="2"/>
    </row>
    <row r="159" spans="6:6" x14ac:dyDescent="0.2">
      <c r="F159" s="2"/>
    </row>
    <row r="160" spans="6:6" x14ac:dyDescent="0.2">
      <c r="F160" s="2"/>
    </row>
    <row r="161" spans="6:6" x14ac:dyDescent="0.2">
      <c r="F161" s="2"/>
    </row>
    <row r="162" spans="6:6" x14ac:dyDescent="0.2">
      <c r="F162" s="2"/>
    </row>
    <row r="163" spans="6:6" x14ac:dyDescent="0.2">
      <c r="F163" s="2"/>
    </row>
    <row r="164" spans="6:6" x14ac:dyDescent="0.2">
      <c r="F164" s="2"/>
    </row>
    <row r="165" spans="6:6" x14ac:dyDescent="0.2">
      <c r="F165" s="2"/>
    </row>
    <row r="166" spans="6:6" x14ac:dyDescent="0.2">
      <c r="F166" s="2"/>
    </row>
    <row r="167" spans="6:6" x14ac:dyDescent="0.2">
      <c r="F167" s="2"/>
    </row>
    <row r="168" spans="6:6" x14ac:dyDescent="0.2">
      <c r="F168" s="2"/>
    </row>
    <row r="169" spans="6:6" x14ac:dyDescent="0.2">
      <c r="F169" s="2"/>
    </row>
    <row r="170" spans="6:6" x14ac:dyDescent="0.2">
      <c r="F170" s="2"/>
    </row>
    <row r="171" spans="6:6" x14ac:dyDescent="0.2">
      <c r="F171" s="2"/>
    </row>
    <row r="172" spans="6:6" x14ac:dyDescent="0.2">
      <c r="F172" s="2"/>
    </row>
    <row r="173" spans="6:6" x14ac:dyDescent="0.2">
      <c r="F173" s="2"/>
    </row>
    <row r="174" spans="6:6" x14ac:dyDescent="0.2">
      <c r="F174" s="2"/>
    </row>
    <row r="175" spans="6:6" x14ac:dyDescent="0.2">
      <c r="F175" s="2"/>
    </row>
    <row r="176" spans="6:6" x14ac:dyDescent="0.2">
      <c r="F176" s="2"/>
    </row>
    <row r="177" spans="6:6" x14ac:dyDescent="0.2">
      <c r="F177" s="2"/>
    </row>
    <row r="178" spans="6:6" x14ac:dyDescent="0.2">
      <c r="F178" s="2"/>
    </row>
    <row r="179" spans="6:6" x14ac:dyDescent="0.2">
      <c r="F179" s="2"/>
    </row>
    <row r="180" spans="6:6" x14ac:dyDescent="0.2">
      <c r="F180" s="2"/>
    </row>
    <row r="181" spans="6:6" x14ac:dyDescent="0.2">
      <c r="F181" s="2"/>
    </row>
    <row r="182" spans="6:6" x14ac:dyDescent="0.2">
      <c r="F182" s="2"/>
    </row>
    <row r="183" spans="6:6" x14ac:dyDescent="0.2">
      <c r="F183" s="2"/>
    </row>
    <row r="184" spans="6:6" x14ac:dyDescent="0.2">
      <c r="F184" s="2"/>
    </row>
    <row r="185" spans="6:6" x14ac:dyDescent="0.2">
      <c r="F185" s="2"/>
    </row>
    <row r="186" spans="6:6" x14ac:dyDescent="0.2">
      <c r="F186" s="2"/>
    </row>
    <row r="187" spans="6:6" x14ac:dyDescent="0.2">
      <c r="F187" s="2"/>
    </row>
    <row r="188" spans="6:6" x14ac:dyDescent="0.2">
      <c r="F188" s="2"/>
    </row>
    <row r="189" spans="6:6" x14ac:dyDescent="0.2">
      <c r="F189" s="2"/>
    </row>
    <row r="190" spans="6:6" x14ac:dyDescent="0.2">
      <c r="F190" s="2"/>
    </row>
    <row r="191" spans="6:6" x14ac:dyDescent="0.2">
      <c r="F191" s="2"/>
    </row>
    <row r="192" spans="6:6" x14ac:dyDescent="0.2">
      <c r="F192" s="2"/>
    </row>
    <row r="193" spans="6:6" x14ac:dyDescent="0.2">
      <c r="F193" s="2"/>
    </row>
    <row r="194" spans="6:6" x14ac:dyDescent="0.2">
      <c r="F194" s="2"/>
    </row>
    <row r="195" spans="6:6" x14ac:dyDescent="0.2">
      <c r="F195" s="2"/>
    </row>
    <row r="196" spans="6:6" x14ac:dyDescent="0.2">
      <c r="F196" s="2"/>
    </row>
    <row r="197" spans="6:6" x14ac:dyDescent="0.2">
      <c r="F197" s="2"/>
    </row>
    <row r="198" spans="6:6" x14ac:dyDescent="0.2">
      <c r="F198" s="2"/>
    </row>
    <row r="199" spans="6:6" x14ac:dyDescent="0.2">
      <c r="F199" s="2"/>
    </row>
    <row r="200" spans="6:6" x14ac:dyDescent="0.2">
      <c r="F200" s="2"/>
    </row>
    <row r="201" spans="6:6" x14ac:dyDescent="0.2">
      <c r="F201" s="2"/>
    </row>
    <row r="202" spans="6:6" x14ac:dyDescent="0.2">
      <c r="F202" s="2"/>
    </row>
    <row r="203" spans="6:6" x14ac:dyDescent="0.2">
      <c r="F203" s="2"/>
    </row>
    <row r="204" spans="6:6" x14ac:dyDescent="0.2">
      <c r="F204" s="2"/>
    </row>
    <row r="205" spans="6:6" x14ac:dyDescent="0.2">
      <c r="F205" s="2"/>
    </row>
    <row r="206" spans="6:6" x14ac:dyDescent="0.2">
      <c r="F206" s="2"/>
    </row>
    <row r="207" spans="6:6" x14ac:dyDescent="0.2">
      <c r="F207" s="2"/>
    </row>
    <row r="208" spans="6:6" x14ac:dyDescent="0.2">
      <c r="F208" s="2"/>
    </row>
    <row r="209" spans="6:6" x14ac:dyDescent="0.2">
      <c r="F209" s="2"/>
    </row>
    <row r="210" spans="6:6" x14ac:dyDescent="0.2">
      <c r="F210" s="2"/>
    </row>
    <row r="211" spans="6:6" x14ac:dyDescent="0.2">
      <c r="F211" s="2"/>
    </row>
    <row r="212" spans="6:6" x14ac:dyDescent="0.2">
      <c r="F212" s="2"/>
    </row>
    <row r="213" spans="6:6" x14ac:dyDescent="0.2">
      <c r="F213" s="2"/>
    </row>
    <row r="214" spans="6:6" x14ac:dyDescent="0.2">
      <c r="F214" s="2"/>
    </row>
    <row r="215" spans="6:6" x14ac:dyDescent="0.2">
      <c r="F215" s="2"/>
    </row>
    <row r="216" spans="6:6" x14ac:dyDescent="0.2">
      <c r="F216" s="2"/>
    </row>
    <row r="217" spans="6:6" x14ac:dyDescent="0.2">
      <c r="F217" s="2"/>
    </row>
    <row r="218" spans="6:6" x14ac:dyDescent="0.2">
      <c r="F218" s="2"/>
    </row>
    <row r="219" spans="6:6" x14ac:dyDescent="0.2">
      <c r="F219" s="2"/>
    </row>
    <row r="220" spans="6:6" x14ac:dyDescent="0.2">
      <c r="F220" s="2"/>
    </row>
    <row r="221" spans="6:6" x14ac:dyDescent="0.2">
      <c r="F221" s="2"/>
    </row>
    <row r="222" spans="6:6" x14ac:dyDescent="0.2">
      <c r="F222" s="2"/>
    </row>
    <row r="223" spans="6:6" x14ac:dyDescent="0.2">
      <c r="F223" s="2"/>
    </row>
    <row r="224" spans="6:6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  <row r="239" spans="6:6" x14ac:dyDescent="0.2">
      <c r="F239" s="2"/>
    </row>
    <row r="240" spans="6:6" x14ac:dyDescent="0.2">
      <c r="F240" s="2"/>
    </row>
    <row r="241" spans="6:6" x14ac:dyDescent="0.2">
      <c r="F241" s="2"/>
    </row>
    <row r="242" spans="6:6" x14ac:dyDescent="0.2">
      <c r="F242" s="2"/>
    </row>
    <row r="243" spans="6:6" x14ac:dyDescent="0.2">
      <c r="F243" s="2"/>
    </row>
    <row r="244" spans="6:6" x14ac:dyDescent="0.2">
      <c r="F244" s="2"/>
    </row>
    <row r="245" spans="6:6" x14ac:dyDescent="0.2">
      <c r="F245" s="2"/>
    </row>
    <row r="246" spans="6:6" x14ac:dyDescent="0.2">
      <c r="F246" s="2"/>
    </row>
    <row r="247" spans="6:6" x14ac:dyDescent="0.2">
      <c r="F247" s="2"/>
    </row>
    <row r="248" spans="6:6" x14ac:dyDescent="0.2">
      <c r="F248" s="2"/>
    </row>
    <row r="249" spans="6:6" x14ac:dyDescent="0.2">
      <c r="F249" s="2"/>
    </row>
    <row r="250" spans="6:6" x14ac:dyDescent="0.2">
      <c r="F250" s="2"/>
    </row>
    <row r="251" spans="6:6" x14ac:dyDescent="0.2">
      <c r="F251" s="2"/>
    </row>
    <row r="252" spans="6:6" x14ac:dyDescent="0.2">
      <c r="F252" s="2"/>
    </row>
    <row r="253" spans="6:6" x14ac:dyDescent="0.2">
      <c r="F253" s="2"/>
    </row>
    <row r="254" spans="6:6" x14ac:dyDescent="0.2">
      <c r="F254" s="2"/>
    </row>
    <row r="255" spans="6:6" x14ac:dyDescent="0.2">
      <c r="F255" s="2"/>
    </row>
    <row r="256" spans="6:6" x14ac:dyDescent="0.2">
      <c r="F256" s="2"/>
    </row>
    <row r="257" spans="6:6" x14ac:dyDescent="0.2">
      <c r="F257" s="2"/>
    </row>
    <row r="258" spans="6:6" x14ac:dyDescent="0.2">
      <c r="F258" s="2"/>
    </row>
    <row r="259" spans="6:6" x14ac:dyDescent="0.2">
      <c r="F259" s="2"/>
    </row>
    <row r="260" spans="6:6" x14ac:dyDescent="0.2">
      <c r="F260" s="2"/>
    </row>
    <row r="261" spans="6:6" x14ac:dyDescent="0.2">
      <c r="F261" s="2"/>
    </row>
    <row r="262" spans="6:6" x14ac:dyDescent="0.2">
      <c r="F262" s="2"/>
    </row>
    <row r="263" spans="6:6" x14ac:dyDescent="0.2">
      <c r="F263" s="2"/>
    </row>
    <row r="264" spans="6:6" x14ac:dyDescent="0.2">
      <c r="F264" s="2"/>
    </row>
    <row r="265" spans="6:6" x14ac:dyDescent="0.2">
      <c r="F265" s="2"/>
    </row>
    <row r="266" spans="6:6" x14ac:dyDescent="0.2">
      <c r="F266" s="2"/>
    </row>
    <row r="267" spans="6:6" x14ac:dyDescent="0.2">
      <c r="F267" s="2"/>
    </row>
    <row r="268" spans="6:6" x14ac:dyDescent="0.2">
      <c r="F268" s="2"/>
    </row>
    <row r="269" spans="6:6" x14ac:dyDescent="0.2">
      <c r="F269" s="2"/>
    </row>
    <row r="270" spans="6:6" x14ac:dyDescent="0.2">
      <c r="F270" s="2"/>
    </row>
    <row r="271" spans="6:6" x14ac:dyDescent="0.2">
      <c r="F271" s="2"/>
    </row>
    <row r="272" spans="6:6" x14ac:dyDescent="0.2">
      <c r="F272" s="2"/>
    </row>
    <row r="273" spans="6:6" x14ac:dyDescent="0.2">
      <c r="F273" s="2"/>
    </row>
    <row r="274" spans="6:6" x14ac:dyDescent="0.2">
      <c r="F274" s="2"/>
    </row>
    <row r="275" spans="6:6" x14ac:dyDescent="0.2">
      <c r="F275" s="2"/>
    </row>
    <row r="276" spans="6:6" x14ac:dyDescent="0.2">
      <c r="F276" s="2"/>
    </row>
    <row r="277" spans="6:6" x14ac:dyDescent="0.2">
      <c r="F277" s="2"/>
    </row>
    <row r="278" spans="6:6" x14ac:dyDescent="0.2">
      <c r="F278" s="2"/>
    </row>
    <row r="279" spans="6:6" x14ac:dyDescent="0.2">
      <c r="F279" s="2"/>
    </row>
    <row r="280" spans="6:6" x14ac:dyDescent="0.2">
      <c r="F280" s="2"/>
    </row>
    <row r="281" spans="6:6" x14ac:dyDescent="0.2">
      <c r="F281" s="2"/>
    </row>
    <row r="282" spans="6:6" x14ac:dyDescent="0.2">
      <c r="F282" s="2"/>
    </row>
    <row r="283" spans="6:6" x14ac:dyDescent="0.2">
      <c r="F283" s="2"/>
    </row>
    <row r="284" spans="6:6" x14ac:dyDescent="0.2">
      <c r="F284" s="2"/>
    </row>
    <row r="285" spans="6:6" x14ac:dyDescent="0.2">
      <c r="F285" s="2"/>
    </row>
    <row r="286" spans="6:6" x14ac:dyDescent="0.2">
      <c r="F286" s="2"/>
    </row>
    <row r="287" spans="6:6" x14ac:dyDescent="0.2">
      <c r="F287" s="2"/>
    </row>
    <row r="288" spans="6:6" x14ac:dyDescent="0.2">
      <c r="F288" s="2"/>
    </row>
    <row r="289" spans="6:6" x14ac:dyDescent="0.2">
      <c r="F289" s="2"/>
    </row>
    <row r="290" spans="6:6" x14ac:dyDescent="0.2">
      <c r="F290" s="2"/>
    </row>
    <row r="291" spans="6:6" x14ac:dyDescent="0.2">
      <c r="F291" s="2"/>
    </row>
    <row r="292" spans="6:6" x14ac:dyDescent="0.2">
      <c r="F292" s="2"/>
    </row>
    <row r="293" spans="6:6" x14ac:dyDescent="0.2">
      <c r="F293" s="2"/>
    </row>
    <row r="294" spans="6:6" x14ac:dyDescent="0.2">
      <c r="F294" s="2"/>
    </row>
    <row r="295" spans="6:6" x14ac:dyDescent="0.2">
      <c r="F295" s="2"/>
    </row>
    <row r="296" spans="6:6" x14ac:dyDescent="0.2">
      <c r="F296" s="2"/>
    </row>
    <row r="297" spans="6:6" x14ac:dyDescent="0.2">
      <c r="F297" s="2"/>
    </row>
    <row r="298" spans="6:6" x14ac:dyDescent="0.2">
      <c r="F298" s="2"/>
    </row>
    <row r="299" spans="6:6" x14ac:dyDescent="0.2">
      <c r="F299" s="2"/>
    </row>
    <row r="300" spans="6:6" x14ac:dyDescent="0.2">
      <c r="F300" s="2"/>
    </row>
    <row r="301" spans="6:6" x14ac:dyDescent="0.2">
      <c r="F301" s="2"/>
    </row>
    <row r="302" spans="6:6" x14ac:dyDescent="0.2">
      <c r="F302" s="2"/>
    </row>
    <row r="303" spans="6:6" x14ac:dyDescent="0.2">
      <c r="F303" s="2"/>
    </row>
    <row r="304" spans="6:6" x14ac:dyDescent="0.2">
      <c r="F304" s="2"/>
    </row>
    <row r="305" spans="6:6" x14ac:dyDescent="0.2">
      <c r="F305" s="2"/>
    </row>
    <row r="306" spans="6:6" x14ac:dyDescent="0.2">
      <c r="F306" s="2"/>
    </row>
    <row r="307" spans="6:6" x14ac:dyDescent="0.2">
      <c r="F307" s="2"/>
    </row>
    <row r="308" spans="6:6" x14ac:dyDescent="0.2">
      <c r="F308" s="2"/>
    </row>
    <row r="309" spans="6:6" x14ac:dyDescent="0.2">
      <c r="F309" s="2"/>
    </row>
    <row r="310" spans="6:6" x14ac:dyDescent="0.2">
      <c r="F310" s="2"/>
    </row>
    <row r="311" spans="6:6" x14ac:dyDescent="0.2">
      <c r="F311" s="2"/>
    </row>
    <row r="312" spans="6:6" x14ac:dyDescent="0.2">
      <c r="F312" s="2"/>
    </row>
    <row r="313" spans="6:6" x14ac:dyDescent="0.2">
      <c r="F313" s="2"/>
    </row>
    <row r="314" spans="6:6" x14ac:dyDescent="0.2">
      <c r="F314" s="2"/>
    </row>
    <row r="315" spans="6:6" x14ac:dyDescent="0.2">
      <c r="F315" s="2"/>
    </row>
    <row r="316" spans="6:6" x14ac:dyDescent="0.2">
      <c r="F316" s="2"/>
    </row>
    <row r="317" spans="6:6" x14ac:dyDescent="0.2">
      <c r="F317" s="2"/>
    </row>
    <row r="318" spans="6:6" x14ac:dyDescent="0.2">
      <c r="F318" s="2"/>
    </row>
    <row r="319" spans="6:6" x14ac:dyDescent="0.2">
      <c r="F319" s="2"/>
    </row>
    <row r="320" spans="6:6" x14ac:dyDescent="0.2">
      <c r="F320" s="2"/>
    </row>
    <row r="321" spans="6:6" x14ac:dyDescent="0.2">
      <c r="F321" s="2"/>
    </row>
    <row r="322" spans="6:6" x14ac:dyDescent="0.2">
      <c r="F322" s="2"/>
    </row>
    <row r="323" spans="6:6" x14ac:dyDescent="0.2">
      <c r="F323" s="2"/>
    </row>
    <row r="324" spans="6:6" x14ac:dyDescent="0.2">
      <c r="F324" s="2"/>
    </row>
    <row r="325" spans="6:6" x14ac:dyDescent="0.2">
      <c r="F325" s="2"/>
    </row>
    <row r="326" spans="6:6" x14ac:dyDescent="0.2">
      <c r="F326" s="2"/>
    </row>
    <row r="327" spans="6:6" x14ac:dyDescent="0.2">
      <c r="F327" s="2"/>
    </row>
    <row r="328" spans="6:6" x14ac:dyDescent="0.2">
      <c r="F328" s="2"/>
    </row>
    <row r="329" spans="6:6" x14ac:dyDescent="0.2">
      <c r="F329" s="2"/>
    </row>
    <row r="330" spans="6:6" x14ac:dyDescent="0.2">
      <c r="F330" s="2"/>
    </row>
    <row r="331" spans="6:6" x14ac:dyDescent="0.2">
      <c r="F331" s="2"/>
    </row>
    <row r="332" spans="6:6" x14ac:dyDescent="0.2">
      <c r="F332" s="2"/>
    </row>
    <row r="333" spans="6:6" x14ac:dyDescent="0.2">
      <c r="F333" s="2"/>
    </row>
    <row r="334" spans="6:6" x14ac:dyDescent="0.2">
      <c r="F334" s="2"/>
    </row>
    <row r="335" spans="6:6" x14ac:dyDescent="0.2">
      <c r="F335" s="2"/>
    </row>
    <row r="336" spans="6:6" x14ac:dyDescent="0.2">
      <c r="F336" s="2"/>
    </row>
    <row r="337" spans="6:6" x14ac:dyDescent="0.2">
      <c r="F337" s="2"/>
    </row>
    <row r="338" spans="6:6" x14ac:dyDescent="0.2">
      <c r="F338" s="2"/>
    </row>
    <row r="339" spans="6:6" x14ac:dyDescent="0.2">
      <c r="F339" s="2"/>
    </row>
    <row r="340" spans="6:6" x14ac:dyDescent="0.2">
      <c r="F340" s="2"/>
    </row>
    <row r="341" spans="6:6" x14ac:dyDescent="0.2">
      <c r="F341" s="2"/>
    </row>
    <row r="342" spans="6:6" x14ac:dyDescent="0.2">
      <c r="F342" s="2"/>
    </row>
    <row r="343" spans="6:6" x14ac:dyDescent="0.2">
      <c r="F343" s="2"/>
    </row>
    <row r="344" spans="6:6" x14ac:dyDescent="0.2">
      <c r="F344" s="2"/>
    </row>
    <row r="345" spans="6:6" x14ac:dyDescent="0.2">
      <c r="F345" s="2"/>
    </row>
    <row r="346" spans="6:6" x14ac:dyDescent="0.2">
      <c r="F346" s="2"/>
    </row>
    <row r="347" spans="6:6" x14ac:dyDescent="0.2">
      <c r="F347" s="2"/>
    </row>
    <row r="348" spans="6:6" x14ac:dyDescent="0.2">
      <c r="F348" s="2"/>
    </row>
    <row r="349" spans="6:6" x14ac:dyDescent="0.2">
      <c r="F349" s="2"/>
    </row>
    <row r="350" spans="6:6" x14ac:dyDescent="0.2">
      <c r="F350" s="2"/>
    </row>
    <row r="351" spans="6:6" x14ac:dyDescent="0.2">
      <c r="F351" s="2"/>
    </row>
    <row r="352" spans="6:6" x14ac:dyDescent="0.2">
      <c r="F352" s="2"/>
    </row>
    <row r="353" spans="6:6" x14ac:dyDescent="0.2">
      <c r="F353" s="2"/>
    </row>
    <row r="354" spans="6:6" x14ac:dyDescent="0.2">
      <c r="F354" s="2"/>
    </row>
    <row r="355" spans="6:6" x14ac:dyDescent="0.2">
      <c r="F355" s="2"/>
    </row>
    <row r="356" spans="6:6" x14ac:dyDescent="0.2">
      <c r="F356" s="2"/>
    </row>
    <row r="357" spans="6:6" x14ac:dyDescent="0.2">
      <c r="F357" s="2"/>
    </row>
    <row r="358" spans="6:6" x14ac:dyDescent="0.2">
      <c r="F358" s="2"/>
    </row>
    <row r="359" spans="6:6" x14ac:dyDescent="0.2">
      <c r="F359" s="2"/>
    </row>
    <row r="360" spans="6:6" x14ac:dyDescent="0.2">
      <c r="F360" s="2"/>
    </row>
    <row r="361" spans="6:6" x14ac:dyDescent="0.2">
      <c r="F361" s="2"/>
    </row>
    <row r="362" spans="6:6" x14ac:dyDescent="0.2">
      <c r="F362" s="2"/>
    </row>
    <row r="363" spans="6:6" x14ac:dyDescent="0.2">
      <c r="F363" s="2"/>
    </row>
    <row r="364" spans="6:6" x14ac:dyDescent="0.2">
      <c r="F364" s="2"/>
    </row>
    <row r="365" spans="6:6" x14ac:dyDescent="0.2">
      <c r="F365" s="2"/>
    </row>
    <row r="366" spans="6:6" x14ac:dyDescent="0.2">
      <c r="F366" s="2"/>
    </row>
    <row r="367" spans="6:6" x14ac:dyDescent="0.2">
      <c r="F367" s="2"/>
    </row>
    <row r="368" spans="6:6" x14ac:dyDescent="0.2">
      <c r="F368" s="2"/>
    </row>
    <row r="369" spans="6:6" x14ac:dyDescent="0.2">
      <c r="F369" s="2"/>
    </row>
    <row r="370" spans="6:6" x14ac:dyDescent="0.2">
      <c r="F370" s="2"/>
    </row>
    <row r="371" spans="6:6" x14ac:dyDescent="0.2">
      <c r="F371" s="2"/>
    </row>
    <row r="372" spans="6:6" x14ac:dyDescent="0.2">
      <c r="F372" s="2"/>
    </row>
    <row r="373" spans="6:6" x14ac:dyDescent="0.2">
      <c r="F373" s="2"/>
    </row>
    <row r="374" spans="6:6" x14ac:dyDescent="0.2">
      <c r="F374" s="2"/>
    </row>
    <row r="375" spans="6:6" x14ac:dyDescent="0.2">
      <c r="F375" s="2"/>
    </row>
    <row r="376" spans="6:6" x14ac:dyDescent="0.2">
      <c r="F376" s="2"/>
    </row>
    <row r="377" spans="6:6" x14ac:dyDescent="0.2">
      <c r="F377" s="2"/>
    </row>
    <row r="378" spans="6:6" x14ac:dyDescent="0.2">
      <c r="F378" s="2"/>
    </row>
    <row r="379" spans="6:6" x14ac:dyDescent="0.2">
      <c r="F379" s="2"/>
    </row>
    <row r="380" spans="6:6" x14ac:dyDescent="0.2">
      <c r="F380" s="2"/>
    </row>
    <row r="381" spans="6:6" x14ac:dyDescent="0.2">
      <c r="F381" s="2"/>
    </row>
    <row r="382" spans="6:6" x14ac:dyDescent="0.2">
      <c r="F382" s="2"/>
    </row>
    <row r="383" spans="6:6" x14ac:dyDescent="0.2">
      <c r="F383" s="2"/>
    </row>
    <row r="384" spans="6:6" x14ac:dyDescent="0.2">
      <c r="F384" s="2"/>
    </row>
    <row r="385" spans="6:6" x14ac:dyDescent="0.2">
      <c r="F385" s="2"/>
    </row>
    <row r="386" spans="6:6" x14ac:dyDescent="0.2">
      <c r="F386" s="2"/>
    </row>
    <row r="387" spans="6:6" x14ac:dyDescent="0.2">
      <c r="F387" s="2"/>
    </row>
    <row r="388" spans="6:6" x14ac:dyDescent="0.2">
      <c r="F388" s="2"/>
    </row>
    <row r="389" spans="6:6" x14ac:dyDescent="0.2">
      <c r="F389" s="2"/>
    </row>
    <row r="390" spans="6:6" x14ac:dyDescent="0.2">
      <c r="F390" s="2"/>
    </row>
    <row r="391" spans="6:6" x14ac:dyDescent="0.2">
      <c r="F391" s="2"/>
    </row>
    <row r="392" spans="6:6" x14ac:dyDescent="0.2">
      <c r="F392" s="2"/>
    </row>
    <row r="393" spans="6:6" x14ac:dyDescent="0.2">
      <c r="F393" s="2"/>
    </row>
    <row r="394" spans="6:6" x14ac:dyDescent="0.2">
      <c r="F394" s="2"/>
    </row>
    <row r="395" spans="6:6" x14ac:dyDescent="0.2">
      <c r="F395" s="2"/>
    </row>
    <row r="396" spans="6:6" x14ac:dyDescent="0.2">
      <c r="F396" s="2"/>
    </row>
    <row r="397" spans="6:6" x14ac:dyDescent="0.2">
      <c r="F397" s="2"/>
    </row>
    <row r="398" spans="6:6" x14ac:dyDescent="0.2">
      <c r="F398" s="2"/>
    </row>
    <row r="399" spans="6:6" x14ac:dyDescent="0.2">
      <c r="F399" s="2"/>
    </row>
    <row r="400" spans="6:6" x14ac:dyDescent="0.2">
      <c r="F400" s="2"/>
    </row>
    <row r="401" spans="6:6" x14ac:dyDescent="0.2">
      <c r="F401" s="2"/>
    </row>
    <row r="402" spans="6:6" x14ac:dyDescent="0.2">
      <c r="F402" s="2"/>
    </row>
    <row r="403" spans="6:6" x14ac:dyDescent="0.2">
      <c r="F403" s="2"/>
    </row>
    <row r="404" spans="6:6" x14ac:dyDescent="0.2">
      <c r="F404" s="2"/>
    </row>
    <row r="405" spans="6:6" x14ac:dyDescent="0.2">
      <c r="F405" s="2"/>
    </row>
    <row r="406" spans="6:6" x14ac:dyDescent="0.2">
      <c r="F406" s="2"/>
    </row>
    <row r="407" spans="6:6" x14ac:dyDescent="0.2">
      <c r="F407" s="2"/>
    </row>
    <row r="408" spans="6:6" x14ac:dyDescent="0.2">
      <c r="F408" s="2"/>
    </row>
    <row r="409" spans="6:6" x14ac:dyDescent="0.2">
      <c r="F409" s="2"/>
    </row>
    <row r="410" spans="6:6" x14ac:dyDescent="0.2">
      <c r="F410" s="2"/>
    </row>
    <row r="411" spans="6:6" x14ac:dyDescent="0.2">
      <c r="F411" s="2"/>
    </row>
    <row r="412" spans="6:6" x14ac:dyDescent="0.2">
      <c r="F412" s="2"/>
    </row>
    <row r="413" spans="6:6" x14ac:dyDescent="0.2">
      <c r="F413" s="2"/>
    </row>
    <row r="414" spans="6:6" x14ac:dyDescent="0.2">
      <c r="F414" s="2"/>
    </row>
    <row r="415" spans="6:6" x14ac:dyDescent="0.2">
      <c r="F415" s="2"/>
    </row>
    <row r="416" spans="6:6" x14ac:dyDescent="0.2">
      <c r="F416" s="2"/>
    </row>
    <row r="417" spans="6:6" x14ac:dyDescent="0.2">
      <c r="F417" s="2"/>
    </row>
    <row r="418" spans="6:6" x14ac:dyDescent="0.2">
      <c r="F418" s="2"/>
    </row>
    <row r="419" spans="6:6" x14ac:dyDescent="0.2">
      <c r="F419" s="2"/>
    </row>
    <row r="420" spans="6:6" x14ac:dyDescent="0.2">
      <c r="F420" s="2"/>
    </row>
    <row r="421" spans="6:6" x14ac:dyDescent="0.2">
      <c r="F421" s="2"/>
    </row>
    <row r="422" spans="6:6" x14ac:dyDescent="0.2">
      <c r="F422" s="2"/>
    </row>
    <row r="423" spans="6:6" x14ac:dyDescent="0.2">
      <c r="F423" s="2"/>
    </row>
    <row r="424" spans="6:6" x14ac:dyDescent="0.2">
      <c r="F424" s="2"/>
    </row>
    <row r="425" spans="6:6" x14ac:dyDescent="0.2">
      <c r="F425" s="2"/>
    </row>
    <row r="426" spans="6:6" x14ac:dyDescent="0.2">
      <c r="F426" s="2"/>
    </row>
    <row r="427" spans="6:6" x14ac:dyDescent="0.2">
      <c r="F427" s="2"/>
    </row>
    <row r="428" spans="6:6" x14ac:dyDescent="0.2">
      <c r="F428" s="2"/>
    </row>
    <row r="429" spans="6:6" x14ac:dyDescent="0.2">
      <c r="F429" s="2"/>
    </row>
    <row r="430" spans="6:6" x14ac:dyDescent="0.2">
      <c r="F430" s="2"/>
    </row>
    <row r="431" spans="6:6" x14ac:dyDescent="0.2">
      <c r="F431" s="2"/>
    </row>
    <row r="432" spans="6:6" x14ac:dyDescent="0.2">
      <c r="F432" s="2"/>
    </row>
    <row r="433" spans="6:6" x14ac:dyDescent="0.2">
      <c r="F433" s="2"/>
    </row>
    <row r="434" spans="6:6" x14ac:dyDescent="0.2">
      <c r="F434" s="2"/>
    </row>
    <row r="435" spans="6:6" x14ac:dyDescent="0.2">
      <c r="F435" s="2"/>
    </row>
    <row r="436" spans="6:6" x14ac:dyDescent="0.2">
      <c r="F436" s="2"/>
    </row>
    <row r="437" spans="6:6" x14ac:dyDescent="0.2">
      <c r="F437" s="2"/>
    </row>
    <row r="438" spans="6:6" x14ac:dyDescent="0.2">
      <c r="F438" s="2"/>
    </row>
    <row r="439" spans="6:6" x14ac:dyDescent="0.2">
      <c r="F439" s="2"/>
    </row>
    <row r="440" spans="6:6" x14ac:dyDescent="0.2">
      <c r="F440" s="2"/>
    </row>
    <row r="441" spans="6:6" x14ac:dyDescent="0.2">
      <c r="F441" s="2"/>
    </row>
    <row r="442" spans="6:6" x14ac:dyDescent="0.2">
      <c r="F442" s="2"/>
    </row>
    <row r="443" spans="6:6" x14ac:dyDescent="0.2">
      <c r="F443" s="2"/>
    </row>
    <row r="444" spans="6:6" x14ac:dyDescent="0.2">
      <c r="F444" s="2"/>
    </row>
    <row r="445" spans="6:6" x14ac:dyDescent="0.2">
      <c r="F445" s="2"/>
    </row>
    <row r="446" spans="6:6" x14ac:dyDescent="0.2">
      <c r="F446" s="2"/>
    </row>
    <row r="447" spans="6:6" x14ac:dyDescent="0.2">
      <c r="F447" s="2"/>
    </row>
    <row r="448" spans="6:6" x14ac:dyDescent="0.2">
      <c r="F448" s="2"/>
    </row>
    <row r="449" spans="6:6" x14ac:dyDescent="0.2">
      <c r="F449" s="2"/>
    </row>
    <row r="450" spans="6:6" x14ac:dyDescent="0.2">
      <c r="F450" s="2"/>
    </row>
    <row r="451" spans="6:6" x14ac:dyDescent="0.2">
      <c r="F451" s="2"/>
    </row>
    <row r="452" spans="6:6" x14ac:dyDescent="0.2">
      <c r="F452" s="2"/>
    </row>
    <row r="453" spans="6:6" x14ac:dyDescent="0.2">
      <c r="F453" s="2"/>
    </row>
    <row r="454" spans="6:6" x14ac:dyDescent="0.2">
      <c r="F454" s="2"/>
    </row>
    <row r="455" spans="6:6" x14ac:dyDescent="0.2">
      <c r="F455" s="2"/>
    </row>
    <row r="456" spans="6:6" x14ac:dyDescent="0.2">
      <c r="F456" s="2"/>
    </row>
    <row r="457" spans="6:6" x14ac:dyDescent="0.2">
      <c r="F457" s="2"/>
    </row>
    <row r="458" spans="6:6" x14ac:dyDescent="0.2">
      <c r="F458" s="2"/>
    </row>
    <row r="459" spans="6:6" x14ac:dyDescent="0.2">
      <c r="F459" s="2"/>
    </row>
    <row r="460" spans="6:6" x14ac:dyDescent="0.2">
      <c r="F460" s="2"/>
    </row>
    <row r="461" spans="6:6" x14ac:dyDescent="0.2">
      <c r="F461" s="2"/>
    </row>
    <row r="462" spans="6:6" x14ac:dyDescent="0.2">
      <c r="F462" s="2"/>
    </row>
    <row r="463" spans="6:6" x14ac:dyDescent="0.2">
      <c r="F463" s="2"/>
    </row>
    <row r="464" spans="6:6" x14ac:dyDescent="0.2">
      <c r="F464" s="2"/>
    </row>
    <row r="465" spans="6:6" x14ac:dyDescent="0.2">
      <c r="F465" s="2"/>
    </row>
    <row r="466" spans="6:6" x14ac:dyDescent="0.2">
      <c r="F466" s="2"/>
    </row>
    <row r="467" spans="6:6" x14ac:dyDescent="0.2">
      <c r="F467" s="2"/>
    </row>
    <row r="468" spans="6:6" x14ac:dyDescent="0.2">
      <c r="F468" s="2"/>
    </row>
    <row r="469" spans="6:6" x14ac:dyDescent="0.2">
      <c r="F469" s="2"/>
    </row>
    <row r="470" spans="6:6" x14ac:dyDescent="0.2">
      <c r="F470" s="2"/>
    </row>
    <row r="471" spans="6:6" x14ac:dyDescent="0.2">
      <c r="F471" s="2"/>
    </row>
    <row r="472" spans="6:6" x14ac:dyDescent="0.2">
      <c r="F472" s="2"/>
    </row>
    <row r="473" spans="6:6" x14ac:dyDescent="0.2">
      <c r="F473" s="2"/>
    </row>
    <row r="474" spans="6:6" x14ac:dyDescent="0.2">
      <c r="F474" s="2"/>
    </row>
    <row r="475" spans="6:6" x14ac:dyDescent="0.2">
      <c r="F475" s="2"/>
    </row>
    <row r="476" spans="6:6" x14ac:dyDescent="0.2">
      <c r="F476" s="2"/>
    </row>
    <row r="477" spans="6:6" x14ac:dyDescent="0.2">
      <c r="F477" s="2"/>
    </row>
    <row r="478" spans="6:6" x14ac:dyDescent="0.2">
      <c r="F478" s="2"/>
    </row>
    <row r="479" spans="6:6" x14ac:dyDescent="0.2">
      <c r="F479" s="2"/>
    </row>
    <row r="480" spans="6:6" x14ac:dyDescent="0.2">
      <c r="F480" s="2"/>
    </row>
    <row r="481" spans="6:6" x14ac:dyDescent="0.2">
      <c r="F481" s="2"/>
    </row>
    <row r="482" spans="6:6" x14ac:dyDescent="0.2">
      <c r="F482" s="2"/>
    </row>
    <row r="483" spans="6:6" x14ac:dyDescent="0.2">
      <c r="F483" s="2"/>
    </row>
    <row r="484" spans="6:6" x14ac:dyDescent="0.2">
      <c r="F484" s="2"/>
    </row>
    <row r="485" spans="6:6" x14ac:dyDescent="0.2">
      <c r="F485" s="2"/>
    </row>
    <row r="486" spans="6:6" x14ac:dyDescent="0.2">
      <c r="F486" s="2"/>
    </row>
    <row r="487" spans="6:6" x14ac:dyDescent="0.2">
      <c r="F487" s="2"/>
    </row>
    <row r="488" spans="6:6" x14ac:dyDescent="0.2">
      <c r="F488" s="2"/>
    </row>
    <row r="489" spans="6:6" x14ac:dyDescent="0.2">
      <c r="F489" s="2"/>
    </row>
    <row r="490" spans="6:6" x14ac:dyDescent="0.2">
      <c r="F490" s="2"/>
    </row>
    <row r="491" spans="6:6" x14ac:dyDescent="0.2">
      <c r="F491" s="2"/>
    </row>
    <row r="492" spans="6:6" x14ac:dyDescent="0.2">
      <c r="F492" s="2"/>
    </row>
    <row r="493" spans="6:6" x14ac:dyDescent="0.2">
      <c r="F493" s="2"/>
    </row>
    <row r="494" spans="6:6" x14ac:dyDescent="0.2">
      <c r="F494" s="2"/>
    </row>
    <row r="495" spans="6:6" x14ac:dyDescent="0.2">
      <c r="F495" s="2"/>
    </row>
    <row r="496" spans="6:6" x14ac:dyDescent="0.2">
      <c r="F496" s="2"/>
    </row>
    <row r="497" spans="6:6" x14ac:dyDescent="0.2">
      <c r="F497" s="2"/>
    </row>
    <row r="498" spans="6:6" x14ac:dyDescent="0.2">
      <c r="F498" s="2"/>
    </row>
    <row r="499" spans="6:6" x14ac:dyDescent="0.2">
      <c r="F499" s="2"/>
    </row>
    <row r="500" spans="6:6" x14ac:dyDescent="0.2">
      <c r="F500" s="2"/>
    </row>
    <row r="501" spans="6:6" x14ac:dyDescent="0.2">
      <c r="F501" s="2"/>
    </row>
    <row r="502" spans="6:6" x14ac:dyDescent="0.2">
      <c r="F502" s="2"/>
    </row>
    <row r="503" spans="6:6" x14ac:dyDescent="0.2">
      <c r="F503" s="2"/>
    </row>
    <row r="504" spans="6:6" x14ac:dyDescent="0.2">
      <c r="F504" s="2"/>
    </row>
    <row r="505" spans="6:6" x14ac:dyDescent="0.2">
      <c r="F505" s="2"/>
    </row>
    <row r="506" spans="6:6" x14ac:dyDescent="0.2">
      <c r="F506" s="2"/>
    </row>
    <row r="507" spans="6:6" x14ac:dyDescent="0.2">
      <c r="F507" s="2"/>
    </row>
    <row r="508" spans="6:6" x14ac:dyDescent="0.2">
      <c r="F508" s="2"/>
    </row>
    <row r="509" spans="6:6" x14ac:dyDescent="0.2">
      <c r="F509" s="2"/>
    </row>
    <row r="510" spans="6:6" x14ac:dyDescent="0.2">
      <c r="F510" s="2"/>
    </row>
    <row r="511" spans="6:6" x14ac:dyDescent="0.2">
      <c r="F511" s="2"/>
    </row>
    <row r="512" spans="6:6" x14ac:dyDescent="0.2">
      <c r="F512" s="2"/>
    </row>
    <row r="513" spans="6:6" x14ac:dyDescent="0.2">
      <c r="F513" s="2"/>
    </row>
    <row r="514" spans="6:6" x14ac:dyDescent="0.2">
      <c r="F514" s="2"/>
    </row>
    <row r="515" spans="6:6" x14ac:dyDescent="0.2">
      <c r="F515" s="2"/>
    </row>
    <row r="516" spans="6:6" x14ac:dyDescent="0.2">
      <c r="F516" s="2"/>
    </row>
    <row r="517" spans="6:6" x14ac:dyDescent="0.2">
      <c r="F517" s="2"/>
    </row>
    <row r="518" spans="6:6" x14ac:dyDescent="0.2">
      <c r="F518" s="2"/>
    </row>
    <row r="519" spans="6:6" x14ac:dyDescent="0.2">
      <c r="F519" s="2"/>
    </row>
    <row r="520" spans="6:6" x14ac:dyDescent="0.2">
      <c r="F520" s="2"/>
    </row>
    <row r="521" spans="6:6" x14ac:dyDescent="0.2">
      <c r="F521" s="2"/>
    </row>
    <row r="522" spans="6:6" x14ac:dyDescent="0.2">
      <c r="F522" s="2"/>
    </row>
    <row r="523" spans="6:6" x14ac:dyDescent="0.2">
      <c r="F523" s="2"/>
    </row>
    <row r="524" spans="6:6" x14ac:dyDescent="0.2">
      <c r="F524" s="2"/>
    </row>
    <row r="525" spans="6:6" x14ac:dyDescent="0.2">
      <c r="F525" s="2"/>
    </row>
    <row r="526" spans="6:6" x14ac:dyDescent="0.2">
      <c r="F526" s="2"/>
    </row>
    <row r="527" spans="6:6" x14ac:dyDescent="0.2">
      <c r="F527" s="2"/>
    </row>
    <row r="528" spans="6:6" x14ac:dyDescent="0.2">
      <c r="F528" s="2"/>
    </row>
    <row r="529" spans="6:6" x14ac:dyDescent="0.2">
      <c r="F529" s="2"/>
    </row>
    <row r="530" spans="6:6" x14ac:dyDescent="0.2">
      <c r="F530" s="2"/>
    </row>
    <row r="531" spans="6:6" x14ac:dyDescent="0.2">
      <c r="F531" s="2"/>
    </row>
    <row r="532" spans="6:6" x14ac:dyDescent="0.2">
      <c r="F532" s="2"/>
    </row>
    <row r="533" spans="6:6" x14ac:dyDescent="0.2">
      <c r="F533" s="2"/>
    </row>
    <row r="534" spans="6:6" x14ac:dyDescent="0.2">
      <c r="F534" s="2"/>
    </row>
    <row r="535" spans="6:6" x14ac:dyDescent="0.2">
      <c r="F535" s="2"/>
    </row>
    <row r="536" spans="6:6" x14ac:dyDescent="0.2">
      <c r="F536" s="2"/>
    </row>
    <row r="537" spans="6:6" x14ac:dyDescent="0.2">
      <c r="F537" s="2"/>
    </row>
    <row r="538" spans="6:6" x14ac:dyDescent="0.2">
      <c r="F538" s="2"/>
    </row>
    <row r="539" spans="6:6" x14ac:dyDescent="0.2">
      <c r="F539" s="2"/>
    </row>
    <row r="540" spans="6:6" x14ac:dyDescent="0.2">
      <c r="F540" s="2"/>
    </row>
    <row r="541" spans="6:6" x14ac:dyDescent="0.2">
      <c r="F541" s="2"/>
    </row>
    <row r="542" spans="6:6" x14ac:dyDescent="0.2">
      <c r="F542" s="2"/>
    </row>
    <row r="543" spans="6:6" x14ac:dyDescent="0.2">
      <c r="F543" s="2"/>
    </row>
    <row r="544" spans="6:6" x14ac:dyDescent="0.2">
      <c r="F544" s="2"/>
    </row>
    <row r="545" spans="6:6" x14ac:dyDescent="0.2">
      <c r="F545" s="2"/>
    </row>
    <row r="546" spans="6:6" x14ac:dyDescent="0.2">
      <c r="F546" s="2"/>
    </row>
    <row r="547" spans="6:6" x14ac:dyDescent="0.2">
      <c r="F547" s="2"/>
    </row>
    <row r="548" spans="6:6" x14ac:dyDescent="0.2">
      <c r="F548" s="2"/>
    </row>
    <row r="549" spans="6:6" x14ac:dyDescent="0.2">
      <c r="F549" s="2"/>
    </row>
    <row r="550" spans="6:6" x14ac:dyDescent="0.2">
      <c r="F550" s="2"/>
    </row>
    <row r="551" spans="6:6" x14ac:dyDescent="0.2">
      <c r="F551" s="2"/>
    </row>
    <row r="552" spans="6:6" x14ac:dyDescent="0.2">
      <c r="F552" s="2"/>
    </row>
    <row r="553" spans="6:6" x14ac:dyDescent="0.2">
      <c r="F553" s="2"/>
    </row>
    <row r="554" spans="6:6" x14ac:dyDescent="0.2">
      <c r="F554" s="2"/>
    </row>
    <row r="555" spans="6:6" x14ac:dyDescent="0.2">
      <c r="F555" s="2"/>
    </row>
    <row r="556" spans="6:6" x14ac:dyDescent="0.2">
      <c r="F556" s="2"/>
    </row>
    <row r="557" spans="6:6" x14ac:dyDescent="0.2">
      <c r="F557" s="2"/>
    </row>
    <row r="558" spans="6:6" x14ac:dyDescent="0.2">
      <c r="F558" s="2"/>
    </row>
    <row r="559" spans="6:6" x14ac:dyDescent="0.2">
      <c r="F559" s="2"/>
    </row>
    <row r="560" spans="6:6" x14ac:dyDescent="0.2">
      <c r="F560" s="2"/>
    </row>
    <row r="561" spans="6:6" x14ac:dyDescent="0.2">
      <c r="F561" s="2"/>
    </row>
    <row r="562" spans="6:6" x14ac:dyDescent="0.2">
      <c r="F562" s="2"/>
    </row>
    <row r="563" spans="6:6" x14ac:dyDescent="0.2">
      <c r="F563" s="2"/>
    </row>
    <row r="564" spans="6:6" x14ac:dyDescent="0.2">
      <c r="F564" s="2"/>
    </row>
    <row r="565" spans="6:6" x14ac:dyDescent="0.2">
      <c r="F565" s="2"/>
    </row>
    <row r="566" spans="6:6" x14ac:dyDescent="0.2">
      <c r="F566" s="2"/>
    </row>
    <row r="567" spans="6:6" x14ac:dyDescent="0.2">
      <c r="F567" s="2"/>
    </row>
    <row r="568" spans="6:6" x14ac:dyDescent="0.2">
      <c r="F568" s="2"/>
    </row>
    <row r="569" spans="6:6" x14ac:dyDescent="0.2">
      <c r="F569" s="2"/>
    </row>
    <row r="570" spans="6:6" x14ac:dyDescent="0.2">
      <c r="F570" s="2"/>
    </row>
    <row r="571" spans="6:6" x14ac:dyDescent="0.2">
      <c r="F571" s="2"/>
    </row>
    <row r="572" spans="6:6" x14ac:dyDescent="0.2">
      <c r="F572" s="2"/>
    </row>
    <row r="573" spans="6:6" x14ac:dyDescent="0.2">
      <c r="F573" s="2"/>
    </row>
    <row r="574" spans="6:6" x14ac:dyDescent="0.2">
      <c r="F574" s="2"/>
    </row>
    <row r="575" spans="6:6" x14ac:dyDescent="0.2">
      <c r="F575" s="2"/>
    </row>
    <row r="576" spans="6:6" x14ac:dyDescent="0.2">
      <c r="F576" s="2"/>
    </row>
    <row r="577" spans="6:6" x14ac:dyDescent="0.2">
      <c r="F577" s="2"/>
    </row>
    <row r="578" spans="6:6" x14ac:dyDescent="0.2">
      <c r="F578" s="2"/>
    </row>
    <row r="579" spans="6:6" x14ac:dyDescent="0.2">
      <c r="F579" s="2"/>
    </row>
    <row r="580" spans="6:6" x14ac:dyDescent="0.2">
      <c r="F580" s="2"/>
    </row>
    <row r="581" spans="6:6" x14ac:dyDescent="0.2">
      <c r="F581" s="2"/>
    </row>
    <row r="582" spans="6:6" x14ac:dyDescent="0.2">
      <c r="F582" s="2"/>
    </row>
    <row r="583" spans="6:6" x14ac:dyDescent="0.2">
      <c r="F583" s="2"/>
    </row>
    <row r="584" spans="6:6" x14ac:dyDescent="0.2">
      <c r="F584" s="2"/>
    </row>
    <row r="585" spans="6:6" x14ac:dyDescent="0.2">
      <c r="F585" s="2"/>
    </row>
    <row r="586" spans="6:6" x14ac:dyDescent="0.2">
      <c r="F586" s="2"/>
    </row>
    <row r="587" spans="6:6" x14ac:dyDescent="0.2">
      <c r="F587" s="2"/>
    </row>
    <row r="588" spans="6:6" x14ac:dyDescent="0.2">
      <c r="F588" s="2"/>
    </row>
    <row r="589" spans="6:6" x14ac:dyDescent="0.2">
      <c r="F589" s="2"/>
    </row>
    <row r="590" spans="6:6" x14ac:dyDescent="0.2">
      <c r="F590" s="2"/>
    </row>
    <row r="591" spans="6:6" x14ac:dyDescent="0.2">
      <c r="F591" s="2"/>
    </row>
    <row r="592" spans="6:6" x14ac:dyDescent="0.2">
      <c r="F592" s="2"/>
    </row>
    <row r="593" spans="6:6" x14ac:dyDescent="0.2">
      <c r="F593" s="2"/>
    </row>
    <row r="594" spans="6:6" x14ac:dyDescent="0.2">
      <c r="F594" s="2"/>
    </row>
    <row r="595" spans="6:6" x14ac:dyDescent="0.2">
      <c r="F595" s="2"/>
    </row>
    <row r="596" spans="6:6" x14ac:dyDescent="0.2">
      <c r="F596" s="2"/>
    </row>
    <row r="597" spans="6:6" x14ac:dyDescent="0.2">
      <c r="F597" s="2"/>
    </row>
    <row r="598" spans="6:6" x14ac:dyDescent="0.2">
      <c r="F598" s="2"/>
    </row>
    <row r="599" spans="6:6" x14ac:dyDescent="0.2">
      <c r="F599" s="2"/>
    </row>
    <row r="600" spans="6:6" x14ac:dyDescent="0.2">
      <c r="F600" s="2"/>
    </row>
    <row r="601" spans="6:6" x14ac:dyDescent="0.2">
      <c r="F601" s="2"/>
    </row>
    <row r="602" spans="6:6" x14ac:dyDescent="0.2">
      <c r="F602" s="2"/>
    </row>
    <row r="603" spans="6:6" x14ac:dyDescent="0.2">
      <c r="F603" s="2"/>
    </row>
    <row r="604" spans="6:6" x14ac:dyDescent="0.2">
      <c r="F604" s="2"/>
    </row>
    <row r="605" spans="6:6" x14ac:dyDescent="0.2">
      <c r="F605" s="2"/>
    </row>
    <row r="606" spans="6:6" x14ac:dyDescent="0.2">
      <c r="F606" s="2"/>
    </row>
    <row r="607" spans="6:6" x14ac:dyDescent="0.2">
      <c r="F607" s="2"/>
    </row>
    <row r="608" spans="6:6" x14ac:dyDescent="0.2">
      <c r="F608" s="2"/>
    </row>
    <row r="609" spans="6:6" x14ac:dyDescent="0.2">
      <c r="F609" s="2"/>
    </row>
    <row r="610" spans="6:6" x14ac:dyDescent="0.2">
      <c r="F610" s="2"/>
    </row>
    <row r="611" spans="6:6" x14ac:dyDescent="0.2">
      <c r="F611" s="2"/>
    </row>
    <row r="612" spans="6:6" x14ac:dyDescent="0.2">
      <c r="F612" s="2"/>
    </row>
    <row r="613" spans="6:6" x14ac:dyDescent="0.2">
      <c r="F613" s="2"/>
    </row>
    <row r="614" spans="6:6" x14ac:dyDescent="0.2">
      <c r="F614" s="2"/>
    </row>
    <row r="615" spans="6:6" x14ac:dyDescent="0.2">
      <c r="F615" s="2"/>
    </row>
    <row r="616" spans="6:6" x14ac:dyDescent="0.2">
      <c r="F616" s="2"/>
    </row>
    <row r="617" spans="6:6" x14ac:dyDescent="0.2">
      <c r="F617" s="2"/>
    </row>
    <row r="618" spans="6:6" x14ac:dyDescent="0.2">
      <c r="F618" s="2"/>
    </row>
    <row r="619" spans="6:6" x14ac:dyDescent="0.2">
      <c r="F619" s="2"/>
    </row>
    <row r="620" spans="6:6" x14ac:dyDescent="0.2">
      <c r="F620" s="2"/>
    </row>
    <row r="621" spans="6:6" x14ac:dyDescent="0.2">
      <c r="F621" s="2"/>
    </row>
    <row r="622" spans="6:6" x14ac:dyDescent="0.2">
      <c r="F622" s="2"/>
    </row>
    <row r="623" spans="6:6" x14ac:dyDescent="0.2">
      <c r="F623" s="2"/>
    </row>
    <row r="624" spans="6:6" x14ac:dyDescent="0.2">
      <c r="F624" s="2"/>
    </row>
    <row r="625" spans="6:6" x14ac:dyDescent="0.2">
      <c r="F625" s="2"/>
    </row>
    <row r="626" spans="6:6" x14ac:dyDescent="0.2">
      <c r="F626" s="2"/>
    </row>
    <row r="627" spans="6:6" x14ac:dyDescent="0.2">
      <c r="F627" s="2"/>
    </row>
    <row r="628" spans="6:6" x14ac:dyDescent="0.2">
      <c r="F628" s="2"/>
    </row>
    <row r="629" spans="6:6" x14ac:dyDescent="0.2">
      <c r="F629" s="2"/>
    </row>
    <row r="630" spans="6:6" x14ac:dyDescent="0.2">
      <c r="F630" s="2"/>
    </row>
    <row r="631" spans="6:6" x14ac:dyDescent="0.2">
      <c r="F631" s="2"/>
    </row>
    <row r="632" spans="6:6" x14ac:dyDescent="0.2">
      <c r="F632" s="2"/>
    </row>
    <row r="633" spans="6:6" x14ac:dyDescent="0.2">
      <c r="F633" s="2"/>
    </row>
    <row r="634" spans="6:6" x14ac:dyDescent="0.2">
      <c r="F634" s="2"/>
    </row>
    <row r="635" spans="6:6" x14ac:dyDescent="0.2">
      <c r="F635" s="2"/>
    </row>
    <row r="636" spans="6:6" x14ac:dyDescent="0.2">
      <c r="F636" s="2"/>
    </row>
    <row r="637" spans="6:6" x14ac:dyDescent="0.2">
      <c r="F637" s="2"/>
    </row>
    <row r="638" spans="6:6" x14ac:dyDescent="0.2">
      <c r="F638" s="2"/>
    </row>
    <row r="639" spans="6:6" x14ac:dyDescent="0.2">
      <c r="F639" s="2"/>
    </row>
    <row r="640" spans="6:6" x14ac:dyDescent="0.2">
      <c r="F640" s="2"/>
    </row>
    <row r="641" spans="6:6" x14ac:dyDescent="0.2">
      <c r="F641" s="2"/>
    </row>
    <row r="642" spans="6:6" x14ac:dyDescent="0.2">
      <c r="F642" s="2"/>
    </row>
    <row r="643" spans="6:6" x14ac:dyDescent="0.2">
      <c r="F643" s="2"/>
    </row>
    <row r="644" spans="6:6" x14ac:dyDescent="0.2">
      <c r="F644" s="2"/>
    </row>
    <row r="645" spans="6:6" x14ac:dyDescent="0.2">
      <c r="F645" s="2"/>
    </row>
    <row r="646" spans="6:6" x14ac:dyDescent="0.2">
      <c r="F646" s="2"/>
    </row>
    <row r="647" spans="6:6" x14ac:dyDescent="0.2">
      <c r="F647" s="2"/>
    </row>
    <row r="648" spans="6:6" x14ac:dyDescent="0.2">
      <c r="F648" s="2"/>
    </row>
    <row r="649" spans="6:6" x14ac:dyDescent="0.2">
      <c r="F649" s="2"/>
    </row>
    <row r="650" spans="6:6" x14ac:dyDescent="0.2">
      <c r="F650" s="2"/>
    </row>
    <row r="651" spans="6:6" x14ac:dyDescent="0.2">
      <c r="F651" s="2"/>
    </row>
    <row r="652" spans="6:6" x14ac:dyDescent="0.2">
      <c r="F652" s="2"/>
    </row>
    <row r="653" spans="6:6" x14ac:dyDescent="0.2">
      <c r="F653" s="2"/>
    </row>
    <row r="654" spans="6:6" x14ac:dyDescent="0.2">
      <c r="F654" s="2"/>
    </row>
    <row r="655" spans="6:6" x14ac:dyDescent="0.2">
      <c r="F655" s="2"/>
    </row>
    <row r="656" spans="6:6" x14ac:dyDescent="0.2">
      <c r="F656" s="2"/>
    </row>
    <row r="657" spans="6:6" x14ac:dyDescent="0.2">
      <c r="F657" s="2"/>
    </row>
    <row r="658" spans="6:6" x14ac:dyDescent="0.2">
      <c r="F658" s="2"/>
    </row>
    <row r="659" spans="6:6" x14ac:dyDescent="0.2">
      <c r="F659" s="2"/>
    </row>
    <row r="660" spans="6:6" x14ac:dyDescent="0.2">
      <c r="F660" s="2"/>
    </row>
    <row r="661" spans="6:6" x14ac:dyDescent="0.2">
      <c r="F661" s="2"/>
    </row>
    <row r="662" spans="6:6" x14ac:dyDescent="0.2">
      <c r="F662" s="2"/>
    </row>
    <row r="663" spans="6:6" x14ac:dyDescent="0.2">
      <c r="F663" s="2"/>
    </row>
    <row r="664" spans="6:6" x14ac:dyDescent="0.2">
      <c r="F664" s="2"/>
    </row>
    <row r="665" spans="6:6" x14ac:dyDescent="0.2">
      <c r="F665" s="2"/>
    </row>
    <row r="666" spans="6:6" x14ac:dyDescent="0.2">
      <c r="F666" s="2"/>
    </row>
    <row r="667" spans="6:6" x14ac:dyDescent="0.2">
      <c r="F667" s="2"/>
    </row>
    <row r="668" spans="6:6" x14ac:dyDescent="0.2">
      <c r="F668" s="2"/>
    </row>
    <row r="669" spans="6:6" x14ac:dyDescent="0.2">
      <c r="F669" s="2"/>
    </row>
    <row r="670" spans="6:6" x14ac:dyDescent="0.2">
      <c r="F670" s="2"/>
    </row>
    <row r="671" spans="6:6" x14ac:dyDescent="0.2">
      <c r="F671" s="2"/>
    </row>
    <row r="672" spans="6:6" x14ac:dyDescent="0.2">
      <c r="F672" s="2"/>
    </row>
    <row r="673" spans="6:6" x14ac:dyDescent="0.2">
      <c r="F673" s="2"/>
    </row>
    <row r="674" spans="6:6" x14ac:dyDescent="0.2">
      <c r="F674" s="2"/>
    </row>
    <row r="675" spans="6:6" x14ac:dyDescent="0.2">
      <c r="F675" s="2"/>
    </row>
    <row r="676" spans="6:6" x14ac:dyDescent="0.2">
      <c r="F676" s="2"/>
    </row>
    <row r="677" spans="6:6" x14ac:dyDescent="0.2">
      <c r="F677" s="2"/>
    </row>
    <row r="678" spans="6:6" x14ac:dyDescent="0.2">
      <c r="F678" s="2"/>
    </row>
    <row r="679" spans="6:6" x14ac:dyDescent="0.2">
      <c r="F679" s="2"/>
    </row>
    <row r="680" spans="6:6" x14ac:dyDescent="0.2">
      <c r="F680" s="2"/>
    </row>
    <row r="681" spans="6:6" x14ac:dyDescent="0.2">
      <c r="F681" s="2"/>
    </row>
    <row r="682" spans="6:6" x14ac:dyDescent="0.2">
      <c r="F682" s="2"/>
    </row>
    <row r="683" spans="6:6" x14ac:dyDescent="0.2">
      <c r="F683" s="2"/>
    </row>
    <row r="684" spans="6:6" x14ac:dyDescent="0.2">
      <c r="F684" s="2"/>
    </row>
    <row r="685" spans="6:6" x14ac:dyDescent="0.2">
      <c r="F685" s="2"/>
    </row>
    <row r="686" spans="6:6" x14ac:dyDescent="0.2">
      <c r="F686" s="2"/>
    </row>
    <row r="687" spans="6:6" x14ac:dyDescent="0.2">
      <c r="F687" s="2"/>
    </row>
    <row r="688" spans="6:6" x14ac:dyDescent="0.2">
      <c r="F688" s="2"/>
    </row>
    <row r="689" spans="6:6" x14ac:dyDescent="0.2">
      <c r="F689" s="2"/>
    </row>
    <row r="690" spans="6:6" x14ac:dyDescent="0.2">
      <c r="F690" s="2"/>
    </row>
    <row r="691" spans="6:6" x14ac:dyDescent="0.2">
      <c r="F691" s="2"/>
    </row>
    <row r="692" spans="6:6" x14ac:dyDescent="0.2">
      <c r="F692" s="2"/>
    </row>
    <row r="693" spans="6:6" x14ac:dyDescent="0.2">
      <c r="F693" s="2"/>
    </row>
    <row r="694" spans="6:6" x14ac:dyDescent="0.2">
      <c r="F694" s="2"/>
    </row>
    <row r="695" spans="6:6" x14ac:dyDescent="0.2">
      <c r="F695" s="2"/>
    </row>
    <row r="696" spans="6:6" x14ac:dyDescent="0.2">
      <c r="F696" s="2"/>
    </row>
    <row r="697" spans="6:6" x14ac:dyDescent="0.2">
      <c r="F697" s="2"/>
    </row>
    <row r="698" spans="6:6" x14ac:dyDescent="0.2">
      <c r="F698" s="2"/>
    </row>
    <row r="699" spans="6:6" x14ac:dyDescent="0.2">
      <c r="F699" s="2"/>
    </row>
    <row r="700" spans="6:6" x14ac:dyDescent="0.2">
      <c r="F700" s="2"/>
    </row>
    <row r="701" spans="6:6" x14ac:dyDescent="0.2">
      <c r="F701" s="2"/>
    </row>
    <row r="702" spans="6:6" x14ac:dyDescent="0.2">
      <c r="F702" s="2"/>
    </row>
    <row r="703" spans="6:6" x14ac:dyDescent="0.2">
      <c r="F703" s="2"/>
    </row>
    <row r="704" spans="6:6" x14ac:dyDescent="0.2">
      <c r="F704" s="2"/>
    </row>
    <row r="705" spans="6:6" x14ac:dyDescent="0.2">
      <c r="F705" s="2"/>
    </row>
    <row r="706" spans="6:6" x14ac:dyDescent="0.2">
      <c r="F706" s="2"/>
    </row>
    <row r="707" spans="6:6" x14ac:dyDescent="0.2">
      <c r="F707" s="2"/>
    </row>
    <row r="708" spans="6:6" x14ac:dyDescent="0.2">
      <c r="F708" s="2"/>
    </row>
    <row r="709" spans="6:6" x14ac:dyDescent="0.2">
      <c r="F709" s="2"/>
    </row>
    <row r="710" spans="6:6" x14ac:dyDescent="0.2">
      <c r="F710" s="2"/>
    </row>
    <row r="711" spans="6:6" x14ac:dyDescent="0.2">
      <c r="F711" s="2"/>
    </row>
    <row r="712" spans="6:6" x14ac:dyDescent="0.2">
      <c r="F712" s="2"/>
    </row>
    <row r="713" spans="6:6" x14ac:dyDescent="0.2">
      <c r="F713" s="2"/>
    </row>
    <row r="714" spans="6:6" x14ac:dyDescent="0.2">
      <c r="F714" s="2"/>
    </row>
    <row r="715" spans="6:6" x14ac:dyDescent="0.2">
      <c r="F715" s="2"/>
    </row>
    <row r="716" spans="6:6" x14ac:dyDescent="0.2">
      <c r="F716" s="2"/>
    </row>
    <row r="717" spans="6:6" x14ac:dyDescent="0.2">
      <c r="F717" s="2"/>
    </row>
    <row r="718" spans="6:6" x14ac:dyDescent="0.2">
      <c r="F718" s="2"/>
    </row>
    <row r="719" spans="6:6" x14ac:dyDescent="0.2">
      <c r="F719" s="2"/>
    </row>
    <row r="720" spans="6:6" x14ac:dyDescent="0.2">
      <c r="F720" s="2"/>
    </row>
    <row r="721" spans="6:6" x14ac:dyDescent="0.2">
      <c r="F721" s="2"/>
    </row>
    <row r="722" spans="6:6" x14ac:dyDescent="0.2">
      <c r="F722" s="2"/>
    </row>
    <row r="723" spans="6:6" x14ac:dyDescent="0.2">
      <c r="F723" s="2"/>
    </row>
    <row r="724" spans="6:6" x14ac:dyDescent="0.2">
      <c r="F724" s="2"/>
    </row>
    <row r="725" spans="6:6" x14ac:dyDescent="0.2">
      <c r="F725" s="2"/>
    </row>
    <row r="726" spans="6:6" x14ac:dyDescent="0.2">
      <c r="F726" s="2"/>
    </row>
    <row r="727" spans="6:6" x14ac:dyDescent="0.2">
      <c r="F727" s="2"/>
    </row>
    <row r="728" spans="6:6" x14ac:dyDescent="0.2">
      <c r="F728" s="2"/>
    </row>
    <row r="729" spans="6:6" x14ac:dyDescent="0.2">
      <c r="F729" s="2"/>
    </row>
    <row r="730" spans="6:6" x14ac:dyDescent="0.2">
      <c r="F730" s="2"/>
    </row>
    <row r="731" spans="6:6" x14ac:dyDescent="0.2">
      <c r="F731" s="2"/>
    </row>
    <row r="732" spans="6:6" x14ac:dyDescent="0.2">
      <c r="F732" s="2"/>
    </row>
    <row r="733" spans="6:6" x14ac:dyDescent="0.2">
      <c r="F733" s="2"/>
    </row>
    <row r="734" spans="6:6" x14ac:dyDescent="0.2">
      <c r="F734" s="2"/>
    </row>
    <row r="735" spans="6:6" x14ac:dyDescent="0.2">
      <c r="F735" s="2"/>
    </row>
    <row r="736" spans="6:6" x14ac:dyDescent="0.2">
      <c r="F736" s="2"/>
    </row>
    <row r="737" spans="6:6" x14ac:dyDescent="0.2">
      <c r="F737" s="2"/>
    </row>
    <row r="738" spans="6:6" x14ac:dyDescent="0.2">
      <c r="F738" s="2"/>
    </row>
    <row r="739" spans="6:6" x14ac:dyDescent="0.2">
      <c r="F739" s="2"/>
    </row>
    <row r="740" spans="6:6" x14ac:dyDescent="0.2">
      <c r="F740" s="2"/>
    </row>
    <row r="741" spans="6:6" x14ac:dyDescent="0.2">
      <c r="F741" s="2"/>
    </row>
    <row r="742" spans="6:6" x14ac:dyDescent="0.2">
      <c r="F742" s="2"/>
    </row>
    <row r="743" spans="6:6" x14ac:dyDescent="0.2">
      <c r="F743" s="2"/>
    </row>
    <row r="744" spans="6:6" x14ac:dyDescent="0.2">
      <c r="F744" s="2"/>
    </row>
    <row r="745" spans="6:6" x14ac:dyDescent="0.2">
      <c r="F745" s="2"/>
    </row>
    <row r="746" spans="6:6" x14ac:dyDescent="0.2">
      <c r="F746" s="2"/>
    </row>
    <row r="747" spans="6:6" x14ac:dyDescent="0.2">
      <c r="F747" s="2"/>
    </row>
    <row r="748" spans="6:6" x14ac:dyDescent="0.2">
      <c r="F748" s="2"/>
    </row>
    <row r="749" spans="6:6" x14ac:dyDescent="0.2">
      <c r="F749" s="2"/>
    </row>
    <row r="750" spans="6:6" x14ac:dyDescent="0.2">
      <c r="F750" s="2"/>
    </row>
    <row r="751" spans="6:6" x14ac:dyDescent="0.2">
      <c r="F751" s="2"/>
    </row>
    <row r="752" spans="6:6" x14ac:dyDescent="0.2">
      <c r="F752" s="2"/>
    </row>
    <row r="753" spans="6:6" x14ac:dyDescent="0.2">
      <c r="F753" s="2"/>
    </row>
    <row r="754" spans="6:6" x14ac:dyDescent="0.2">
      <c r="F754" s="2"/>
    </row>
    <row r="755" spans="6:6" x14ac:dyDescent="0.2">
      <c r="F755" s="2"/>
    </row>
    <row r="756" spans="6:6" x14ac:dyDescent="0.2">
      <c r="F756" s="2"/>
    </row>
    <row r="757" spans="6:6" x14ac:dyDescent="0.2">
      <c r="F757" s="2"/>
    </row>
    <row r="758" spans="6:6" x14ac:dyDescent="0.2">
      <c r="F758" s="2"/>
    </row>
    <row r="759" spans="6:6" x14ac:dyDescent="0.2">
      <c r="F759" s="2"/>
    </row>
    <row r="760" spans="6:6" x14ac:dyDescent="0.2">
      <c r="F760" s="2"/>
    </row>
    <row r="761" spans="6:6" x14ac:dyDescent="0.2">
      <c r="F761" s="2"/>
    </row>
    <row r="762" spans="6:6" x14ac:dyDescent="0.2">
      <c r="F762" s="2"/>
    </row>
    <row r="763" spans="6:6" x14ac:dyDescent="0.2">
      <c r="F763" s="2"/>
    </row>
    <row r="764" spans="6:6" x14ac:dyDescent="0.2">
      <c r="F764" s="2"/>
    </row>
    <row r="765" spans="6:6" x14ac:dyDescent="0.2">
      <c r="F765" s="2"/>
    </row>
    <row r="766" spans="6:6" x14ac:dyDescent="0.2">
      <c r="F766" s="2"/>
    </row>
    <row r="767" spans="6:6" x14ac:dyDescent="0.2">
      <c r="F767" s="2"/>
    </row>
    <row r="768" spans="6:6" x14ac:dyDescent="0.2">
      <c r="F768" s="2"/>
    </row>
    <row r="769" spans="6:6" x14ac:dyDescent="0.2">
      <c r="F769" s="2"/>
    </row>
    <row r="770" spans="6:6" x14ac:dyDescent="0.2">
      <c r="F770" s="2"/>
    </row>
    <row r="771" spans="6:6" x14ac:dyDescent="0.2">
      <c r="F771" s="2"/>
    </row>
    <row r="772" spans="6:6" x14ac:dyDescent="0.2">
      <c r="F772" s="2"/>
    </row>
    <row r="773" spans="6:6" x14ac:dyDescent="0.2">
      <c r="F773" s="2"/>
    </row>
    <row r="774" spans="6:6" x14ac:dyDescent="0.2">
      <c r="F774" s="2"/>
    </row>
    <row r="775" spans="6:6" x14ac:dyDescent="0.2">
      <c r="F775" s="2"/>
    </row>
    <row r="776" spans="6:6" x14ac:dyDescent="0.2">
      <c r="F776" s="2"/>
    </row>
    <row r="777" spans="6:6" x14ac:dyDescent="0.2">
      <c r="F777" s="2"/>
    </row>
    <row r="778" spans="6:6" x14ac:dyDescent="0.2">
      <c r="F778" s="2"/>
    </row>
    <row r="779" spans="6:6" x14ac:dyDescent="0.2">
      <c r="F779" s="2"/>
    </row>
    <row r="780" spans="6:6" x14ac:dyDescent="0.2">
      <c r="F780" s="2"/>
    </row>
    <row r="781" spans="6:6" x14ac:dyDescent="0.2">
      <c r="F781" s="2"/>
    </row>
    <row r="782" spans="6:6" x14ac:dyDescent="0.2">
      <c r="F782" s="2"/>
    </row>
    <row r="783" spans="6:6" x14ac:dyDescent="0.2">
      <c r="F783" s="2"/>
    </row>
    <row r="784" spans="6:6" x14ac:dyDescent="0.2">
      <c r="F784" s="2"/>
    </row>
    <row r="785" spans="6:6" x14ac:dyDescent="0.2">
      <c r="F785" s="2"/>
    </row>
    <row r="786" spans="6:6" x14ac:dyDescent="0.2">
      <c r="F786" s="2"/>
    </row>
    <row r="787" spans="6:6" x14ac:dyDescent="0.2">
      <c r="F787" s="2"/>
    </row>
    <row r="788" spans="6:6" x14ac:dyDescent="0.2">
      <c r="F788" s="2"/>
    </row>
    <row r="789" spans="6:6" x14ac:dyDescent="0.2">
      <c r="F789" s="2"/>
    </row>
    <row r="790" spans="6:6" x14ac:dyDescent="0.2">
      <c r="F790" s="2"/>
    </row>
    <row r="791" spans="6:6" x14ac:dyDescent="0.2">
      <c r="F791" s="2"/>
    </row>
    <row r="792" spans="6:6" x14ac:dyDescent="0.2">
      <c r="F792" s="2"/>
    </row>
    <row r="793" spans="6:6" x14ac:dyDescent="0.2">
      <c r="F793" s="2"/>
    </row>
    <row r="794" spans="6:6" x14ac:dyDescent="0.2">
      <c r="F794" s="2"/>
    </row>
    <row r="795" spans="6:6" x14ac:dyDescent="0.2">
      <c r="F795" s="2"/>
    </row>
    <row r="796" spans="6:6" x14ac:dyDescent="0.2">
      <c r="F796" s="2"/>
    </row>
    <row r="797" spans="6:6" x14ac:dyDescent="0.2">
      <c r="F797" s="2"/>
    </row>
    <row r="798" spans="6:6" x14ac:dyDescent="0.2">
      <c r="F798" s="2"/>
    </row>
    <row r="799" spans="6:6" x14ac:dyDescent="0.2">
      <c r="F799" s="2"/>
    </row>
    <row r="800" spans="6:6" x14ac:dyDescent="0.2">
      <c r="F800" s="2"/>
    </row>
    <row r="801" spans="6:6" x14ac:dyDescent="0.2">
      <c r="F801" s="2"/>
    </row>
    <row r="802" spans="6:6" x14ac:dyDescent="0.2">
      <c r="F802" s="2"/>
    </row>
    <row r="803" spans="6:6" x14ac:dyDescent="0.2">
      <c r="F803" s="2"/>
    </row>
    <row r="804" spans="6:6" x14ac:dyDescent="0.2">
      <c r="F804" s="2"/>
    </row>
    <row r="805" spans="6:6" x14ac:dyDescent="0.2">
      <c r="F805" s="2"/>
    </row>
    <row r="806" spans="6:6" x14ac:dyDescent="0.2">
      <c r="F806" s="2"/>
    </row>
    <row r="807" spans="6:6" x14ac:dyDescent="0.2">
      <c r="F807" s="2"/>
    </row>
    <row r="808" spans="6:6" x14ac:dyDescent="0.2">
      <c r="F808" s="2"/>
    </row>
    <row r="809" spans="6:6" x14ac:dyDescent="0.2">
      <c r="F809" s="2"/>
    </row>
    <row r="810" spans="6:6" x14ac:dyDescent="0.2">
      <c r="F810" s="2"/>
    </row>
    <row r="811" spans="6:6" x14ac:dyDescent="0.2">
      <c r="F811" s="2"/>
    </row>
    <row r="812" spans="6:6" x14ac:dyDescent="0.2">
      <c r="F812" s="2"/>
    </row>
    <row r="813" spans="6:6" x14ac:dyDescent="0.2">
      <c r="F813" s="2"/>
    </row>
    <row r="814" spans="6:6" x14ac:dyDescent="0.2">
      <c r="F814" s="2"/>
    </row>
    <row r="815" spans="6:6" x14ac:dyDescent="0.2">
      <c r="F815" s="2"/>
    </row>
    <row r="816" spans="6:6" x14ac:dyDescent="0.2">
      <c r="F816" s="2"/>
    </row>
    <row r="817" spans="6:6" x14ac:dyDescent="0.2">
      <c r="F817" s="2"/>
    </row>
    <row r="818" spans="6:6" x14ac:dyDescent="0.2">
      <c r="F818" s="2"/>
    </row>
    <row r="819" spans="6:6" x14ac:dyDescent="0.2">
      <c r="F819" s="2"/>
    </row>
    <row r="820" spans="6:6" x14ac:dyDescent="0.2">
      <c r="F820" s="2"/>
    </row>
    <row r="821" spans="6:6" x14ac:dyDescent="0.2">
      <c r="F821" s="2"/>
    </row>
    <row r="822" spans="6:6" x14ac:dyDescent="0.2">
      <c r="F822" s="2"/>
    </row>
    <row r="823" spans="6:6" x14ac:dyDescent="0.2">
      <c r="F823" s="2"/>
    </row>
    <row r="824" spans="6:6" x14ac:dyDescent="0.2">
      <c r="F824" s="2"/>
    </row>
    <row r="825" spans="6:6" x14ac:dyDescent="0.2">
      <c r="F825" s="2"/>
    </row>
    <row r="826" spans="6:6" x14ac:dyDescent="0.2">
      <c r="F826" s="2"/>
    </row>
    <row r="827" spans="6:6" x14ac:dyDescent="0.2">
      <c r="F827" s="2"/>
    </row>
    <row r="828" spans="6:6" x14ac:dyDescent="0.2">
      <c r="F828" s="2"/>
    </row>
    <row r="829" spans="6:6" x14ac:dyDescent="0.2">
      <c r="F829" s="2"/>
    </row>
    <row r="830" spans="6:6" x14ac:dyDescent="0.2">
      <c r="F830" s="2"/>
    </row>
    <row r="831" spans="6:6" x14ac:dyDescent="0.2">
      <c r="F831" s="2"/>
    </row>
    <row r="832" spans="6:6" x14ac:dyDescent="0.2">
      <c r="F832" s="2"/>
    </row>
    <row r="833" spans="6:6" x14ac:dyDescent="0.2">
      <c r="F833" s="2"/>
    </row>
    <row r="834" spans="6:6" x14ac:dyDescent="0.2">
      <c r="F834" s="2"/>
    </row>
    <row r="835" spans="6:6" x14ac:dyDescent="0.2">
      <c r="F835" s="2"/>
    </row>
    <row r="836" spans="6:6" x14ac:dyDescent="0.2">
      <c r="F836" s="2"/>
    </row>
    <row r="837" spans="6:6" x14ac:dyDescent="0.2">
      <c r="F837" s="2"/>
    </row>
    <row r="838" spans="6:6" x14ac:dyDescent="0.2">
      <c r="F838" s="2"/>
    </row>
    <row r="839" spans="6:6" x14ac:dyDescent="0.2">
      <c r="F839" s="2"/>
    </row>
    <row r="840" spans="6:6" x14ac:dyDescent="0.2">
      <c r="F840" s="2"/>
    </row>
    <row r="841" spans="6:6" x14ac:dyDescent="0.2">
      <c r="F841" s="2"/>
    </row>
    <row r="842" spans="6:6" x14ac:dyDescent="0.2">
      <c r="F842" s="2"/>
    </row>
    <row r="843" spans="6:6" x14ac:dyDescent="0.2">
      <c r="F843" s="2"/>
    </row>
    <row r="844" spans="6:6" x14ac:dyDescent="0.2">
      <c r="F844" s="2"/>
    </row>
    <row r="845" spans="6:6" x14ac:dyDescent="0.2">
      <c r="F845" s="2"/>
    </row>
    <row r="846" spans="6:6" x14ac:dyDescent="0.2">
      <c r="F846" s="2"/>
    </row>
    <row r="847" spans="6:6" x14ac:dyDescent="0.2">
      <c r="F847" s="2"/>
    </row>
    <row r="848" spans="6:6" x14ac:dyDescent="0.2">
      <c r="F848" s="2"/>
    </row>
    <row r="849" spans="6:6" x14ac:dyDescent="0.2">
      <c r="F849" s="2"/>
    </row>
    <row r="850" spans="6:6" x14ac:dyDescent="0.2">
      <c r="F850" s="2"/>
    </row>
    <row r="851" spans="6:6" x14ac:dyDescent="0.2">
      <c r="F851" s="2"/>
    </row>
    <row r="852" spans="6:6" x14ac:dyDescent="0.2">
      <c r="F852" s="2"/>
    </row>
    <row r="853" spans="6:6" x14ac:dyDescent="0.2">
      <c r="F853" s="2"/>
    </row>
    <row r="854" spans="6:6" x14ac:dyDescent="0.2">
      <c r="F854" s="2"/>
    </row>
    <row r="855" spans="6:6" x14ac:dyDescent="0.2">
      <c r="F855" s="2"/>
    </row>
    <row r="856" spans="6:6" x14ac:dyDescent="0.2">
      <c r="F856" s="2"/>
    </row>
    <row r="857" spans="6:6" x14ac:dyDescent="0.2">
      <c r="F857" s="2"/>
    </row>
    <row r="858" spans="6:6" x14ac:dyDescent="0.2">
      <c r="F858" s="2"/>
    </row>
    <row r="859" spans="6:6" x14ac:dyDescent="0.2">
      <c r="F859" s="2"/>
    </row>
    <row r="860" spans="6:6" x14ac:dyDescent="0.2">
      <c r="F860" s="2"/>
    </row>
    <row r="861" spans="6:6" x14ac:dyDescent="0.2">
      <c r="F861" s="2"/>
    </row>
    <row r="862" spans="6:6" x14ac:dyDescent="0.2">
      <c r="F862" s="2"/>
    </row>
    <row r="863" spans="6:6" x14ac:dyDescent="0.2">
      <c r="F863" s="2"/>
    </row>
    <row r="864" spans="6:6" x14ac:dyDescent="0.2">
      <c r="F864" s="2"/>
    </row>
    <row r="865" spans="6:6" x14ac:dyDescent="0.2">
      <c r="F865" s="2"/>
    </row>
    <row r="866" spans="6:6" x14ac:dyDescent="0.2">
      <c r="F866" s="2"/>
    </row>
    <row r="867" spans="6:6" x14ac:dyDescent="0.2">
      <c r="F867" s="2"/>
    </row>
    <row r="868" spans="6:6" x14ac:dyDescent="0.2">
      <c r="F868" s="2"/>
    </row>
    <row r="869" spans="6:6" x14ac:dyDescent="0.2">
      <c r="F869" s="2"/>
    </row>
    <row r="870" spans="6:6" x14ac:dyDescent="0.2">
      <c r="F870" s="2"/>
    </row>
    <row r="871" spans="6:6" x14ac:dyDescent="0.2">
      <c r="F871" s="2"/>
    </row>
    <row r="872" spans="6:6" x14ac:dyDescent="0.2">
      <c r="F872" s="2"/>
    </row>
    <row r="873" spans="6:6" x14ac:dyDescent="0.2">
      <c r="F873" s="2"/>
    </row>
    <row r="874" spans="6:6" x14ac:dyDescent="0.2">
      <c r="F874" s="2"/>
    </row>
    <row r="875" spans="6:6" x14ac:dyDescent="0.2">
      <c r="F875" s="2"/>
    </row>
    <row r="876" spans="6:6" x14ac:dyDescent="0.2">
      <c r="F876" s="2"/>
    </row>
    <row r="877" spans="6:6" x14ac:dyDescent="0.2">
      <c r="F877" s="2"/>
    </row>
    <row r="878" spans="6:6" x14ac:dyDescent="0.2">
      <c r="F878" s="2"/>
    </row>
    <row r="879" spans="6:6" x14ac:dyDescent="0.2">
      <c r="F879" s="2"/>
    </row>
    <row r="880" spans="6:6" x14ac:dyDescent="0.2">
      <c r="F880" s="2"/>
    </row>
    <row r="881" spans="6:6" x14ac:dyDescent="0.2">
      <c r="F881" s="2"/>
    </row>
    <row r="882" spans="6:6" x14ac:dyDescent="0.2">
      <c r="F882" s="2"/>
    </row>
    <row r="883" spans="6:6" x14ac:dyDescent="0.2">
      <c r="F883" s="2"/>
    </row>
    <row r="884" spans="6:6" x14ac:dyDescent="0.2">
      <c r="F884" s="2"/>
    </row>
    <row r="885" spans="6:6" x14ac:dyDescent="0.2">
      <c r="F885" s="2"/>
    </row>
    <row r="886" spans="6:6" x14ac:dyDescent="0.2">
      <c r="F886" s="2"/>
    </row>
    <row r="887" spans="6:6" x14ac:dyDescent="0.2">
      <c r="F887" s="2"/>
    </row>
    <row r="888" spans="6:6" x14ac:dyDescent="0.2">
      <c r="F888" s="2"/>
    </row>
    <row r="889" spans="6:6" x14ac:dyDescent="0.2">
      <c r="F889" s="2"/>
    </row>
    <row r="890" spans="6:6" x14ac:dyDescent="0.2">
      <c r="F890" s="2"/>
    </row>
    <row r="891" spans="6:6" x14ac:dyDescent="0.2">
      <c r="F891" s="2"/>
    </row>
    <row r="892" spans="6:6" x14ac:dyDescent="0.2">
      <c r="F892" s="2"/>
    </row>
    <row r="893" spans="6:6" x14ac:dyDescent="0.2">
      <c r="F893" s="2"/>
    </row>
    <row r="894" spans="6:6" x14ac:dyDescent="0.2">
      <c r="F894" s="2"/>
    </row>
    <row r="895" spans="6:6" x14ac:dyDescent="0.2">
      <c r="F895" s="2"/>
    </row>
    <row r="896" spans="6:6" x14ac:dyDescent="0.2">
      <c r="F896" s="2"/>
    </row>
    <row r="897" spans="6:6" x14ac:dyDescent="0.2">
      <c r="F897" s="2"/>
    </row>
    <row r="898" spans="6:6" x14ac:dyDescent="0.2">
      <c r="F898" s="2"/>
    </row>
    <row r="899" spans="6:6" x14ac:dyDescent="0.2">
      <c r="F899" s="2"/>
    </row>
    <row r="900" spans="6:6" x14ac:dyDescent="0.2">
      <c r="F900" s="2"/>
    </row>
    <row r="901" spans="6:6" x14ac:dyDescent="0.2">
      <c r="F901" s="2"/>
    </row>
    <row r="902" spans="6:6" x14ac:dyDescent="0.2">
      <c r="F902" s="2"/>
    </row>
    <row r="903" spans="6:6" x14ac:dyDescent="0.2">
      <c r="F903" s="2"/>
    </row>
    <row r="904" spans="6:6" x14ac:dyDescent="0.2">
      <c r="F904" s="2"/>
    </row>
    <row r="905" spans="6:6" x14ac:dyDescent="0.2">
      <c r="F905" s="2"/>
    </row>
    <row r="906" spans="6:6" x14ac:dyDescent="0.2">
      <c r="F906" s="2"/>
    </row>
    <row r="907" spans="6:6" x14ac:dyDescent="0.2">
      <c r="F907" s="2"/>
    </row>
    <row r="908" spans="6:6" x14ac:dyDescent="0.2">
      <c r="F908" s="2"/>
    </row>
    <row r="909" spans="6:6" x14ac:dyDescent="0.2">
      <c r="F909" s="2"/>
    </row>
    <row r="910" spans="6:6" x14ac:dyDescent="0.2">
      <c r="F910" s="2"/>
    </row>
    <row r="911" spans="6:6" x14ac:dyDescent="0.2">
      <c r="F911" s="2"/>
    </row>
    <row r="912" spans="6:6" x14ac:dyDescent="0.2">
      <c r="F912" s="2"/>
    </row>
    <row r="913" spans="6:6" x14ac:dyDescent="0.2">
      <c r="F913" s="2"/>
    </row>
    <row r="914" spans="6:6" x14ac:dyDescent="0.2">
      <c r="F914" s="2"/>
    </row>
    <row r="915" spans="6:6" x14ac:dyDescent="0.2">
      <c r="F915" s="2"/>
    </row>
    <row r="916" spans="6:6" x14ac:dyDescent="0.2">
      <c r="F916" s="2"/>
    </row>
    <row r="917" spans="6:6" x14ac:dyDescent="0.2">
      <c r="F917" s="2"/>
    </row>
    <row r="918" spans="6:6" x14ac:dyDescent="0.2">
      <c r="F918" s="2"/>
    </row>
    <row r="919" spans="6:6" x14ac:dyDescent="0.2">
      <c r="F919" s="2"/>
    </row>
    <row r="920" spans="6:6" x14ac:dyDescent="0.2">
      <c r="F920" s="2"/>
    </row>
    <row r="921" spans="6:6" x14ac:dyDescent="0.2">
      <c r="F921" s="2"/>
    </row>
    <row r="922" spans="6:6" x14ac:dyDescent="0.2">
      <c r="F922" s="2"/>
    </row>
    <row r="923" spans="6:6" x14ac:dyDescent="0.2">
      <c r="F923" s="2"/>
    </row>
    <row r="924" spans="6:6" x14ac:dyDescent="0.2">
      <c r="F924" s="2"/>
    </row>
    <row r="925" spans="6:6" x14ac:dyDescent="0.2">
      <c r="F925" s="2"/>
    </row>
    <row r="926" spans="6:6" x14ac:dyDescent="0.2">
      <c r="F926" s="2"/>
    </row>
    <row r="927" spans="6:6" x14ac:dyDescent="0.2">
      <c r="F927" s="2"/>
    </row>
    <row r="928" spans="6:6" x14ac:dyDescent="0.2">
      <c r="F928" s="2"/>
    </row>
    <row r="929" spans="6:6" x14ac:dyDescent="0.2">
      <c r="F929" s="2"/>
    </row>
    <row r="930" spans="6:6" x14ac:dyDescent="0.2">
      <c r="F930" s="2"/>
    </row>
    <row r="931" spans="6:6" x14ac:dyDescent="0.2">
      <c r="F931" s="2"/>
    </row>
    <row r="932" spans="6:6" x14ac:dyDescent="0.2">
      <c r="F932" s="2"/>
    </row>
    <row r="933" spans="6:6" x14ac:dyDescent="0.2">
      <c r="F933" s="2"/>
    </row>
    <row r="934" spans="6:6" x14ac:dyDescent="0.2">
      <c r="F934" s="2"/>
    </row>
    <row r="935" spans="6:6" x14ac:dyDescent="0.2">
      <c r="F935" s="2"/>
    </row>
    <row r="936" spans="6:6" x14ac:dyDescent="0.2">
      <c r="F936" s="2"/>
    </row>
    <row r="937" spans="6:6" x14ac:dyDescent="0.2">
      <c r="F937" s="2"/>
    </row>
    <row r="938" spans="6:6" x14ac:dyDescent="0.2">
      <c r="F938" s="2"/>
    </row>
    <row r="939" spans="6:6" x14ac:dyDescent="0.2">
      <c r="F939" s="2"/>
    </row>
    <row r="940" spans="6:6" x14ac:dyDescent="0.2">
      <c r="F940" s="2"/>
    </row>
    <row r="941" spans="6:6" x14ac:dyDescent="0.2">
      <c r="F941" s="2"/>
    </row>
    <row r="942" spans="6:6" x14ac:dyDescent="0.2">
      <c r="F942" s="2"/>
    </row>
    <row r="943" spans="6:6" x14ac:dyDescent="0.2">
      <c r="F943" s="2"/>
    </row>
    <row r="944" spans="6:6" x14ac:dyDescent="0.2">
      <c r="F944" s="2"/>
    </row>
    <row r="945" spans="6:6" x14ac:dyDescent="0.2">
      <c r="F945" s="2"/>
    </row>
    <row r="946" spans="6:6" x14ac:dyDescent="0.2">
      <c r="F946" s="2"/>
    </row>
    <row r="947" spans="6:6" x14ac:dyDescent="0.2">
      <c r="F947" s="2"/>
    </row>
    <row r="948" spans="6:6" x14ac:dyDescent="0.2">
      <c r="F948" s="2"/>
    </row>
    <row r="949" spans="6:6" x14ac:dyDescent="0.2">
      <c r="F949" s="2"/>
    </row>
    <row r="950" spans="6:6" x14ac:dyDescent="0.2">
      <c r="F950" s="2"/>
    </row>
    <row r="951" spans="6:6" x14ac:dyDescent="0.2">
      <c r="F951" s="2"/>
    </row>
    <row r="952" spans="6:6" x14ac:dyDescent="0.2">
      <c r="F952" s="2"/>
    </row>
    <row r="953" spans="6:6" x14ac:dyDescent="0.2">
      <c r="F953" s="2"/>
    </row>
    <row r="954" spans="6:6" x14ac:dyDescent="0.2">
      <c r="F954" s="2"/>
    </row>
    <row r="955" spans="6:6" x14ac:dyDescent="0.2">
      <c r="F955" s="2"/>
    </row>
    <row r="956" spans="6:6" x14ac:dyDescent="0.2">
      <c r="F956" s="2"/>
    </row>
    <row r="957" spans="6:6" x14ac:dyDescent="0.2">
      <c r="F957" s="2"/>
    </row>
    <row r="958" spans="6:6" x14ac:dyDescent="0.2">
      <c r="F958" s="2"/>
    </row>
    <row r="959" spans="6:6" x14ac:dyDescent="0.2">
      <c r="F959" s="2"/>
    </row>
    <row r="960" spans="6:6" x14ac:dyDescent="0.2">
      <c r="F960" s="2"/>
    </row>
    <row r="961" spans="6:6" x14ac:dyDescent="0.2">
      <c r="F961" s="2"/>
    </row>
    <row r="962" spans="6:6" x14ac:dyDescent="0.2">
      <c r="F962" s="2"/>
    </row>
    <row r="963" spans="6:6" x14ac:dyDescent="0.2">
      <c r="F963" s="2"/>
    </row>
    <row r="964" spans="6:6" x14ac:dyDescent="0.2">
      <c r="F964" s="2"/>
    </row>
    <row r="965" spans="6:6" x14ac:dyDescent="0.2">
      <c r="F965" s="2"/>
    </row>
    <row r="966" spans="6:6" x14ac:dyDescent="0.2">
      <c r="F966" s="2"/>
    </row>
    <row r="967" spans="6:6" x14ac:dyDescent="0.2">
      <c r="F967" s="2"/>
    </row>
    <row r="968" spans="6:6" x14ac:dyDescent="0.2">
      <c r="F968" s="2"/>
    </row>
    <row r="969" spans="6:6" x14ac:dyDescent="0.2">
      <c r="F969" s="2"/>
    </row>
    <row r="970" spans="6:6" x14ac:dyDescent="0.2">
      <c r="F970" s="2"/>
    </row>
    <row r="971" spans="6:6" x14ac:dyDescent="0.2">
      <c r="F971" s="2"/>
    </row>
    <row r="972" spans="6:6" x14ac:dyDescent="0.2">
      <c r="F972" s="2"/>
    </row>
    <row r="973" spans="6:6" x14ac:dyDescent="0.2">
      <c r="F973" s="2"/>
    </row>
    <row r="974" spans="6:6" x14ac:dyDescent="0.2">
      <c r="F974" s="2"/>
    </row>
    <row r="975" spans="6:6" x14ac:dyDescent="0.2">
      <c r="F975" s="2"/>
    </row>
    <row r="976" spans="6:6" x14ac:dyDescent="0.2">
      <c r="F976" s="2"/>
    </row>
    <row r="977" spans="6:6" x14ac:dyDescent="0.2">
      <c r="F977" s="2"/>
    </row>
    <row r="978" spans="6:6" x14ac:dyDescent="0.2">
      <c r="F978" s="2"/>
    </row>
    <row r="979" spans="6:6" x14ac:dyDescent="0.2">
      <c r="F979" s="2"/>
    </row>
    <row r="980" spans="6:6" x14ac:dyDescent="0.2">
      <c r="F980" s="2"/>
    </row>
    <row r="981" spans="6:6" x14ac:dyDescent="0.2">
      <c r="F98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E33"/>
  <sheetViews>
    <sheetView workbookViewId="0">
      <selection activeCell="D25" sqref="D25"/>
    </sheetView>
  </sheetViews>
  <sheetFormatPr defaultColWidth="8.85546875" defaultRowHeight="12.75" x14ac:dyDescent="0.2"/>
  <cols>
    <col min="2" max="2" width="4.42578125" customWidth="1"/>
    <col min="4" max="4" width="67.42578125" customWidth="1"/>
    <col min="5" max="5" width="50.42578125" customWidth="1"/>
    <col min="6" max="6" width="4" customWidth="1"/>
  </cols>
  <sheetData>
    <row r="4" spans="3:5" x14ac:dyDescent="0.2">
      <c r="C4" s="69" t="s">
        <v>609</v>
      </c>
      <c r="D4" s="69" t="s">
        <v>54</v>
      </c>
      <c r="E4" s="69" t="s">
        <v>607</v>
      </c>
    </row>
    <row r="5" spans="3:5" x14ac:dyDescent="0.2">
      <c r="C5" s="67">
        <v>1</v>
      </c>
      <c r="D5" s="68" t="s">
        <v>605</v>
      </c>
      <c r="E5" s="69" t="s">
        <v>610</v>
      </c>
    </row>
    <row r="6" spans="3:5" x14ac:dyDescent="0.2">
      <c r="C6" s="65">
        <v>2</v>
      </c>
      <c r="D6" s="66" t="s">
        <v>140</v>
      </c>
      <c r="E6" s="69" t="s">
        <v>610</v>
      </c>
    </row>
    <row r="7" spans="3:5" x14ac:dyDescent="0.2">
      <c r="C7" s="65">
        <v>3</v>
      </c>
      <c r="D7" s="66" t="s">
        <v>145</v>
      </c>
      <c r="E7" s="69" t="s">
        <v>611</v>
      </c>
    </row>
    <row r="8" spans="3:5" x14ac:dyDescent="0.2">
      <c r="C8" s="65">
        <v>4</v>
      </c>
      <c r="D8" s="66" t="s">
        <v>147</v>
      </c>
      <c r="E8" s="69" t="s">
        <v>593</v>
      </c>
    </row>
    <row r="9" spans="3:5" x14ac:dyDescent="0.2">
      <c r="C9" s="67">
        <v>5</v>
      </c>
      <c r="D9" s="68" t="s">
        <v>148</v>
      </c>
      <c r="E9" s="69" t="s">
        <v>593</v>
      </c>
    </row>
    <row r="10" spans="3:5" x14ac:dyDescent="0.2">
      <c r="C10" s="65">
        <v>6</v>
      </c>
      <c r="D10" s="66" t="s">
        <v>149</v>
      </c>
      <c r="E10" s="69" t="s">
        <v>610</v>
      </c>
    </row>
    <row r="11" spans="3:5" x14ac:dyDescent="0.2">
      <c r="C11" s="67">
        <v>7</v>
      </c>
      <c r="D11" s="68" t="s">
        <v>152</v>
      </c>
      <c r="E11" s="69" t="s">
        <v>606</v>
      </c>
    </row>
    <row r="12" spans="3:5" x14ac:dyDescent="0.2">
      <c r="C12" s="65">
        <v>8</v>
      </c>
      <c r="D12" s="66" t="s">
        <v>154</v>
      </c>
      <c r="E12" s="69" t="s">
        <v>610</v>
      </c>
    </row>
    <row r="13" spans="3:5" x14ac:dyDescent="0.2">
      <c r="C13" s="67">
        <v>9</v>
      </c>
      <c r="D13" s="68" t="s">
        <v>155</v>
      </c>
      <c r="E13" s="69" t="s">
        <v>593</v>
      </c>
    </row>
    <row r="14" spans="3:5" x14ac:dyDescent="0.2">
      <c r="C14" s="65">
        <v>10</v>
      </c>
      <c r="D14" s="66" t="s">
        <v>156</v>
      </c>
      <c r="E14" s="69" t="s">
        <v>594</v>
      </c>
    </row>
    <row r="15" spans="3:5" x14ac:dyDescent="0.2">
      <c r="C15" s="67">
        <v>11</v>
      </c>
      <c r="D15" s="68" t="s">
        <v>157</v>
      </c>
      <c r="E15" s="69" t="s">
        <v>593</v>
      </c>
    </row>
    <row r="16" spans="3:5" x14ac:dyDescent="0.2">
      <c r="C16" s="65">
        <v>12</v>
      </c>
      <c r="D16" s="66" t="s">
        <v>158</v>
      </c>
      <c r="E16" s="69" t="s">
        <v>593</v>
      </c>
    </row>
    <row r="17" spans="3:5" x14ac:dyDescent="0.2">
      <c r="C17" s="67">
        <v>13</v>
      </c>
      <c r="D17" s="68" t="s">
        <v>159</v>
      </c>
      <c r="E17" s="69" t="s">
        <v>610</v>
      </c>
    </row>
    <row r="18" spans="3:5" x14ac:dyDescent="0.2">
      <c r="C18" s="65">
        <v>14</v>
      </c>
      <c r="D18" s="66" t="s">
        <v>160</v>
      </c>
      <c r="E18" s="69" t="s">
        <v>606</v>
      </c>
    </row>
    <row r="19" spans="3:5" x14ac:dyDescent="0.2">
      <c r="C19" s="67">
        <v>15</v>
      </c>
      <c r="D19" s="68" t="s">
        <v>161</v>
      </c>
      <c r="E19" s="69" t="s">
        <v>606</v>
      </c>
    </row>
    <row r="20" spans="3:5" x14ac:dyDescent="0.2">
      <c r="C20" s="65">
        <v>16</v>
      </c>
      <c r="D20" s="66" t="s">
        <v>162</v>
      </c>
      <c r="E20" s="69" t="s">
        <v>593</v>
      </c>
    </row>
    <row r="21" spans="3:5" x14ac:dyDescent="0.2">
      <c r="C21" s="67">
        <v>17</v>
      </c>
      <c r="D21" s="68" t="s">
        <v>164</v>
      </c>
      <c r="E21" s="69" t="s">
        <v>592</v>
      </c>
    </row>
    <row r="22" spans="3:5" x14ac:dyDescent="0.2">
      <c r="C22" s="65">
        <v>18</v>
      </c>
      <c r="D22" s="66" t="s">
        <v>166</v>
      </c>
      <c r="E22" s="69" t="s">
        <v>611</v>
      </c>
    </row>
    <row r="23" spans="3:5" x14ac:dyDescent="0.2">
      <c r="C23" s="67">
        <v>19</v>
      </c>
      <c r="D23" s="68" t="s">
        <v>170</v>
      </c>
      <c r="E23" s="69" t="s">
        <v>592</v>
      </c>
    </row>
    <row r="24" spans="3:5" x14ac:dyDescent="0.2">
      <c r="C24" s="65">
        <v>20</v>
      </c>
      <c r="D24" s="94" t="s">
        <v>646</v>
      </c>
      <c r="E24" s="69" t="s">
        <v>611</v>
      </c>
    </row>
    <row r="25" spans="3:5" x14ac:dyDescent="0.2">
      <c r="C25" s="67">
        <v>21</v>
      </c>
      <c r="D25" s="68" t="s">
        <v>643</v>
      </c>
      <c r="E25" s="69" t="s">
        <v>611</v>
      </c>
    </row>
    <row r="26" spans="3:5" x14ac:dyDescent="0.2">
      <c r="C26" s="65">
        <v>22</v>
      </c>
      <c r="D26" s="66" t="s">
        <v>183</v>
      </c>
      <c r="E26" s="69" t="s">
        <v>606</v>
      </c>
    </row>
    <row r="27" spans="3:5" x14ac:dyDescent="0.2">
      <c r="C27" s="67">
        <v>23</v>
      </c>
      <c r="D27" s="68" t="s">
        <v>189</v>
      </c>
      <c r="E27" s="69" t="s">
        <v>592</v>
      </c>
    </row>
    <row r="28" spans="3:5" x14ac:dyDescent="0.2">
      <c r="C28" s="65">
        <v>24</v>
      </c>
      <c r="D28" s="66" t="s">
        <v>191</v>
      </c>
      <c r="E28" s="69" t="s">
        <v>592</v>
      </c>
    </row>
    <row r="29" spans="3:5" x14ac:dyDescent="0.2">
      <c r="C29" s="67">
        <v>25</v>
      </c>
      <c r="D29" s="68" t="s">
        <v>195</v>
      </c>
      <c r="E29" s="69" t="s">
        <v>593</v>
      </c>
    </row>
    <row r="30" spans="3:5" x14ac:dyDescent="0.2">
      <c r="C30" s="65">
        <v>26</v>
      </c>
      <c r="D30" s="66" t="s">
        <v>201</v>
      </c>
      <c r="E30" s="69" t="s">
        <v>611</v>
      </c>
    </row>
    <row r="31" spans="3:5" x14ac:dyDescent="0.2">
      <c r="C31" s="67">
        <v>27</v>
      </c>
      <c r="D31" s="68" t="s">
        <v>205</v>
      </c>
      <c r="E31" s="69" t="s">
        <v>593</v>
      </c>
    </row>
    <row r="32" spans="3:5" x14ac:dyDescent="0.2">
      <c r="C32" s="65">
        <v>28</v>
      </c>
      <c r="D32" s="66" t="s">
        <v>209</v>
      </c>
      <c r="E32" s="69" t="s">
        <v>593</v>
      </c>
    </row>
    <row r="33" spans="3:5" x14ac:dyDescent="0.2">
      <c r="C33" s="67">
        <v>29</v>
      </c>
      <c r="D33" s="68" t="s">
        <v>227</v>
      </c>
      <c r="E33" s="69" t="s">
        <v>611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topLeftCell="D1" workbookViewId="0">
      <selection activeCell="E7" sqref="E7"/>
    </sheetView>
  </sheetViews>
  <sheetFormatPr defaultColWidth="14.42578125" defaultRowHeight="15.75" customHeight="1" x14ac:dyDescent="0.2"/>
  <cols>
    <col min="6" max="6" width="15.7109375" customWidth="1"/>
    <col min="10" max="10" width="35.85546875" customWidth="1"/>
  </cols>
  <sheetData>
    <row r="1" spans="1:12" ht="15.75" customHeight="1" x14ac:dyDescent="0.35">
      <c r="A1" s="1" t="s">
        <v>64</v>
      </c>
    </row>
    <row r="3" spans="1:12" ht="15.75" customHeight="1" x14ac:dyDescent="0.2">
      <c r="B3" s="7" t="s">
        <v>65</v>
      </c>
    </row>
    <row r="4" spans="1:12" ht="15.75" customHeight="1" x14ac:dyDescent="0.2">
      <c r="B4" s="7" t="s">
        <v>66</v>
      </c>
    </row>
    <row r="5" spans="1:12" ht="15.75" customHeight="1" x14ac:dyDescent="0.2">
      <c r="B5" s="7" t="s">
        <v>67</v>
      </c>
    </row>
    <row r="9" spans="1:12" ht="15.75" customHeight="1" x14ac:dyDescent="0.2">
      <c r="E9" s="4" t="s">
        <v>68</v>
      </c>
      <c r="F9" s="6" t="s">
        <v>69</v>
      </c>
      <c r="G9" s="6" t="s">
        <v>70</v>
      </c>
      <c r="H9" s="6" t="s">
        <v>71</v>
      </c>
      <c r="I9" s="6" t="s">
        <v>72</v>
      </c>
      <c r="J9" s="9" t="s">
        <v>54</v>
      </c>
      <c r="K9" s="7"/>
      <c r="L9" s="7"/>
    </row>
    <row r="10" spans="1:12" ht="15.75" customHeight="1" x14ac:dyDescent="0.2">
      <c r="E10" s="13">
        <v>1</v>
      </c>
      <c r="F10" s="7" t="s">
        <v>73</v>
      </c>
      <c r="G10" s="7" t="s">
        <v>74</v>
      </c>
      <c r="H10" s="7" t="s">
        <v>75</v>
      </c>
      <c r="I10" s="7" t="s">
        <v>35</v>
      </c>
      <c r="J10" s="14" t="s">
        <v>76</v>
      </c>
    </row>
    <row r="11" spans="1:12" ht="15.75" customHeight="1" x14ac:dyDescent="0.2">
      <c r="E11" s="13">
        <v>2</v>
      </c>
      <c r="F11" s="7" t="s">
        <v>73</v>
      </c>
      <c r="G11" s="7" t="s">
        <v>77</v>
      </c>
      <c r="H11" s="7" t="s">
        <v>78</v>
      </c>
      <c r="I11" s="7" t="s">
        <v>23</v>
      </c>
      <c r="J11" s="14" t="s">
        <v>79</v>
      </c>
    </row>
    <row r="12" spans="1:12" ht="15.75" customHeight="1" x14ac:dyDescent="0.2">
      <c r="E12" s="13">
        <v>3</v>
      </c>
      <c r="F12" s="7" t="s">
        <v>73</v>
      </c>
      <c r="G12" s="7" t="s">
        <v>80</v>
      </c>
      <c r="H12" s="7" t="s">
        <v>81</v>
      </c>
      <c r="I12" s="7" t="s">
        <v>27</v>
      </c>
      <c r="J12" s="14" t="s">
        <v>82</v>
      </c>
    </row>
    <row r="13" spans="1:12" ht="15.75" customHeight="1" x14ac:dyDescent="0.2">
      <c r="E13" s="13">
        <v>4</v>
      </c>
      <c r="F13" s="7" t="s">
        <v>73</v>
      </c>
      <c r="G13" s="7" t="s">
        <v>83</v>
      </c>
      <c r="H13" s="7" t="s">
        <v>84</v>
      </c>
      <c r="I13" s="7" t="s">
        <v>31</v>
      </c>
      <c r="J13" s="14" t="s">
        <v>85</v>
      </c>
    </row>
    <row r="14" spans="1:12" ht="15.75" customHeight="1" x14ac:dyDescent="0.2">
      <c r="E14" s="13">
        <v>5</v>
      </c>
      <c r="F14" s="7" t="s">
        <v>73</v>
      </c>
      <c r="G14" s="7" t="s">
        <v>86</v>
      </c>
      <c r="H14" s="7" t="s">
        <v>87</v>
      </c>
      <c r="I14" s="7" t="s">
        <v>55</v>
      </c>
      <c r="J14" s="14" t="s">
        <v>88</v>
      </c>
    </row>
    <row r="15" spans="1:12" ht="15.75" customHeight="1" x14ac:dyDescent="0.2">
      <c r="E15" s="13">
        <v>6</v>
      </c>
      <c r="F15" s="7" t="s">
        <v>73</v>
      </c>
      <c r="G15" s="7" t="s">
        <v>89</v>
      </c>
      <c r="H15" s="7" t="s">
        <v>90</v>
      </c>
      <c r="I15" s="7" t="s">
        <v>50</v>
      </c>
      <c r="J15" s="14" t="s">
        <v>91</v>
      </c>
    </row>
    <row r="16" spans="1:12" ht="15.75" customHeight="1" x14ac:dyDescent="0.2">
      <c r="E16" s="13">
        <v>7</v>
      </c>
      <c r="F16" s="7" t="s">
        <v>73</v>
      </c>
      <c r="G16" s="7" t="s">
        <v>80</v>
      </c>
      <c r="H16" s="7" t="s">
        <v>92</v>
      </c>
      <c r="I16" s="7" t="s">
        <v>20</v>
      </c>
      <c r="J16" s="14" t="s">
        <v>93</v>
      </c>
    </row>
    <row r="17" spans="4:10" ht="15.75" customHeight="1" x14ac:dyDescent="0.2">
      <c r="E17" s="13">
        <v>8</v>
      </c>
      <c r="F17" s="7" t="s">
        <v>73</v>
      </c>
      <c r="G17" s="7" t="s">
        <v>94</v>
      </c>
      <c r="H17" s="7" t="s">
        <v>95</v>
      </c>
      <c r="I17" s="7" t="s">
        <v>35</v>
      </c>
      <c r="J17" s="14" t="s">
        <v>96</v>
      </c>
    </row>
    <row r="18" spans="4:10" ht="15.75" customHeight="1" x14ac:dyDescent="0.2">
      <c r="E18" s="13">
        <v>9</v>
      </c>
      <c r="F18" s="7" t="s">
        <v>73</v>
      </c>
      <c r="G18" s="7" t="s">
        <v>98</v>
      </c>
      <c r="H18" s="7" t="s">
        <v>99</v>
      </c>
      <c r="I18" s="7" t="s">
        <v>23</v>
      </c>
      <c r="J18" s="14" t="s">
        <v>82</v>
      </c>
    </row>
    <row r="19" spans="4:10" ht="15.75" customHeight="1" x14ac:dyDescent="0.2">
      <c r="E19" s="13">
        <v>10</v>
      </c>
      <c r="F19" s="7" t="s">
        <v>73</v>
      </c>
      <c r="G19" s="7" t="s">
        <v>100</v>
      </c>
      <c r="H19" s="7" t="s">
        <v>101</v>
      </c>
      <c r="I19" s="7" t="s">
        <v>27</v>
      </c>
      <c r="J19" s="14" t="s">
        <v>102</v>
      </c>
    </row>
    <row r="20" spans="4:10" ht="15.75" customHeight="1" x14ac:dyDescent="0.2">
      <c r="E20" s="13">
        <v>11</v>
      </c>
      <c r="F20" s="7" t="s">
        <v>73</v>
      </c>
      <c r="G20" s="7" t="s">
        <v>103</v>
      </c>
      <c r="H20" s="7" t="s">
        <v>104</v>
      </c>
      <c r="I20" s="7" t="s">
        <v>31</v>
      </c>
      <c r="J20" s="14" t="s">
        <v>105</v>
      </c>
    </row>
    <row r="21" spans="4:10" ht="15.75" customHeight="1" x14ac:dyDescent="0.2">
      <c r="E21" s="13">
        <v>12</v>
      </c>
      <c r="F21" s="7" t="s">
        <v>73</v>
      </c>
      <c r="G21" s="7" t="s">
        <v>106</v>
      </c>
      <c r="H21" s="7" t="s">
        <v>107</v>
      </c>
      <c r="I21" s="7" t="s">
        <v>55</v>
      </c>
      <c r="J21" s="14" t="s">
        <v>108</v>
      </c>
    </row>
    <row r="22" spans="4:10" ht="15.75" customHeight="1" x14ac:dyDescent="0.2">
      <c r="D22">
        <v>1</v>
      </c>
      <c r="E22" s="13">
        <v>13</v>
      </c>
      <c r="F22" s="7" t="s">
        <v>109</v>
      </c>
      <c r="G22" s="7" t="s">
        <v>110</v>
      </c>
      <c r="H22" s="7" t="s">
        <v>111</v>
      </c>
      <c r="I22" s="7" t="s">
        <v>50</v>
      </c>
      <c r="J22" s="14" t="s">
        <v>112</v>
      </c>
    </row>
    <row r="23" spans="4:10" ht="15.75" customHeight="1" x14ac:dyDescent="0.2">
      <c r="D23">
        <v>2</v>
      </c>
      <c r="E23" s="13">
        <v>14</v>
      </c>
      <c r="F23" s="7" t="s">
        <v>109</v>
      </c>
      <c r="G23" s="7" t="s">
        <v>113</v>
      </c>
      <c r="H23" s="7" t="s">
        <v>114</v>
      </c>
      <c r="I23" s="7" t="s">
        <v>20</v>
      </c>
      <c r="J23" s="14" t="s">
        <v>115</v>
      </c>
    </row>
    <row r="24" spans="4:10" ht="15.75" customHeight="1" x14ac:dyDescent="0.2">
      <c r="D24">
        <v>3</v>
      </c>
      <c r="E24" s="13">
        <v>15</v>
      </c>
      <c r="F24" s="7" t="s">
        <v>109</v>
      </c>
      <c r="G24" s="7" t="s">
        <v>116</v>
      </c>
      <c r="H24" s="7" t="s">
        <v>117</v>
      </c>
      <c r="I24" s="7" t="s">
        <v>35</v>
      </c>
      <c r="J24" s="14" t="s">
        <v>118</v>
      </c>
    </row>
    <row r="25" spans="4:10" ht="15.75" customHeight="1" x14ac:dyDescent="0.2">
      <c r="D25">
        <v>4</v>
      </c>
      <c r="E25" s="13">
        <v>16</v>
      </c>
      <c r="F25" s="7" t="s">
        <v>109</v>
      </c>
      <c r="G25" s="7" t="s">
        <v>119</v>
      </c>
      <c r="H25" s="7" t="s">
        <v>120</v>
      </c>
      <c r="I25" s="7" t="s">
        <v>23</v>
      </c>
      <c r="J25" s="14" t="s">
        <v>121</v>
      </c>
    </row>
    <row r="26" spans="4:10" ht="15.75" customHeight="1" x14ac:dyDescent="0.2">
      <c r="D26">
        <v>5</v>
      </c>
      <c r="E26" s="13">
        <v>17</v>
      </c>
      <c r="F26" s="7" t="s">
        <v>109</v>
      </c>
      <c r="G26" s="7" t="s">
        <v>122</v>
      </c>
      <c r="H26" s="7" t="s">
        <v>123</v>
      </c>
      <c r="I26" s="7" t="s">
        <v>27</v>
      </c>
      <c r="J26" s="14" t="s">
        <v>124</v>
      </c>
    </row>
    <row r="27" spans="4:10" ht="15.75" customHeight="1" x14ac:dyDescent="0.2">
      <c r="D27">
        <v>6</v>
      </c>
      <c r="E27" s="13">
        <v>18</v>
      </c>
      <c r="F27" s="7" t="s">
        <v>109</v>
      </c>
      <c r="G27" s="7" t="s">
        <v>125</v>
      </c>
      <c r="H27" s="7" t="s">
        <v>127</v>
      </c>
      <c r="I27" s="7" t="s">
        <v>31</v>
      </c>
      <c r="J27" s="14" t="s">
        <v>128</v>
      </c>
    </row>
    <row r="28" spans="4:10" ht="15.75" customHeight="1" x14ac:dyDescent="0.2">
      <c r="D28">
        <v>7</v>
      </c>
      <c r="E28" s="13">
        <v>19</v>
      </c>
      <c r="F28" s="7" t="s">
        <v>109</v>
      </c>
      <c r="G28" s="7" t="s">
        <v>129</v>
      </c>
      <c r="H28" s="7" t="s">
        <v>130</v>
      </c>
      <c r="I28" s="7" t="s">
        <v>55</v>
      </c>
      <c r="J28" s="14" t="s">
        <v>131</v>
      </c>
    </row>
    <row r="29" spans="4:10" ht="15.75" customHeight="1" x14ac:dyDescent="0.2">
      <c r="D29">
        <v>8</v>
      </c>
      <c r="E29" s="13">
        <v>20</v>
      </c>
      <c r="F29" s="7" t="s">
        <v>109</v>
      </c>
      <c r="G29" s="7" t="s">
        <v>132</v>
      </c>
      <c r="H29" s="7" t="s">
        <v>133</v>
      </c>
      <c r="I29" s="7" t="s">
        <v>50</v>
      </c>
      <c r="J29" s="14" t="s">
        <v>134</v>
      </c>
    </row>
    <row r="30" spans="4:10" ht="12.75" x14ac:dyDescent="0.2">
      <c r="D30">
        <v>9</v>
      </c>
      <c r="E30" s="13">
        <v>21</v>
      </c>
      <c r="F30" s="7" t="s">
        <v>109</v>
      </c>
      <c r="G30" s="7" t="s">
        <v>135</v>
      </c>
      <c r="H30" s="7" t="s">
        <v>136</v>
      </c>
      <c r="I30" s="7" t="s">
        <v>20</v>
      </c>
      <c r="J30" s="14" t="s">
        <v>137</v>
      </c>
    </row>
    <row r="31" spans="4:10" ht="12.75" x14ac:dyDescent="0.2">
      <c r="D31">
        <v>10</v>
      </c>
      <c r="E31" s="13">
        <v>22</v>
      </c>
      <c r="F31" s="7" t="s">
        <v>109</v>
      </c>
      <c r="G31" s="7" t="s">
        <v>138</v>
      </c>
      <c r="H31" s="7" t="s">
        <v>139</v>
      </c>
      <c r="I31" s="7" t="s">
        <v>35</v>
      </c>
      <c r="J31" s="14" t="s">
        <v>141</v>
      </c>
    </row>
    <row r="32" spans="4:10" ht="12.75" x14ac:dyDescent="0.2">
      <c r="D32">
        <v>11</v>
      </c>
      <c r="E32" s="13">
        <v>23</v>
      </c>
      <c r="F32" s="7" t="s">
        <v>109</v>
      </c>
      <c r="G32" s="7" t="s">
        <v>142</v>
      </c>
      <c r="H32" s="7" t="s">
        <v>143</v>
      </c>
      <c r="I32" s="7" t="s">
        <v>23</v>
      </c>
      <c r="J32" s="14" t="s">
        <v>144</v>
      </c>
    </row>
    <row r="33" spans="4:10" ht="12.75" x14ac:dyDescent="0.2">
      <c r="D33">
        <v>12</v>
      </c>
      <c r="E33" s="15">
        <v>24</v>
      </c>
      <c r="F33" s="16" t="s">
        <v>109</v>
      </c>
      <c r="G33" s="16" t="s">
        <v>150</v>
      </c>
      <c r="H33" s="16" t="s">
        <v>151</v>
      </c>
      <c r="I33" s="16" t="s">
        <v>27</v>
      </c>
      <c r="J33" s="17" t="s">
        <v>153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4"/>
  <sheetViews>
    <sheetView topLeftCell="F12" workbookViewId="0"/>
  </sheetViews>
  <sheetFormatPr defaultColWidth="14.42578125" defaultRowHeight="15.75" customHeight="1" x14ac:dyDescent="0.2"/>
  <cols>
    <col min="6" max="6" width="15.7109375" customWidth="1"/>
    <col min="10" max="10" width="35.85546875" customWidth="1"/>
  </cols>
  <sheetData>
    <row r="1" spans="1:12" ht="15.75" customHeight="1" x14ac:dyDescent="0.35">
      <c r="A1" s="1" t="s">
        <v>163</v>
      </c>
    </row>
    <row r="3" spans="1:12" ht="15.75" customHeight="1" x14ac:dyDescent="0.2">
      <c r="B3" s="7" t="s">
        <v>65</v>
      </c>
    </row>
    <row r="4" spans="1:12" ht="15.75" customHeight="1" x14ac:dyDescent="0.2">
      <c r="B4" s="7" t="s">
        <v>66</v>
      </c>
    </row>
    <row r="5" spans="1:12" ht="15.75" customHeight="1" x14ac:dyDescent="0.2">
      <c r="B5" s="7" t="s">
        <v>165</v>
      </c>
    </row>
    <row r="9" spans="1:12" ht="15.75" customHeight="1" x14ac:dyDescent="0.2">
      <c r="E9" s="4" t="s">
        <v>68</v>
      </c>
      <c r="F9" s="6" t="s">
        <v>69</v>
      </c>
      <c r="G9" s="6" t="s">
        <v>70</v>
      </c>
      <c r="H9" s="6" t="s">
        <v>71</v>
      </c>
      <c r="I9" s="6" t="s">
        <v>72</v>
      </c>
      <c r="J9" s="9" t="s">
        <v>54</v>
      </c>
      <c r="K9" s="7"/>
      <c r="L9" s="7"/>
    </row>
    <row r="10" spans="1:12" ht="15.75" customHeight="1" x14ac:dyDescent="0.2">
      <c r="E10" s="13">
        <v>1</v>
      </c>
      <c r="F10" s="7" t="s">
        <v>109</v>
      </c>
      <c r="G10" s="7" t="s">
        <v>167</v>
      </c>
      <c r="H10" s="7" t="s">
        <v>168</v>
      </c>
      <c r="I10" s="7" t="s">
        <v>31</v>
      </c>
      <c r="J10" s="14" t="s">
        <v>169</v>
      </c>
    </row>
    <row r="11" spans="1:12" ht="15.75" customHeight="1" x14ac:dyDescent="0.2">
      <c r="E11" s="13">
        <v>2</v>
      </c>
      <c r="F11" s="7" t="s">
        <v>73</v>
      </c>
      <c r="G11" s="7" t="s">
        <v>171</v>
      </c>
      <c r="H11" s="7" t="s">
        <v>172</v>
      </c>
      <c r="I11" s="7" t="s">
        <v>55</v>
      </c>
      <c r="J11" s="14" t="s">
        <v>173</v>
      </c>
    </row>
    <row r="12" spans="1:12" ht="15.75" customHeight="1" x14ac:dyDescent="0.2">
      <c r="E12" s="13">
        <v>3</v>
      </c>
      <c r="F12" s="7" t="s">
        <v>73</v>
      </c>
      <c r="G12" s="7" t="s">
        <v>174</v>
      </c>
      <c r="H12" s="7" t="s">
        <v>175</v>
      </c>
      <c r="I12" s="7" t="s">
        <v>50</v>
      </c>
      <c r="J12" s="14" t="s">
        <v>176</v>
      </c>
    </row>
    <row r="13" spans="1:12" ht="15.75" customHeight="1" x14ac:dyDescent="0.2">
      <c r="E13" s="13">
        <v>4</v>
      </c>
      <c r="F13" s="7" t="s">
        <v>73</v>
      </c>
      <c r="G13" s="7" t="s">
        <v>177</v>
      </c>
      <c r="H13" s="7" t="s">
        <v>178</v>
      </c>
      <c r="I13" s="7" t="s">
        <v>20</v>
      </c>
      <c r="J13" s="14" t="s">
        <v>179</v>
      </c>
    </row>
    <row r="14" spans="1:12" ht="15.75" customHeight="1" x14ac:dyDescent="0.2">
      <c r="E14" s="13">
        <v>5</v>
      </c>
      <c r="F14" s="7" t="s">
        <v>73</v>
      </c>
      <c r="G14" s="7" t="s">
        <v>180</v>
      </c>
      <c r="H14" s="7" t="s">
        <v>181</v>
      </c>
      <c r="I14" s="7" t="s">
        <v>35</v>
      </c>
      <c r="J14" s="14" t="s">
        <v>182</v>
      </c>
    </row>
    <row r="15" spans="1:12" ht="15.75" customHeight="1" x14ac:dyDescent="0.2">
      <c r="E15" s="13">
        <v>6</v>
      </c>
      <c r="F15" s="7" t="s">
        <v>73</v>
      </c>
      <c r="G15" s="7" t="s">
        <v>184</v>
      </c>
      <c r="H15" s="7" t="s">
        <v>185</v>
      </c>
      <c r="I15" s="7" t="s">
        <v>23</v>
      </c>
      <c r="J15" s="14" t="s">
        <v>186</v>
      </c>
    </row>
    <row r="16" spans="1:12" ht="15.75" customHeight="1" x14ac:dyDescent="0.2">
      <c r="E16" s="13">
        <v>7</v>
      </c>
      <c r="F16" s="7" t="s">
        <v>73</v>
      </c>
      <c r="G16" s="7" t="s">
        <v>187</v>
      </c>
      <c r="H16" s="7" t="s">
        <v>188</v>
      </c>
      <c r="I16" s="7" t="s">
        <v>27</v>
      </c>
      <c r="J16" s="14" t="s">
        <v>190</v>
      </c>
    </row>
    <row r="17" spans="5:10" ht="15.75" customHeight="1" x14ac:dyDescent="0.2">
      <c r="E17" s="13">
        <v>8</v>
      </c>
      <c r="F17" s="7" t="s">
        <v>73</v>
      </c>
      <c r="G17" s="7" t="s">
        <v>192</v>
      </c>
      <c r="H17" s="7" t="s">
        <v>193</v>
      </c>
      <c r="I17" s="7" t="s">
        <v>31</v>
      </c>
      <c r="J17" s="14" t="s">
        <v>194</v>
      </c>
    </row>
    <row r="18" spans="5:10" ht="15.75" customHeight="1" x14ac:dyDescent="0.2">
      <c r="E18" s="13">
        <v>9</v>
      </c>
      <c r="F18" s="7" t="s">
        <v>73</v>
      </c>
      <c r="G18" s="7" t="s">
        <v>196</v>
      </c>
      <c r="H18" s="7" t="s">
        <v>197</v>
      </c>
      <c r="I18" s="7" t="s">
        <v>55</v>
      </c>
      <c r="J18" s="14" t="s">
        <v>124</v>
      </c>
    </row>
    <row r="19" spans="5:10" ht="15.75" customHeight="1" x14ac:dyDescent="0.2">
      <c r="E19" s="13">
        <v>10</v>
      </c>
      <c r="F19" s="7" t="s">
        <v>73</v>
      </c>
      <c r="G19" s="7" t="s">
        <v>198</v>
      </c>
      <c r="H19" s="7" t="s">
        <v>199</v>
      </c>
      <c r="I19" s="7" t="s">
        <v>50</v>
      </c>
      <c r="J19" s="14" t="s">
        <v>200</v>
      </c>
    </row>
    <row r="20" spans="5:10" ht="15.75" customHeight="1" x14ac:dyDescent="0.2">
      <c r="E20" s="13">
        <v>11</v>
      </c>
      <c r="F20" s="7" t="s">
        <v>109</v>
      </c>
      <c r="G20" s="7" t="s">
        <v>202</v>
      </c>
      <c r="H20" s="7" t="s">
        <v>203</v>
      </c>
      <c r="I20" s="7" t="s">
        <v>20</v>
      </c>
      <c r="J20" s="14" t="s">
        <v>204</v>
      </c>
    </row>
    <row r="21" spans="5:10" ht="15.75" customHeight="1" x14ac:dyDescent="0.2">
      <c r="E21" s="13">
        <v>12</v>
      </c>
      <c r="F21" s="7" t="s">
        <v>109</v>
      </c>
      <c r="G21" s="7" t="s">
        <v>206</v>
      </c>
      <c r="H21" s="7" t="s">
        <v>207</v>
      </c>
      <c r="I21" s="7" t="s">
        <v>35</v>
      </c>
      <c r="J21" s="14" t="s">
        <v>208</v>
      </c>
    </row>
    <row r="22" spans="5:10" ht="15.75" customHeight="1" x14ac:dyDescent="0.2">
      <c r="E22" s="13">
        <v>13</v>
      </c>
      <c r="F22" s="7" t="s">
        <v>73</v>
      </c>
      <c r="G22" s="7" t="s">
        <v>210</v>
      </c>
      <c r="H22" s="7" t="s">
        <v>211</v>
      </c>
      <c r="I22" s="7" t="s">
        <v>23</v>
      </c>
      <c r="J22" s="14" t="s">
        <v>212</v>
      </c>
    </row>
    <row r="23" spans="5:10" ht="15.75" customHeight="1" x14ac:dyDescent="0.2">
      <c r="E23" s="13">
        <v>14</v>
      </c>
      <c r="F23" s="7" t="s">
        <v>73</v>
      </c>
      <c r="G23" s="7" t="s">
        <v>213</v>
      </c>
      <c r="H23" s="7" t="s">
        <v>214</v>
      </c>
      <c r="I23" s="7" t="s">
        <v>27</v>
      </c>
      <c r="J23" s="14" t="s">
        <v>215</v>
      </c>
    </row>
    <row r="24" spans="5:10" ht="15.75" customHeight="1" x14ac:dyDescent="0.2">
      <c r="E24" s="13">
        <v>15</v>
      </c>
      <c r="F24" s="7" t="s">
        <v>73</v>
      </c>
      <c r="G24" s="7" t="s">
        <v>216</v>
      </c>
      <c r="H24" s="7" t="s">
        <v>217</v>
      </c>
      <c r="I24" s="7" t="s">
        <v>31</v>
      </c>
      <c r="J24" s="14" t="s">
        <v>218</v>
      </c>
    </row>
    <row r="25" spans="5:10" ht="15.75" customHeight="1" x14ac:dyDescent="0.2">
      <c r="E25" s="13">
        <v>16</v>
      </c>
      <c r="F25" s="7" t="s">
        <v>73</v>
      </c>
      <c r="G25" s="7" t="s">
        <v>219</v>
      </c>
      <c r="H25" s="7" t="s">
        <v>220</v>
      </c>
      <c r="I25" s="7" t="s">
        <v>55</v>
      </c>
      <c r="J25" s="14" t="s">
        <v>221</v>
      </c>
    </row>
    <row r="26" spans="5:10" ht="15.75" customHeight="1" x14ac:dyDescent="0.2">
      <c r="E26" s="13">
        <v>17</v>
      </c>
      <c r="F26" s="7" t="s">
        <v>73</v>
      </c>
      <c r="G26" s="7" t="s">
        <v>222</v>
      </c>
      <c r="H26" s="7" t="s">
        <v>223</v>
      </c>
      <c r="I26" s="7" t="s">
        <v>50</v>
      </c>
      <c r="J26" s="14" t="s">
        <v>224</v>
      </c>
    </row>
    <row r="27" spans="5:10" ht="15.75" customHeight="1" x14ac:dyDescent="0.2">
      <c r="E27" s="13">
        <v>18</v>
      </c>
      <c r="F27" s="7" t="s">
        <v>73</v>
      </c>
      <c r="G27" s="7" t="s">
        <v>225</v>
      </c>
      <c r="H27" s="7" t="s">
        <v>226</v>
      </c>
      <c r="I27" s="7" t="s">
        <v>20</v>
      </c>
      <c r="J27" s="14" t="s">
        <v>124</v>
      </c>
    </row>
    <row r="28" spans="5:10" ht="15.75" customHeight="1" x14ac:dyDescent="0.2">
      <c r="E28" s="13">
        <v>19</v>
      </c>
      <c r="F28" s="7" t="s">
        <v>73</v>
      </c>
      <c r="G28" s="7" t="s">
        <v>228</v>
      </c>
      <c r="H28" s="7" t="s">
        <v>229</v>
      </c>
      <c r="I28" s="7" t="s">
        <v>35</v>
      </c>
      <c r="J28" s="14" t="s">
        <v>230</v>
      </c>
    </row>
    <row r="29" spans="5:10" ht="15.75" customHeight="1" x14ac:dyDescent="0.2">
      <c r="E29" s="13">
        <v>20</v>
      </c>
      <c r="F29" s="7" t="s">
        <v>73</v>
      </c>
      <c r="G29" s="7" t="s">
        <v>231</v>
      </c>
      <c r="H29" s="7" t="s">
        <v>232</v>
      </c>
      <c r="I29" s="7" t="s">
        <v>23</v>
      </c>
      <c r="J29" s="14" t="s">
        <v>221</v>
      </c>
    </row>
    <row r="30" spans="5:10" ht="12.75" x14ac:dyDescent="0.2">
      <c r="E30" s="13">
        <v>21</v>
      </c>
      <c r="F30" s="7" t="s">
        <v>73</v>
      </c>
      <c r="G30" s="7" t="s">
        <v>233</v>
      </c>
      <c r="H30" s="7" t="s">
        <v>234</v>
      </c>
      <c r="I30" s="7" t="s">
        <v>27</v>
      </c>
      <c r="J30" s="14" t="s">
        <v>235</v>
      </c>
    </row>
    <row r="31" spans="5:10" ht="12.75" x14ac:dyDescent="0.2">
      <c r="E31" s="13">
        <v>22</v>
      </c>
      <c r="F31" s="7" t="s">
        <v>73</v>
      </c>
      <c r="G31" s="7" t="s">
        <v>236</v>
      </c>
      <c r="H31" s="7" t="s">
        <v>237</v>
      </c>
      <c r="I31" s="7" t="s">
        <v>31</v>
      </c>
      <c r="J31" s="14" t="s">
        <v>238</v>
      </c>
    </row>
    <row r="32" spans="5:10" ht="12.75" x14ac:dyDescent="0.2">
      <c r="E32" s="13">
        <v>23</v>
      </c>
      <c r="F32" s="7" t="s">
        <v>73</v>
      </c>
      <c r="G32" s="7" t="s">
        <v>239</v>
      </c>
      <c r="H32" s="7" t="s">
        <v>240</v>
      </c>
      <c r="I32" s="7" t="s">
        <v>55</v>
      </c>
      <c r="J32" s="14" t="s">
        <v>221</v>
      </c>
    </row>
    <row r="33" spans="5:10" ht="12.75" x14ac:dyDescent="0.2">
      <c r="E33" s="15">
        <v>24</v>
      </c>
      <c r="F33" s="16" t="s">
        <v>73</v>
      </c>
      <c r="G33" s="16" t="s">
        <v>241</v>
      </c>
      <c r="H33" s="16" t="s">
        <v>242</v>
      </c>
      <c r="I33" s="16" t="s">
        <v>50</v>
      </c>
      <c r="J33" s="17" t="s">
        <v>243</v>
      </c>
    </row>
    <row r="34" spans="5:10" ht="12.75" x14ac:dyDescent="0.2">
      <c r="F34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4"/>
  <sheetViews>
    <sheetView topLeftCell="B10" workbookViewId="0">
      <selection activeCell="D34" sqref="D34"/>
    </sheetView>
  </sheetViews>
  <sheetFormatPr defaultColWidth="14.42578125" defaultRowHeight="15.75" customHeight="1" x14ac:dyDescent="0.2"/>
  <cols>
    <col min="6" max="6" width="15.7109375" customWidth="1"/>
    <col min="10" max="10" width="35.85546875" customWidth="1"/>
  </cols>
  <sheetData>
    <row r="1" spans="1:12" ht="15.75" customHeight="1" x14ac:dyDescent="0.35">
      <c r="A1" s="1" t="s">
        <v>244</v>
      </c>
    </row>
    <row r="3" spans="1:12" ht="15.75" customHeight="1" x14ac:dyDescent="0.2">
      <c r="B3" s="7" t="s">
        <v>65</v>
      </c>
    </row>
    <row r="4" spans="1:12" ht="15.75" customHeight="1" x14ac:dyDescent="0.2">
      <c r="B4" s="7" t="s">
        <v>66</v>
      </c>
    </row>
    <row r="5" spans="1:12" ht="15.75" customHeight="1" x14ac:dyDescent="0.2">
      <c r="B5" s="7" t="s">
        <v>245</v>
      </c>
    </row>
    <row r="6" spans="1:12" ht="15.75" customHeight="1" x14ac:dyDescent="0.2">
      <c r="B6" s="7" t="s">
        <v>246</v>
      </c>
    </row>
    <row r="9" spans="1:12" ht="15.75" customHeight="1" x14ac:dyDescent="0.2">
      <c r="E9" s="4" t="s">
        <v>68</v>
      </c>
      <c r="F9" s="6" t="s">
        <v>69</v>
      </c>
      <c r="G9" s="6" t="s">
        <v>70</v>
      </c>
      <c r="H9" s="6" t="s">
        <v>71</v>
      </c>
      <c r="I9" s="6" t="s">
        <v>72</v>
      </c>
      <c r="J9" s="9" t="s">
        <v>54</v>
      </c>
      <c r="K9" s="7"/>
      <c r="L9" s="7"/>
    </row>
    <row r="10" spans="1:12" ht="15.75" customHeight="1" x14ac:dyDescent="0.2">
      <c r="E10" s="13">
        <v>1</v>
      </c>
      <c r="F10" s="7" t="s">
        <v>73</v>
      </c>
      <c r="G10" s="7" t="s">
        <v>247</v>
      </c>
      <c r="H10" s="7" t="s">
        <v>248</v>
      </c>
      <c r="I10" s="7" t="s">
        <v>20</v>
      </c>
      <c r="J10" s="14" t="s">
        <v>249</v>
      </c>
    </row>
    <row r="11" spans="1:12" ht="15.75" customHeight="1" x14ac:dyDescent="0.2">
      <c r="E11" s="13">
        <v>2</v>
      </c>
      <c r="F11" s="7" t="s">
        <v>73</v>
      </c>
      <c r="G11" s="7" t="s">
        <v>250</v>
      </c>
      <c r="H11" s="7" t="s">
        <v>251</v>
      </c>
      <c r="I11" s="7" t="s">
        <v>35</v>
      </c>
      <c r="J11" s="14" t="s">
        <v>252</v>
      </c>
    </row>
    <row r="12" spans="1:12" ht="15.75" customHeight="1" x14ac:dyDescent="0.2">
      <c r="E12" s="13">
        <v>3</v>
      </c>
      <c r="F12" s="7" t="s">
        <v>73</v>
      </c>
      <c r="G12" s="7" t="s">
        <v>253</v>
      </c>
      <c r="H12" s="7" t="s">
        <v>254</v>
      </c>
      <c r="I12" s="7" t="s">
        <v>23</v>
      </c>
      <c r="J12" s="14" t="s">
        <v>255</v>
      </c>
    </row>
    <row r="13" spans="1:12" ht="15.75" customHeight="1" x14ac:dyDescent="0.2">
      <c r="E13" s="13">
        <v>4</v>
      </c>
      <c r="F13" s="7" t="s">
        <v>256</v>
      </c>
      <c r="G13" s="7" t="s">
        <v>257</v>
      </c>
      <c r="H13" s="7" t="s">
        <v>258</v>
      </c>
      <c r="I13" s="7" t="s">
        <v>27</v>
      </c>
      <c r="J13" s="14" t="s">
        <v>259</v>
      </c>
    </row>
    <row r="14" spans="1:12" ht="15.75" customHeight="1" x14ac:dyDescent="0.2">
      <c r="E14" s="13">
        <v>5</v>
      </c>
      <c r="F14" s="7" t="s">
        <v>256</v>
      </c>
      <c r="G14" s="7" t="s">
        <v>260</v>
      </c>
      <c r="H14" s="7" t="s">
        <v>261</v>
      </c>
      <c r="I14" s="7" t="s">
        <v>31</v>
      </c>
      <c r="J14" s="14" t="s">
        <v>262</v>
      </c>
    </row>
    <row r="15" spans="1:12" ht="15.75" customHeight="1" x14ac:dyDescent="0.2">
      <c r="E15" s="13">
        <v>6</v>
      </c>
      <c r="F15" s="7" t="s">
        <v>256</v>
      </c>
      <c r="G15" s="7" t="s">
        <v>263</v>
      </c>
      <c r="H15" s="7" t="s">
        <v>264</v>
      </c>
      <c r="I15" s="7" t="s">
        <v>55</v>
      </c>
      <c r="J15" s="14" t="s">
        <v>265</v>
      </c>
    </row>
    <row r="16" spans="1:12" ht="15.75" customHeight="1" x14ac:dyDescent="0.2">
      <c r="E16" s="13">
        <v>7</v>
      </c>
      <c r="F16" s="7" t="s">
        <v>256</v>
      </c>
      <c r="G16" s="7" t="s">
        <v>266</v>
      </c>
      <c r="H16" s="7" t="s">
        <v>267</v>
      </c>
      <c r="I16" s="7" t="s">
        <v>50</v>
      </c>
      <c r="J16" s="14" t="s">
        <v>268</v>
      </c>
    </row>
    <row r="17" spans="5:10" ht="15.75" customHeight="1" x14ac:dyDescent="0.2">
      <c r="E17" s="13">
        <v>8</v>
      </c>
      <c r="F17" s="7" t="s">
        <v>256</v>
      </c>
      <c r="G17" s="7" t="s">
        <v>269</v>
      </c>
      <c r="H17" s="7" t="s">
        <v>270</v>
      </c>
      <c r="I17" s="7" t="s">
        <v>20</v>
      </c>
      <c r="J17" s="14" t="s">
        <v>271</v>
      </c>
    </row>
    <row r="18" spans="5:10" ht="15.75" customHeight="1" x14ac:dyDescent="0.2">
      <c r="E18" s="13">
        <v>9</v>
      </c>
      <c r="F18" s="7" t="s">
        <v>256</v>
      </c>
      <c r="G18" s="7" t="s">
        <v>272</v>
      </c>
      <c r="H18" s="7" t="s">
        <v>273</v>
      </c>
      <c r="I18" s="7" t="s">
        <v>35</v>
      </c>
      <c r="J18" s="14" t="s">
        <v>274</v>
      </c>
    </row>
    <row r="19" spans="5:10" ht="15.75" customHeight="1" x14ac:dyDescent="0.2">
      <c r="E19" s="13">
        <v>10</v>
      </c>
      <c r="F19" s="7" t="s">
        <v>256</v>
      </c>
      <c r="G19" s="7" t="s">
        <v>275</v>
      </c>
      <c r="H19" s="7" t="s">
        <v>276</v>
      </c>
      <c r="I19" s="7" t="s">
        <v>23</v>
      </c>
      <c r="J19" s="14" t="s">
        <v>277</v>
      </c>
    </row>
    <row r="20" spans="5:10" ht="15.75" customHeight="1" x14ac:dyDescent="0.2">
      <c r="E20" s="13">
        <v>11</v>
      </c>
      <c r="F20" s="7" t="s">
        <v>256</v>
      </c>
      <c r="G20" s="7" t="s">
        <v>278</v>
      </c>
      <c r="H20" s="7" t="s">
        <v>279</v>
      </c>
      <c r="I20" s="7" t="s">
        <v>27</v>
      </c>
      <c r="J20" s="14" t="s">
        <v>280</v>
      </c>
    </row>
    <row r="21" spans="5:10" ht="15.75" customHeight="1" x14ac:dyDescent="0.2">
      <c r="E21" s="13">
        <v>12</v>
      </c>
      <c r="F21" s="7" t="s">
        <v>256</v>
      </c>
      <c r="G21" s="7" t="s">
        <v>281</v>
      </c>
      <c r="H21" s="7" t="s">
        <v>282</v>
      </c>
      <c r="I21" s="7" t="s">
        <v>31</v>
      </c>
      <c r="J21" s="14" t="s">
        <v>283</v>
      </c>
    </row>
    <row r="22" spans="5:10" ht="15.75" customHeight="1" x14ac:dyDescent="0.2">
      <c r="E22" s="13">
        <v>13</v>
      </c>
      <c r="F22" s="7" t="s">
        <v>256</v>
      </c>
      <c r="G22" s="7" t="s">
        <v>284</v>
      </c>
      <c r="H22" s="7" t="s">
        <v>285</v>
      </c>
      <c r="I22" s="7" t="s">
        <v>55</v>
      </c>
      <c r="J22" s="14" t="s">
        <v>108</v>
      </c>
    </row>
    <row r="23" spans="5:10" ht="15.75" customHeight="1" x14ac:dyDescent="0.2">
      <c r="E23" s="13">
        <v>14</v>
      </c>
      <c r="F23" s="7" t="s">
        <v>73</v>
      </c>
      <c r="G23" s="7" t="s">
        <v>286</v>
      </c>
      <c r="H23" s="7" t="s">
        <v>287</v>
      </c>
      <c r="I23" s="7" t="s">
        <v>50</v>
      </c>
      <c r="J23" s="14" t="s">
        <v>288</v>
      </c>
    </row>
    <row r="24" spans="5:10" ht="15.75" customHeight="1" x14ac:dyDescent="0.2">
      <c r="E24" s="13">
        <v>15</v>
      </c>
      <c r="F24" s="7" t="s">
        <v>73</v>
      </c>
      <c r="G24" s="7" t="s">
        <v>289</v>
      </c>
      <c r="H24" s="7" t="s">
        <v>290</v>
      </c>
      <c r="I24" s="7" t="s">
        <v>20</v>
      </c>
      <c r="J24" s="14" t="s">
        <v>291</v>
      </c>
    </row>
    <row r="25" spans="5:10" ht="15.75" customHeight="1" x14ac:dyDescent="0.2">
      <c r="E25" s="13">
        <v>16</v>
      </c>
      <c r="F25" s="7" t="s">
        <v>73</v>
      </c>
      <c r="G25" s="7" t="s">
        <v>292</v>
      </c>
      <c r="H25" s="7" t="s">
        <v>293</v>
      </c>
      <c r="I25" s="7" t="s">
        <v>35</v>
      </c>
      <c r="J25" s="14" t="s">
        <v>88</v>
      </c>
    </row>
    <row r="26" spans="5:10" ht="15.75" customHeight="1" x14ac:dyDescent="0.2">
      <c r="E26" s="13">
        <v>17</v>
      </c>
      <c r="F26" s="7" t="s">
        <v>73</v>
      </c>
      <c r="G26" s="7" t="s">
        <v>294</v>
      </c>
      <c r="H26" s="7" t="s">
        <v>295</v>
      </c>
      <c r="I26" s="7" t="s">
        <v>23</v>
      </c>
      <c r="J26" s="14" t="s">
        <v>296</v>
      </c>
    </row>
    <row r="27" spans="5:10" ht="15.75" customHeight="1" x14ac:dyDescent="0.2">
      <c r="E27" s="13">
        <v>18</v>
      </c>
      <c r="F27" s="7" t="s">
        <v>297</v>
      </c>
      <c r="G27" s="7" t="s">
        <v>298</v>
      </c>
      <c r="H27" s="7" t="s">
        <v>299</v>
      </c>
      <c r="I27" s="7" t="s">
        <v>27</v>
      </c>
      <c r="J27" s="14" t="s">
        <v>300</v>
      </c>
    </row>
    <row r="28" spans="5:10" ht="15.75" customHeight="1" x14ac:dyDescent="0.2">
      <c r="E28" s="13">
        <v>19</v>
      </c>
      <c r="F28" s="7" t="s">
        <v>73</v>
      </c>
      <c r="G28" s="7" t="s">
        <v>301</v>
      </c>
      <c r="H28" s="7" t="s">
        <v>302</v>
      </c>
      <c r="I28" s="7" t="s">
        <v>31</v>
      </c>
      <c r="J28" s="14" t="s">
        <v>303</v>
      </c>
    </row>
    <row r="29" spans="5:10" ht="15.75" customHeight="1" x14ac:dyDescent="0.2">
      <c r="E29" s="13">
        <v>20</v>
      </c>
      <c r="F29" s="7" t="s">
        <v>73</v>
      </c>
      <c r="G29" s="7" t="s">
        <v>304</v>
      </c>
      <c r="H29" s="7" t="s">
        <v>305</v>
      </c>
      <c r="I29" s="7" t="s">
        <v>55</v>
      </c>
      <c r="J29" s="14" t="s">
        <v>306</v>
      </c>
    </row>
    <row r="30" spans="5:10" ht="12.75" x14ac:dyDescent="0.2">
      <c r="E30" s="13">
        <v>21</v>
      </c>
      <c r="F30" s="7" t="s">
        <v>73</v>
      </c>
      <c r="G30" s="7" t="s">
        <v>307</v>
      </c>
      <c r="H30" s="7" t="s">
        <v>308</v>
      </c>
      <c r="I30" s="7" t="s">
        <v>50</v>
      </c>
      <c r="J30" s="14" t="s">
        <v>300</v>
      </c>
    </row>
    <row r="31" spans="5:10" ht="12.75" x14ac:dyDescent="0.2">
      <c r="E31" s="13">
        <v>22</v>
      </c>
      <c r="F31" s="7" t="s">
        <v>73</v>
      </c>
      <c r="G31" s="7" t="s">
        <v>309</v>
      </c>
      <c r="H31" s="7" t="s">
        <v>310</v>
      </c>
      <c r="I31" s="7" t="s">
        <v>20</v>
      </c>
      <c r="J31" s="14" t="s">
        <v>311</v>
      </c>
    </row>
    <row r="32" spans="5:10" ht="12.75" x14ac:dyDescent="0.2">
      <c r="E32" s="13">
        <v>23</v>
      </c>
      <c r="F32" s="7" t="s">
        <v>73</v>
      </c>
      <c r="G32" s="7" t="s">
        <v>312</v>
      </c>
      <c r="H32" s="7" t="s">
        <v>313</v>
      </c>
      <c r="I32" s="7" t="s">
        <v>35</v>
      </c>
      <c r="J32" s="14" t="s">
        <v>314</v>
      </c>
    </row>
    <row r="33" spans="5:10" ht="12.75" x14ac:dyDescent="0.2">
      <c r="E33" s="15">
        <v>24</v>
      </c>
      <c r="F33" s="16" t="s">
        <v>73</v>
      </c>
      <c r="G33" s="16" t="s">
        <v>315</v>
      </c>
      <c r="H33" s="16" t="s">
        <v>316</v>
      </c>
      <c r="I33" s="16" t="s">
        <v>23</v>
      </c>
      <c r="J33" s="17" t="s">
        <v>317</v>
      </c>
    </row>
    <row r="34" spans="5:10" ht="12.75" x14ac:dyDescent="0.2">
      <c r="F3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Days 2021</vt:lpstr>
      <vt:lpstr>Signs</vt:lpstr>
      <vt:lpstr>Data Ranges</vt:lpstr>
      <vt:lpstr>Personal</vt:lpstr>
      <vt:lpstr>Macro Goal</vt:lpstr>
      <vt:lpstr>Sun</vt:lpstr>
      <vt:lpstr>Moon</vt:lpstr>
      <vt:lpstr>Mars</vt:lpstr>
      <vt:lpstr>Mercury</vt:lpstr>
      <vt:lpstr>Jupiter</vt:lpstr>
      <vt:lpstr>Venus</vt:lpstr>
      <vt:lpstr>Saturn</vt:lpstr>
      <vt:lpstr>Fibonacci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Rauls, Venecia</dc:creator>
  <cp:lastModifiedBy>Andrew Kirksey</cp:lastModifiedBy>
  <cp:lastPrinted>2017-12-21T16:11:44Z</cp:lastPrinted>
  <dcterms:created xsi:type="dcterms:W3CDTF">2017-03-06T19:30:55Z</dcterms:created>
  <dcterms:modified xsi:type="dcterms:W3CDTF">2021-01-02T22:31:03Z</dcterms:modified>
</cp:coreProperties>
</file>