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quipo\Desktop\ACTUADOR\"/>
    </mc:Choice>
  </mc:AlternateContent>
  <bookViews>
    <workbookView xWindow="0" yWindow="0" windowWidth="19200" windowHeight="121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12" i="1" l="1"/>
  <c r="Q9" i="1" l="1"/>
  <c r="Q8" i="1"/>
  <c r="Q7" i="1"/>
  <c r="Q6" i="1"/>
  <c r="Q5" i="1"/>
  <c r="Q4" i="1"/>
  <c r="Q3" i="1"/>
  <c r="F5" i="1" l="1"/>
  <c r="F4" i="1"/>
  <c r="D4" i="1"/>
</calcChain>
</file>

<file path=xl/sharedStrings.xml><?xml version="1.0" encoding="utf-8"?>
<sst xmlns="http://schemas.openxmlformats.org/spreadsheetml/2006/main" count="11" uniqueCount="9">
  <si>
    <t>LVDT_HZ</t>
  </si>
  <si>
    <t>LOAD_CELL</t>
  </si>
  <si>
    <t>mV</t>
  </si>
  <si>
    <t>ref mm</t>
  </si>
  <si>
    <t>ref  KG</t>
  </si>
  <si>
    <t>N</t>
  </si>
  <si>
    <t>Pore_Pressure</t>
  </si>
  <si>
    <t>red kPA</t>
  </si>
  <si>
    <t>Load Cell 28660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</si>
</sst>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202755905511811E-2"/>
                  <c:y val="-0.36120516185476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Hoja1!$B$4:$B$5</c:f>
              <c:numCache>
                <c:formatCode>General</c:formatCode>
                <c:ptCount val="2"/>
                <c:pt idx="0">
                  <c:v>499.84714400000001</c:v>
                </c:pt>
                <c:pt idx="1">
                  <c:v>-499.73639800000001</c:v>
                </c:pt>
              </c:numCache>
            </c:numRef>
          </c:xVal>
          <c:yVal>
            <c:numRef>
              <c:f>Hoja1!$A$4:$A$5</c:f>
              <c:numCache>
                <c:formatCode>General</c:formatCode>
                <c:ptCount val="2"/>
                <c:pt idx="0">
                  <c:v>0</c:v>
                </c:pt>
                <c:pt idx="1">
                  <c:v>50.6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80240"/>
        <c:axId val="168380800"/>
      </c:scatterChart>
      <c:valAx>
        <c:axId val="1683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380800"/>
        <c:crosses val="autoZero"/>
        <c:crossBetween val="midCat"/>
      </c:valAx>
      <c:valAx>
        <c:axId val="1683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3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515244969378828"/>
                  <c:y val="-0.2861883931175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Hoja1!$H$4:$H$5</c:f>
              <c:numCache>
                <c:formatCode>General</c:formatCode>
                <c:ptCount val="2"/>
                <c:pt idx="0">
                  <c:v>0.34531000000000001</c:v>
                </c:pt>
                <c:pt idx="1">
                  <c:v>0.4551057</c:v>
                </c:pt>
              </c:numCache>
            </c:numRef>
          </c:xVal>
          <c:yVal>
            <c:numRef>
              <c:f>Hoja1!$F$4:$F$5</c:f>
              <c:numCache>
                <c:formatCode>General</c:formatCode>
                <c:ptCount val="2"/>
                <c:pt idx="0">
                  <c:v>0</c:v>
                </c:pt>
                <c:pt idx="1">
                  <c:v>490.5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83040"/>
        <c:axId val="168383600"/>
      </c:scatterChart>
      <c:valAx>
        <c:axId val="1683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383600"/>
        <c:crosses val="autoZero"/>
        <c:crossBetween val="midCat"/>
      </c:valAx>
      <c:valAx>
        <c:axId val="1683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3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611111111111111"/>
                  <c:y val="-0.5871143190434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Hoja1!$K$4:$K$14</c:f>
              <c:numCache>
                <c:formatCode>General</c:formatCode>
                <c:ptCount val="11"/>
                <c:pt idx="0">
                  <c:v>-4.88</c:v>
                </c:pt>
                <c:pt idx="1">
                  <c:v>-4.3899999999999997</c:v>
                </c:pt>
                <c:pt idx="2">
                  <c:v>-3.89</c:v>
                </c:pt>
                <c:pt idx="3">
                  <c:v>-3.41</c:v>
                </c:pt>
                <c:pt idx="4">
                  <c:v>-2.91</c:v>
                </c:pt>
                <c:pt idx="5">
                  <c:v>-2.4350000000000001</c:v>
                </c:pt>
                <c:pt idx="6">
                  <c:v>-1.94</c:v>
                </c:pt>
                <c:pt idx="7">
                  <c:v>-1.46</c:v>
                </c:pt>
                <c:pt idx="8">
                  <c:v>-0.96</c:v>
                </c:pt>
                <c:pt idx="9">
                  <c:v>-0.48499999999999999</c:v>
                </c:pt>
                <c:pt idx="10">
                  <c:v>0</c:v>
                </c:pt>
              </c:numCache>
            </c:numRef>
          </c:xVal>
          <c:yVal>
            <c:numRef>
              <c:f>Hoja1!$J$4:$J$14</c:f>
              <c:numCache>
                <c:formatCode>General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8512"/>
        <c:axId val="170019072"/>
      </c:scatterChart>
      <c:valAx>
        <c:axId val="1700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019072"/>
        <c:crosses val="autoZero"/>
        <c:crossBetween val="midCat"/>
      </c:valAx>
      <c:valAx>
        <c:axId val="1700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01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152668416447942E-2"/>
                  <c:y val="0.48894830854476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Hoja1!$R$3:$R$9</c:f>
              <c:numCache>
                <c:formatCode>General</c:formatCode>
                <c:ptCount val="7"/>
                <c:pt idx="0">
                  <c:v>5.0005499999999996</c:v>
                </c:pt>
                <c:pt idx="1">
                  <c:v>5.0024499999999996</c:v>
                </c:pt>
                <c:pt idx="2">
                  <c:v>5.0043699999999998</c:v>
                </c:pt>
                <c:pt idx="3">
                  <c:v>5.0082599999999999</c:v>
                </c:pt>
                <c:pt idx="4">
                  <c:v>5.0237499999999997</c:v>
                </c:pt>
                <c:pt idx="5">
                  <c:v>5.0276300000000003</c:v>
                </c:pt>
                <c:pt idx="6">
                  <c:v>5.0315000000000003</c:v>
                </c:pt>
              </c:numCache>
            </c:numRef>
          </c:xVal>
          <c:yVal>
            <c:numRef>
              <c:f>Hoja1!$Q$3:$Q$9</c:f>
              <c:numCache>
                <c:formatCode>General</c:formatCode>
                <c:ptCount val="7"/>
                <c:pt idx="0">
                  <c:v>0</c:v>
                </c:pt>
                <c:pt idx="1">
                  <c:v>4.9000000000000004</c:v>
                </c:pt>
                <c:pt idx="2">
                  <c:v>9.8000000000000007</c:v>
                </c:pt>
                <c:pt idx="3">
                  <c:v>19.600000000000001</c:v>
                </c:pt>
                <c:pt idx="4">
                  <c:v>58.800000000000004</c:v>
                </c:pt>
                <c:pt idx="5">
                  <c:v>68.600000000000009</c:v>
                </c:pt>
                <c:pt idx="6">
                  <c:v>78.400000000000006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21312"/>
        <c:axId val="170021872"/>
      </c:scatterChart>
      <c:valAx>
        <c:axId val="1700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021872"/>
        <c:crosses val="autoZero"/>
        <c:crossBetween val="midCat"/>
      </c:valAx>
      <c:valAx>
        <c:axId val="1700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0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161925</xdr:rowOff>
    </xdr:from>
    <xdr:to>
      <xdr:col>6</xdr:col>
      <xdr:colOff>0</xdr:colOff>
      <xdr:row>33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176212</xdr:colOff>
      <xdr:row>19</xdr:row>
      <xdr:rowOff>9525</xdr:rowOff>
    </xdr:from>
    <xdr:to>
      <xdr:col>12</xdr:col>
      <xdr:colOff>176212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20</xdr:col>
      <xdr:colOff>0</xdr:colOff>
      <xdr:row>34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</xdr:colOff>
      <xdr:row>4</xdr:row>
      <xdr:rowOff>104775</xdr:rowOff>
    </xdr:from>
    <xdr:to>
      <xdr:col>25</xdr:col>
      <xdr:colOff>47625</xdr:colOff>
      <xdr:row>18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M1" workbookViewId="0">
      <selection activeCell="Q14" sqref="Q14"/>
    </sheetView>
  </sheetViews>
  <sheetFormatPr baseColWidth="10" defaultRowHeight="15" x14ac:dyDescent="0.25"/>
  <cols>
    <col min="4" max="4" width="17.28515625" customWidth="1"/>
  </cols>
  <sheetData>
    <row r="1" spans="1:18" x14ac:dyDescent="0.25">
      <c r="A1" t="s">
        <v>0</v>
      </c>
      <c r="C1" t="s">
        <v>1</v>
      </c>
      <c r="J1" t="s">
        <v>6</v>
      </c>
      <c r="Q1" t="s">
        <v>8</v>
      </c>
    </row>
    <row r="3" spans="1:18" x14ac:dyDescent="0.25">
      <c r="A3" t="s">
        <v>3</v>
      </c>
      <c r="B3" t="s">
        <v>2</v>
      </c>
      <c r="C3" t="s">
        <v>4</v>
      </c>
      <c r="D3" t="s">
        <v>2</v>
      </c>
      <c r="F3" t="s">
        <v>5</v>
      </c>
      <c r="J3" t="s">
        <v>7</v>
      </c>
      <c r="K3" t="s">
        <v>2</v>
      </c>
      <c r="Q3">
        <f>0*9.8</f>
        <v>0</v>
      </c>
      <c r="R3">
        <v>5.0005499999999996</v>
      </c>
    </row>
    <row r="4" spans="1:18" x14ac:dyDescent="0.25">
      <c r="A4">
        <v>0</v>
      </c>
      <c r="B4">
        <v>499.84714400000001</v>
      </c>
      <c r="C4">
        <v>0</v>
      </c>
      <c r="D4">
        <f>-345.310217</f>
        <v>-345.31021700000002</v>
      </c>
      <c r="F4">
        <f>C4*9.81</f>
        <v>0</v>
      </c>
      <c r="H4">
        <v>0.34531000000000001</v>
      </c>
      <c r="J4">
        <v>1000</v>
      </c>
      <c r="K4">
        <v>-4.88</v>
      </c>
      <c r="Q4">
        <f>0.5*9.8</f>
        <v>4.9000000000000004</v>
      </c>
      <c r="R4">
        <v>5.0024499999999996</v>
      </c>
    </row>
    <row r="5" spans="1:18" x14ac:dyDescent="0.25">
      <c r="A5">
        <v>50.6</v>
      </c>
      <c r="B5">
        <v>-499.73639800000001</v>
      </c>
      <c r="C5">
        <v>50</v>
      </c>
      <c r="D5">
        <v>-455.10570000000001</v>
      </c>
      <c r="F5">
        <f>C5*9.81</f>
        <v>490.5</v>
      </c>
      <c r="H5">
        <v>0.4551057</v>
      </c>
      <c r="J5">
        <v>900</v>
      </c>
      <c r="K5">
        <v>-4.3899999999999997</v>
      </c>
      <c r="Q5">
        <f>1*9.8</f>
        <v>9.8000000000000007</v>
      </c>
      <c r="R5">
        <v>5.0043699999999998</v>
      </c>
    </row>
    <row r="6" spans="1:18" x14ac:dyDescent="0.25">
      <c r="J6">
        <v>800</v>
      </c>
      <c r="K6">
        <v>-3.89</v>
      </c>
      <c r="Q6">
        <f>2*9.8</f>
        <v>19.600000000000001</v>
      </c>
      <c r="R6">
        <v>5.0082599999999999</v>
      </c>
    </row>
    <row r="7" spans="1:18" x14ac:dyDescent="0.25">
      <c r="J7">
        <v>700</v>
      </c>
      <c r="K7">
        <v>-3.41</v>
      </c>
      <c r="Q7">
        <f>6*9.8</f>
        <v>58.800000000000004</v>
      </c>
      <c r="R7">
        <v>5.0237499999999997</v>
      </c>
    </row>
    <row r="8" spans="1:18" x14ac:dyDescent="0.25">
      <c r="J8">
        <v>600</v>
      </c>
      <c r="K8">
        <v>-2.91</v>
      </c>
      <c r="Q8">
        <f>7*9.8</f>
        <v>68.600000000000009</v>
      </c>
      <c r="R8">
        <v>5.0276300000000003</v>
      </c>
    </row>
    <row r="9" spans="1:18" x14ac:dyDescent="0.25">
      <c r="J9">
        <v>500</v>
      </c>
      <c r="K9">
        <v>-2.4350000000000001</v>
      </c>
      <c r="Q9">
        <f>8*9.8</f>
        <v>78.400000000000006</v>
      </c>
      <c r="R9">
        <v>5.0315000000000003</v>
      </c>
    </row>
    <row r="10" spans="1:18" x14ac:dyDescent="0.25">
      <c r="J10">
        <v>400</v>
      </c>
      <c r="K10">
        <v>-1.94</v>
      </c>
    </row>
    <row r="11" spans="1:18" x14ac:dyDescent="0.25">
      <c r="J11">
        <v>300</v>
      </c>
      <c r="K11">
        <v>-1.46</v>
      </c>
    </row>
    <row r="12" spans="1:18" x14ac:dyDescent="0.25">
      <c r="J12">
        <v>200</v>
      </c>
      <c r="K12">
        <v>-0.96</v>
      </c>
      <c r="Q12">
        <v>4.9880000000000004</v>
      </c>
      <c r="R12">
        <f>Q12*2530.9-12656</f>
        <v>-31.870799999998781</v>
      </c>
    </row>
    <row r="13" spans="1:18" x14ac:dyDescent="0.25">
      <c r="J13">
        <v>100</v>
      </c>
      <c r="K13">
        <v>-0.48499999999999999</v>
      </c>
      <c r="Q13">
        <v>5.0075500000000002</v>
      </c>
      <c r="R13">
        <f>Q13*2530.9-12656</f>
        <v>17.608294999999998</v>
      </c>
    </row>
    <row r="14" spans="1:18" x14ac:dyDescent="0.25">
      <c r="J14">
        <v>0</v>
      </c>
      <c r="K14">
        <v>0</v>
      </c>
      <c r="Q14">
        <v>4.9936100000000003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2022-11-08T21:08:55Z</dcterms:created>
  <dcterms:modified xsi:type="dcterms:W3CDTF">2023-02-04T18:08:12Z</dcterms:modified>
</cp:coreProperties>
</file>