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/Users/limdaekyoung/PycharmProjects/liberation/data/"/>
    </mc:Choice>
  </mc:AlternateContent>
  <xr:revisionPtr revIDLastSave="0" documentId="13_ncr:1_{35750474-E56F-8748-AE37-885A5432B81F}" xr6:coauthVersionLast="36" xr6:coauthVersionMax="45" xr10:uidLastSave="{00000000-0000-0000-0000-000000000000}"/>
  <bookViews>
    <workbookView xWindow="-660" yWindow="740" windowWidth="29040" windowHeight="15840" tabRatio="779" xr2:uid="{082D8A25-05B0-4134-80F4-C81249D6F8B7}"/>
  </bookViews>
  <sheets>
    <sheet name="Price Tracking Product List_MSP" sheetId="7" r:id="rId1"/>
    <sheet name="Guide- Naver Price Checker" sheetId="4" r:id="rId2"/>
    <sheet name="Guide - Coupang" sheetId="5" r:id="rId3"/>
    <sheet name="Naver_output file" sheetId="6" r:id="rId4"/>
  </sheets>
  <definedNames>
    <definedName name="_xlnm._FilterDatabase" localSheetId="0" hidden="1">'Price Tracking Product List_MSP'!$A$11:$BF$55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0" i="7" l="1"/>
  <c r="X51" i="7"/>
  <c r="X49" i="7"/>
  <c r="X47" i="7"/>
  <c r="X53" i="7"/>
  <c r="W32" i="7" l="1"/>
  <c r="W53" i="7" l="1"/>
  <c r="W52" i="7"/>
  <c r="W47" i="7"/>
  <c r="W45" i="7"/>
  <c r="W44" i="7"/>
  <c r="W43" i="7"/>
  <c r="W42" i="7"/>
  <c r="W41" i="7"/>
  <c r="W40" i="7"/>
  <c r="W39" i="7"/>
  <c r="W38" i="7"/>
  <c r="W37" i="7"/>
  <c r="W36" i="7"/>
  <c r="W35" i="7"/>
  <c r="W34" i="7"/>
  <c r="W33" i="7"/>
  <c r="X55" i="7" l="1"/>
  <c r="W55" i="7" s="1"/>
  <c r="W51" i="7"/>
  <c r="W49" i="7"/>
  <c r="X48" i="7"/>
  <c r="W48" i="7" s="1"/>
  <c r="X46" i="7"/>
  <c r="W46" i="7" s="1"/>
  <c r="X54" i="7" l="1"/>
  <c r="W54" i="7" s="1"/>
  <c r="W50" i="7" l="1"/>
</calcChain>
</file>

<file path=xl/sharedStrings.xml><?xml version="1.0" encoding="utf-8"?>
<sst xmlns="http://schemas.openxmlformats.org/spreadsheetml/2006/main" count="707" uniqueCount="456">
  <si>
    <t>No</t>
    <phoneticPr fontId="4"/>
  </si>
  <si>
    <t>Category</t>
    <phoneticPr fontId="4"/>
  </si>
  <si>
    <t>Brand</t>
    <phoneticPr fontId="4"/>
  </si>
  <si>
    <t>Barcode</t>
    <phoneticPr fontId="4"/>
  </si>
  <si>
    <t>FR</t>
  </si>
  <si>
    <t>Indoor Dry 1L</t>
  </si>
  <si>
    <t>Purple 1L</t>
  </si>
  <si>
    <t>Blue 1L</t>
  </si>
  <si>
    <t>Pink 1L</t>
  </si>
  <si>
    <t>Mystique 1L</t>
  </si>
  <si>
    <t>Spring Garden 1L</t>
  </si>
  <si>
    <t>Cotton Pure 1L</t>
  </si>
  <si>
    <t>Indoor Dry 1.6L</t>
  </si>
  <si>
    <t>Blue 2L</t>
  </si>
  <si>
    <t>4902430850315</t>
  </si>
  <si>
    <t>4902430311731</t>
  </si>
  <si>
    <t>Priority</t>
    <phoneticPr fontId="4"/>
  </si>
  <si>
    <t>FA 370</t>
  </si>
  <si>
    <t>Downy 370</t>
  </si>
  <si>
    <t>MA 370</t>
  </si>
  <si>
    <t>Men 370</t>
  </si>
  <si>
    <t>FA 900</t>
  </si>
  <si>
    <t>L&amp;S air 285g</t>
  </si>
  <si>
    <t>FA 320</t>
  </si>
  <si>
    <t>Downy air 285g</t>
  </si>
  <si>
    <t>Downy 900</t>
  </si>
  <si>
    <t>Melion Soap 6ml *2</t>
  </si>
  <si>
    <t>Sky lin car 2.2ml</t>
  </si>
  <si>
    <t>Air</t>
  </si>
  <si>
    <t>Melion</t>
  </si>
  <si>
    <t>Car</t>
  </si>
  <si>
    <t>4902430741866</t>
  </si>
  <si>
    <t>4902430741880</t>
  </si>
  <si>
    <t>4902430741873</t>
  </si>
  <si>
    <t>4902430643191</t>
  </si>
  <si>
    <t>4902430005630</t>
  </si>
  <si>
    <t>4902430290234</t>
  </si>
  <si>
    <t>4902430113304</t>
  </si>
  <si>
    <t>4902430488952</t>
  </si>
  <si>
    <t>4902430367912</t>
  </si>
  <si>
    <t>4902430377072</t>
  </si>
  <si>
    <t>Competitor-1</t>
    <phoneticPr fontId="4"/>
  </si>
  <si>
    <t>Basic Info</t>
    <phoneticPr fontId="4"/>
  </si>
  <si>
    <t>Naver Price Checker site</t>
    <phoneticPr fontId="4"/>
  </si>
  <si>
    <t>Price_Max</t>
    <phoneticPr fontId="4"/>
  </si>
  <si>
    <t>Product Code_NV</t>
    <phoneticPr fontId="4"/>
  </si>
  <si>
    <t>Product Name_NV</t>
    <phoneticPr fontId="4"/>
  </si>
  <si>
    <t>URL_NV</t>
    <phoneticPr fontId="4"/>
  </si>
  <si>
    <t>Volume_Per_Unit_NV</t>
    <phoneticPr fontId="4"/>
  </si>
  <si>
    <t>VB_Units_NV</t>
    <phoneticPr fontId="4"/>
  </si>
  <si>
    <t>Product Code_CP</t>
    <phoneticPr fontId="4"/>
  </si>
  <si>
    <t>Item_ID_CP</t>
    <phoneticPr fontId="4"/>
  </si>
  <si>
    <t>Seller_CP</t>
    <phoneticPr fontId="4"/>
  </si>
  <si>
    <t>Product Name_CP</t>
    <phoneticPr fontId="4"/>
  </si>
  <si>
    <t>URL_CP</t>
    <phoneticPr fontId="4"/>
  </si>
  <si>
    <t>Volume_Per_Unit_CP</t>
    <phoneticPr fontId="4"/>
  </si>
  <si>
    <t>VB_Units_CP</t>
    <phoneticPr fontId="4"/>
  </si>
  <si>
    <t>Manufacturer</t>
    <phoneticPr fontId="4"/>
  </si>
  <si>
    <t>Coupang (Rocket Delivery - Coupang as Seller)</t>
    <phoneticPr fontId="4"/>
  </si>
  <si>
    <t>P&amp;G</t>
    <phoneticPr fontId="4"/>
  </si>
  <si>
    <t>Proshield Yellow Blade 8ct</t>
  </si>
  <si>
    <t>Proshield Yellow Blade 4ct</t>
  </si>
  <si>
    <t>Proglide Power Blade 8ct</t>
  </si>
  <si>
    <t>Proglide Power Blade 4ct</t>
  </si>
  <si>
    <t>Proglide Manual Blade 8ct</t>
  </si>
  <si>
    <t>Proglide Manual Blade 4ct</t>
  </si>
  <si>
    <t>Skintech Manual Blade 4ct</t>
  </si>
  <si>
    <t>Proshield Yellow Manual Razor 2up</t>
  </si>
  <si>
    <t>Proglide Power Razor 1up</t>
  </si>
  <si>
    <t>Proglide Manual Razor 2up</t>
  </si>
  <si>
    <t>Skintech Manual Razor 2up</t>
  </si>
  <si>
    <t>Skintech Power Razor 1up</t>
  </si>
  <si>
    <t>Proshield Yellow Power Razor 1up</t>
  </si>
  <si>
    <t>Mint Floss</t>
  </si>
  <si>
    <t>Wax Floss</t>
  </si>
  <si>
    <t>Kids Stage 1 1p</t>
  </si>
  <si>
    <t>Kids Stage 2 1p</t>
  </si>
  <si>
    <t>Kids Stage 4 1p</t>
  </si>
  <si>
    <t>Proflex 4p</t>
  </si>
  <si>
    <t>Greentea 4p</t>
  </si>
  <si>
    <t>Gumcare 4p</t>
  </si>
  <si>
    <t>Velvet 3p</t>
  </si>
  <si>
    <t>Floss</t>
  </si>
  <si>
    <t>Kids</t>
  </si>
  <si>
    <t>Adult</t>
  </si>
  <si>
    <t>Segment</t>
    <phoneticPr fontId="4"/>
  </si>
  <si>
    <t>4902430651196</t>
  </si>
  <si>
    <t>4902430651110</t>
  </si>
  <si>
    <t>7702018977871</t>
  </si>
  <si>
    <t>7702018977857</t>
  </si>
  <si>
    <t>7702018977826</t>
  </si>
  <si>
    <t>7702018977819</t>
  </si>
  <si>
    <t>4902430871006</t>
  </si>
  <si>
    <t>4902430650670</t>
  </si>
  <si>
    <t>7702018358663</t>
  </si>
  <si>
    <t>7702018358670</t>
  </si>
  <si>
    <t>4902430871402</t>
  </si>
  <si>
    <t>4902430894142</t>
  </si>
  <si>
    <t>4902430318693</t>
  </si>
  <si>
    <t>9300647000342</t>
  </si>
  <si>
    <t>9300647000328</t>
  </si>
  <si>
    <t>3014260279462</t>
  </si>
  <si>
    <t>3014260279400</t>
  </si>
  <si>
    <t>3014260279059</t>
  </si>
  <si>
    <t>4902430378611</t>
  </si>
  <si>
    <t>4902430654449</t>
  </si>
  <si>
    <t>4902430597302</t>
  </si>
  <si>
    <t>4902430713511</t>
  </si>
  <si>
    <t>Product Name_En</t>
    <phoneticPr fontId="4"/>
  </si>
  <si>
    <t>Product Name_KR</t>
    <phoneticPr fontId="4"/>
  </si>
  <si>
    <t>퓨전 프로쉴드 옐로우 면도날 8입</t>
  </si>
  <si>
    <t>퓨전 프로쉴드 옐로우 면도날 4입</t>
  </si>
  <si>
    <t>프로글라이드 파워 면도날 8입 (플렉스볼)</t>
  </si>
  <si>
    <t>프로글라이드 파워 면도날 4입 (플렉스볼)</t>
  </si>
  <si>
    <t>프로글라이드 매뉴얼 면도날 8입 (플렉스볼)</t>
  </si>
  <si>
    <t>프로글라이드 매뉴얼 면도날 4입 (플렉스볼)</t>
  </si>
  <si>
    <t>질레트 스킨텍 면도날 4입</t>
  </si>
  <si>
    <t>퓨전 프로쉴드 옐로우 면도기 2up</t>
  </si>
  <si>
    <t>프로글라이드 파워 면도기 1up (플렉스볼)</t>
  </si>
  <si>
    <t>프로글라이드 매뉴얼 면도기 2up (플렉스볼)</t>
  </si>
  <si>
    <t xml:space="preserve">질레트 스킨텍 매뉴얼 2up면도기 </t>
  </si>
  <si>
    <t>질레트 스킨텍 파워 1up면도기</t>
  </si>
  <si>
    <t>퓨전 프로쉴드 옐로우 파워 면도기 1up</t>
  </si>
  <si>
    <t>optional</t>
    <phoneticPr fontId="4"/>
  </si>
  <si>
    <t>Optional</t>
    <phoneticPr fontId="4"/>
  </si>
  <si>
    <t>Project Leberation - Product Master File</t>
    <phoneticPr fontId="4"/>
  </si>
  <si>
    <t>Note</t>
    <phoneticPr fontId="4"/>
  </si>
  <si>
    <t>*# of bottles/ packs in virtual bundling</t>
    <phoneticPr fontId="4"/>
  </si>
  <si>
    <t>*ml or # of blades/ brushes/ pads</t>
    <phoneticPr fontId="4"/>
  </si>
  <si>
    <t>Go to Naver Price Checker site, and capture the necessary information for in-scope products</t>
    <phoneticPr fontId="4"/>
  </si>
  <si>
    <t>Naver Price Checker site - how to capture necessary information</t>
    <phoneticPr fontId="4"/>
  </si>
  <si>
    <t>Coupang - how to capture necessary information</t>
    <phoneticPr fontId="4"/>
  </si>
  <si>
    <t>"https://search.shopping.naver.com/detail/detail.nhn?nvMid=" + "Product Code in Naver"</t>
    <phoneticPr fontId="4"/>
  </si>
  <si>
    <t>*Price Strategy range (Min/Max) for Coupang SKU</t>
    <phoneticPr fontId="4"/>
  </si>
  <si>
    <t>Competitor-2 (Optional - if needed for your category)</t>
  </si>
  <si>
    <t>Competitor-2</t>
    <phoneticPr fontId="4"/>
  </si>
  <si>
    <t>Alerting if the price is out of the range</t>
    <phoneticPr fontId="4"/>
  </si>
  <si>
    <t>1. Make sure all columns (except for "Optional") are filled. Otherwise, the data will not be accurately tracked.</t>
  </si>
  <si>
    <t>3. Provide the range of Price Strategy for Coupang SKU (Column V/W) for alerting purpose – Price_Min/Max for Coupang SKU</t>
  </si>
  <si>
    <t>4. choose product from both P&amp;G and (at least one) competitor for price comparison purpose</t>
  </si>
  <si>
    <t xml:space="preserve">5. Please pick up only critical SKUs (refer Nantha’s file – which SKUs Coupang is really tracking), and limit maximum 10 SKUs per category as much as possible. </t>
  </si>
  <si>
    <t>2. Please refer 2nd/3rd sheet how to get necessary info from 1) Naver Price Checker site and 2) Coupang (Coupang as a seller, not 3rd party)</t>
  </si>
  <si>
    <t>Naver_Product_Code</t>
    <phoneticPr fontId="4"/>
  </si>
  <si>
    <t>Price</t>
    <phoneticPr fontId="4"/>
  </si>
  <si>
    <t>Shipping_Fee</t>
    <phoneticPr fontId="4"/>
  </si>
  <si>
    <t>NAVER Price Tracking Transaction Output</t>
    <phoneticPr fontId="4"/>
  </si>
  <si>
    <t>LP_URL</t>
    <phoneticPr fontId="4"/>
  </si>
  <si>
    <t>Mall_Name</t>
    <phoneticPr fontId="4"/>
  </si>
  <si>
    <t>Seller_Name</t>
    <phoneticPr fontId="4"/>
  </si>
  <si>
    <t>Price_Ranking</t>
    <phoneticPr fontId="4"/>
  </si>
  <si>
    <t>Date</t>
    <phoneticPr fontId="4"/>
  </si>
  <si>
    <t>Product_Name</t>
    <phoneticPr fontId="4"/>
  </si>
  <si>
    <t>*outside of Naver mall: unknown</t>
    <phoneticPr fontId="4"/>
  </si>
  <si>
    <t>P&amp;G</t>
  </si>
  <si>
    <t>FE</t>
  </si>
  <si>
    <t>Downy</t>
  </si>
  <si>
    <t>https://search.shopping.naver.com/detail/detail.nhn?nvMid=18622015409</t>
  </si>
  <si>
    <t>Coupang_Rocket_Delivery</t>
  </si>
  <si>
    <t>https://search.shopping.naver.com/detail/detail.nhn?nvMid=6205110708</t>
  </si>
  <si>
    <t>P&amp;G 다우니 고농축 섬유유연제 레몬그라스와 달콤한 라일락향 1L</t>
  </si>
  <si>
    <t>https://search.shopping.naver.com/detail/detail.nhn?nvMid=6205084952</t>
  </si>
  <si>
    <t>다우니 초고농축 섬유유연제 레몬그라스와 달콤한 라일락향 본품</t>
  </si>
  <si>
    <t>P&amp;G 다우니 고농축 베리베리와바닐라크림 1L</t>
  </si>
  <si>
    <t>https://search.shopping.naver.com/detail/detail.nhn?nvMid=6205110388</t>
  </si>
  <si>
    <t>다우니 초고농축 섬유유연제 핑크 베리베리와 바닐라크림향 본품</t>
  </si>
  <si>
    <t>P&amp;G 다우니 퍼퓸 섬유유연제 미스티크 1L</t>
  </si>
  <si>
    <t>https://search.shopping.naver.com/detail/detail.nhn?nvMid=6999016004</t>
  </si>
  <si>
    <t>다우니 퍼퓸 초고농축 섬유유연제 미스티크 본품</t>
  </si>
  <si>
    <t>https://www.coupang.com/vp/products/2237184136?itemId=3820245844</t>
  </si>
  <si>
    <t>https://search.shopping.naver.com/detail/detail.nhn?nvMid=22470992398</t>
  </si>
  <si>
    <t>다우니 보타니스 섬유유연제 스프링가든러브 향</t>
  </si>
  <si>
    <t>P&amp;G 다우니 퍼퓸 고농축 섬유유연제 보타니스 코튼 퓨어 러브 1L</t>
  </si>
  <si>
    <t>https://search.shopping.naver.com/detail/detail.nhn?nvMid=18625174654</t>
  </si>
  <si>
    <t>다우니 코튼 퓨어러브 본품</t>
  </si>
  <si>
    <t>P&amp;G 다우니 엑스퍼트 실내건조 리필 1.6L</t>
  </si>
  <si>
    <t>https://search.shopping.naver.com/detail/detail.nhn?nvMid=20703609360</t>
  </si>
  <si>
    <t>다우니 엑스퍼트 실내건조 섬유유연제 리필</t>
  </si>
  <si>
    <t>P&amp;G 다우니 초고농축 섬유유연제 레몬그라스 라일락향 2L</t>
  </si>
  <si>
    <t>https://search.shopping.naver.com/detail/detail.nhn?nvMid=6205084317</t>
  </si>
  <si>
    <t>다우니 초고농축 섬유유연제 레몬그라스와 라일락향 본품</t>
  </si>
  <si>
    <t>Home</t>
  </si>
  <si>
    <t>Febreze</t>
  </si>
  <si>
    <t>P&amp;G 페브리즈 상쾌한향 용기형 370ml</t>
  </si>
  <si>
    <t>https://search.shopping.naver.com/detail/detail.nhn?nvMid=5825518465</t>
  </si>
  <si>
    <t>페브리즈 섬유탈취제 상쾌한향 본품</t>
  </si>
  <si>
    <t>https://www.coupang.com/vp/products/1248271299?itemId=2247472071</t>
  </si>
  <si>
    <t>P&amp;G 페브리즈 다우니향 용기형 370ml</t>
  </si>
  <si>
    <t>https://search.shopping.naver.com/detail/detail.nhn?nvMid=6182316144</t>
  </si>
  <si>
    <t>페브리즈 섬유탈취제 다우니 에이프릴향 본품</t>
  </si>
  <si>
    <t>https://www.coupang.com/vp/products/264023657?itemId=827918246</t>
  </si>
  <si>
    <t>P&amp;G 페브리즈 은은한향 370ml</t>
  </si>
  <si>
    <t>https://search.shopping.naver.com/detail/detail.nhn?nvMid=5825519252</t>
  </si>
  <si>
    <t>페브리즈 섬유탈취제 은은한향 본품</t>
  </si>
  <si>
    <t>https://www.coupang.com/vp/products/2992320?itemId=827918225</t>
  </si>
  <si>
    <t>P&amp;G 페브리즈 섬유탈취제 MEN 쿨아쿠아향 370ml</t>
  </si>
  <si>
    <t>https://search.shopping.naver.com/detail/detail.nhn?nvMid=10335014076</t>
  </si>
  <si>
    <t>페브리즈 포맨 쿨아쿠아향 본품</t>
  </si>
  <si>
    <t>https://www.coupang.com/vp/products/264023635?itemId=827918177</t>
  </si>
  <si>
    <t>P&amp;G 페브리즈 상쾌한향 실속형 900ml</t>
  </si>
  <si>
    <t>https://search.shopping.naver.com/detail/detail.nhn?nvMid=5825518967</t>
  </si>
  <si>
    <t>https://www.coupang.com/vp/products/315183733?itemId=1001692867</t>
  </si>
  <si>
    <t>P&amp;G 페브리즈 에어 맑은하늘바람 275g</t>
  </si>
  <si>
    <t>https://search.shopping.naver.com/detail/detail.nhn?nvMid=23076875490</t>
  </si>
  <si>
    <t>페브리즈 에어 실내탈취제 맑은 하늘바람 2p + 바닐라 라벤더의 포근함 2p</t>
  </si>
  <si>
    <t>https://www.coupang.com/vp/products/165399844?itemId=474372068</t>
  </si>
  <si>
    <t>P&amp;G 페브리즈 상쾌한향 보충형 리필 320ml</t>
  </si>
  <si>
    <t>https://search.shopping.naver.com/detail/detail.nhn?nvMid=5825510700</t>
  </si>
  <si>
    <t>페브리즈 상쾌한향 섬유탈취제 리필</t>
  </si>
  <si>
    <t>https://www.coupang.com/vp/products/2992229?itemId=421317</t>
  </si>
  <si>
    <t>한국P&amp;G 페브리즈 에어 섬유탈취제 다우니향 275g 1개</t>
  </si>
  <si>
    <t>https://search.shopping.naver.com/detail/detail.nhn?nvMid=6973866336</t>
  </si>
  <si>
    <t>페브리즈 에어 맑은 하늘바람향 2개 + 다우니향 2개</t>
  </si>
  <si>
    <t>https://www.coupang.com/vp/products/166986485?itemId=478216181</t>
  </si>
  <si>
    <t>P&amp;G 페브리즈 섬유탈취제 대용량 다우니향 900ml</t>
  </si>
  <si>
    <t>https://search.shopping.naver.com/detail/detail.nhn?nvMid=6746609696</t>
  </si>
  <si>
    <t>https://www.coupang.com/vp/products/315183740?itemId=1001692898</t>
  </si>
  <si>
    <t>페브리즈 화장실용 비치형 상쾌한 비누향 2입 1개</t>
  </si>
  <si>
    <t>https://search.shopping.naver.com/detail/lite.nhn?nvMid=24030635784</t>
  </si>
  <si>
    <t>페브리즈 화장실용 상쾌한 비누향 본품 6ml x 2p + 은은한 라벤더향 본품 6ml x 2p</t>
  </si>
  <si>
    <t>https://www.coupang.com/vp/products/264023639?itemId=827918181</t>
  </si>
  <si>
    <t>페브리즈 차량용 방향제 2.2ml 맑은 하늘 바람</t>
  </si>
  <si>
    <t>https://search.shopping.naver.com/detail/lite.nhn?nvMid=24075395989</t>
  </si>
  <si>
    <t>페브리즈 차량용 맑은하늘바람</t>
  </si>
  <si>
    <t>https://www.coupang.com/vp/products/9565221?itemId=103784901</t>
  </si>
  <si>
    <t>Shave</t>
  </si>
  <si>
    <t>Gillette</t>
  </si>
  <si>
    <t>P&amp;G 질레트 퓨전 프로쉴드 매뉴얼 옐로우 면도날</t>
  </si>
  <si>
    <t>https://search.shopping.naver.com/detail/detail.nhn?nvMid=13057454748</t>
  </si>
  <si>
    <t>질레트 퓨전 프로쉴드 옐로우 면도날</t>
  </si>
  <si>
    <t>P&amp;G 질레트 퓨전 프로글라이드 파워 면도날</t>
  </si>
  <si>
    <t>https://search.shopping.naver.com/detail/detail.nhn?nvMid=6512752936</t>
  </si>
  <si>
    <t>질레트 퓨전 프로글라이드 파워 면도날</t>
  </si>
  <si>
    <t>P&amp;G 질레트 프로글라이드 매뉴얼 면도날</t>
  </si>
  <si>
    <t>https://search.shopping.naver.com/detail/detail.nhn?nvMid=9803321078</t>
  </si>
  <si>
    <t>질레트 퓨전 프로글라이드 매뉴얼 5중 면도날</t>
  </si>
  <si>
    <t>질레트 퓨전 프로글라이드 매뉴얼 면도날 4개입</t>
  </si>
  <si>
    <t>질레트 스킨텍 면도날</t>
  </si>
  <si>
    <t>https://search.shopping.naver.com/detail/detail.nhn?nvMid=21151605555</t>
  </si>
  <si>
    <t>P&amp;G 질레트 퓨전 프로쉴드 매뉴얼 옐로우 면도기</t>
  </si>
  <si>
    <t>P&amp;G 질레트 퓨전 프로글라이드 파워 플렉스볼 면도기</t>
  </si>
  <si>
    <t>https://search.shopping.naver.com/detail/detail.nhn?nvMid=12956890511</t>
  </si>
  <si>
    <t>질레트 퓨전 프로글라이드 플렉스볼 파워 면도기</t>
  </si>
  <si>
    <t>P&amp;G 질레트 프로글라이드 매뉴얼 면도기</t>
  </si>
  <si>
    <t>https://search.shopping.naver.com/detail/detail.nhn?nvMid=16654052240</t>
  </si>
  <si>
    <t>P&amp;G 질레트 스킨텍 매뉴얼 면도기</t>
  </si>
  <si>
    <t>https://search.shopping.naver.com/detail/detail.nhn?nvMid=21327584995</t>
  </si>
  <si>
    <t>질레트 스킨텍 매뉴얼 면도기 + 면도날 2p 세트</t>
  </si>
  <si>
    <t>질레트 스킨텍 파워 면도기</t>
  </si>
  <si>
    <t>https://search.shopping.naver.com/detail/detail.nhn?nvMid=21151447589</t>
  </si>
  <si>
    <t>질레트 스킨텍 파워 1up 면도기</t>
  </si>
  <si>
    <t>질레트 퓨전 프로쉴드 파워 옐로우 면도기</t>
  </si>
  <si>
    <t>P&amp;G 오랄비 왁스치실 민트향 50m</t>
  </si>
  <si>
    <t>MOC</t>
  </si>
  <si>
    <t>Oral-B</t>
  </si>
  <si>
    <t>https://search.shopping.naver.com/detail/detail.nhn?nvMid=11328654902</t>
  </si>
  <si>
    <t>오랄비 왁스 치실 민트향 50m</t>
  </si>
  <si>
    <t>P&amp;G 오랄비 왁스 치실 50m</t>
  </si>
  <si>
    <t>https://search.shopping.naver.com/detail/detail.nhn?nvMid=11328649753</t>
  </si>
  <si>
    <t>오랄비 왁스 치실 50m</t>
  </si>
  <si>
    <t>오랄비 스테이지스 어린이칫솔 1단계</t>
  </si>
  <si>
    <t>https://search.shopping.naver.com/detail/detail.nhn?nvMid=9768921714</t>
  </si>
  <si>
    <t>오랄비 스테이지스 어린이칫솔 2단계</t>
  </si>
  <si>
    <t>https://search.shopping.naver.com/detail/detail.nhn?nvMid=6197001049</t>
  </si>
  <si>
    <t>오랄비 스테이지스 2단계 어린이 칫솔 2개입</t>
  </si>
  <si>
    <t>Kids Stage 3 1p (Avengers)</t>
  </si>
  <si>
    <t>오랄비 스테이지스 어린이칫솔 3단계</t>
  </si>
  <si>
    <t>https://search.shopping.naver.com/detail/detail.nhn?nvMid=7334104980</t>
  </si>
  <si>
    <t>오랄비 스테이지 유아칫솔 3단계</t>
  </si>
  <si>
    <t>오랄비 스테이지스 스타워즈 어린이칫솔 4단계</t>
  </si>
  <si>
    <t>https://search.shopping.naver.com/detail/detail.nhn?nvMid=23684181490</t>
  </si>
  <si>
    <t>오랄비 프로엑스퍼트 스타워즈 스테이지스 4단계 칫솔 6p 랜덤 발송 + 휴대용 양치 케이스</t>
  </si>
  <si>
    <t>오랄비 프로엑스퍼트 클리니컬 프로플렉스</t>
  </si>
  <si>
    <t>https://search.shopping.naver.com/detail/detail.nhn?nvMid=13396543418</t>
  </si>
  <si>
    <t>오랄비 프로엑스퍼트 클리니컬 프로플렉스 칫솔</t>
  </si>
  <si>
    <t>P&amp;G 오랄비 크로스액션 그린티 칫솔</t>
  </si>
  <si>
    <t>https://search.shopping.naver.com/detail/detail.nhn?nvMid=18621865118</t>
  </si>
  <si>
    <t>P&amp;G 오랄비 고탄력 초미세모 잇몸전문케어 칫솔</t>
  </si>
  <si>
    <t>https://search.shopping.naver.com/detail/detail.nhn?nvMid=18620494198</t>
  </si>
  <si>
    <t>오랄비 고탄력 초미세모 잇몸전문케어 칫솔</t>
  </si>
  <si>
    <t>P&amp;G 오랄비 초소형헤드 벨벳 잇몸케어</t>
  </si>
  <si>
    <t>https://search.shopping.naver.com/detail/detail.nhn?nvMid=23692847497</t>
  </si>
  <si>
    <t>오랄비 벨벳 잇몸케어 칫솔</t>
  </si>
  <si>
    <t>https://www.coupang.com/vp/products/1652632305?itemId=4011670917</t>
  </si>
  <si>
    <t>https://www.coupang.com/vp/products/2322270074?itemId=4011014648</t>
  </si>
  <si>
    <t>https://www.coupang.com/vp/products/27050468?itemId=104453582</t>
  </si>
  <si>
    <t>질레트 퓨전 프로쉴드 옐로우 면도기 + 여분날</t>
  </si>
  <si>
    <t>https://www.coupang.com/vp/products/8622614?itemId=37579763</t>
  </si>
  <si>
    <t>https://www.coupang.com/vp/products/31427430?itemId=118660227</t>
  </si>
  <si>
    <t>https://www.coupang.com/vp/products/31133?itemId=74126</t>
  </si>
  <si>
    <t>https://www.coupang.com/vp/products/24721848?itemId=96206874</t>
  </si>
  <si>
    <t>https://www.coupang.com/vp/products/1862953402?itemId=3166722696</t>
  </si>
  <si>
    <t>https://www.coupang.com/vp/products/2154407401?itemId=3659204667</t>
  </si>
  <si>
    <t>https://www.coupang.com/vp/products/306203944?itemId=965459191</t>
  </si>
  <si>
    <t>https://www.coupang.com/vp/products/1867482338?itemId=3174178010</t>
  </si>
  <si>
    <t>https://www.coupang.com/vp/products/306203941?itemId=965459183</t>
  </si>
  <si>
    <t>https://www.coupang.com/vp/products/204657826?itemId=601937197</t>
  </si>
  <si>
    <t>질레트 플렉스볼 프로글라이드 매뉴얼 면도기 + 여분날</t>
  </si>
  <si>
    <t>https://www.coupang.com/vp/products/306203943?itemId=965459189</t>
  </si>
  <si>
    <t>https://www.coupang.com/vp/products/1741089036?itemId=2964203271</t>
  </si>
  <si>
    <t>https://www.coupang.com/vp/products/24131490?itemId=93945069</t>
  </si>
  <si>
    <t>https://www.coupang.com/vp/products/4715008?itemId=978219721</t>
  </si>
  <si>
    <t>https://www.coupang.com/vp/products/6134245?itemId=27438062</t>
  </si>
  <si>
    <t>https://www.coupang.com/vp/products/10843669?itemId=31255053</t>
  </si>
  <si>
    <t>Volume_Per_Unit_CP</t>
  </si>
  <si>
    <t>*# of bottles/ packs in virtual bundling</t>
  </si>
  <si>
    <t>https://www.coupang.com/vp/products/1236671?itemId=11378191</t>
  </si>
  <si>
    <t>https://www.coupang.com/vp/products/1197428315?itemId=2181312129</t>
  </si>
  <si>
    <t>https://www.coupang.com/vp/products/5441794?itemId=9153860</t>
  </si>
  <si>
    <t>https://www.coupang.com/vp/products/2091326827?itemId=3552327155</t>
  </si>
  <si>
    <t>오랄비 크로스액션 그린티 35모 칫솔</t>
  </si>
  <si>
    <t>https://www.coupang.com/vp/products/264024078?itemId=827919616</t>
  </si>
  <si>
    <t>https://www.coupang.com/vp/products/1541175413?itemId=2639747991</t>
  </si>
  <si>
    <t>Seller_CP</t>
  </si>
  <si>
    <t>Basic Info</t>
  </si>
  <si>
    <t>URL_NV</t>
  </si>
  <si>
    <t>Item_ID_CP</t>
  </si>
  <si>
    <t>2237184220</t>
  </si>
  <si>
    <t>3820246177</t>
  </si>
  <si>
    <t>3820245844</t>
  </si>
  <si>
    <t>2247472071</t>
  </si>
  <si>
    <t>827918246</t>
  </si>
  <si>
    <t>827918225</t>
  </si>
  <si>
    <t>827918177</t>
  </si>
  <si>
    <t>1001692867</t>
  </si>
  <si>
    <t>474372068</t>
  </si>
  <si>
    <t>421317</t>
  </si>
  <si>
    <t>478216181</t>
  </si>
  <si>
    <t>1001692898</t>
  </si>
  <si>
    <t>827918181</t>
  </si>
  <si>
    <t>103784901</t>
  </si>
  <si>
    <t>37579763</t>
  </si>
  <si>
    <t>118660227</t>
  </si>
  <si>
    <t>74126</t>
  </si>
  <si>
    <t>96206874</t>
  </si>
  <si>
    <t>3166722696</t>
  </si>
  <si>
    <t>3659204667</t>
  </si>
  <si>
    <t>965459191</t>
  </si>
  <si>
    <t>104453582</t>
  </si>
  <si>
    <t>3174178010</t>
  </si>
  <si>
    <t>601937197</t>
  </si>
  <si>
    <t>965459183</t>
  </si>
  <si>
    <t>965459189</t>
  </si>
  <si>
    <t>2964203271</t>
  </si>
  <si>
    <t>93945069</t>
  </si>
  <si>
    <t>978219721</t>
  </si>
  <si>
    <t>27438062</t>
  </si>
  <si>
    <t>31255053</t>
  </si>
  <si>
    <t>11378191</t>
  </si>
  <si>
    <t>2181312129</t>
  </si>
  <si>
    <t>9153860</t>
  </si>
  <si>
    <t>3552327155</t>
  </si>
  <si>
    <t>827919616</t>
  </si>
  <si>
    <t>2639747991</t>
  </si>
  <si>
    <t>1867482338</t>
  </si>
  <si>
    <t>Barcode</t>
  </si>
  <si>
    <t>204657826</t>
  </si>
  <si>
    <t>3820246074</t>
  </si>
  <si>
    <t>3820246997</t>
  </si>
  <si>
    <t>3820246672</t>
  </si>
  <si>
    <t>3820246326</t>
  </si>
  <si>
    <t>3820246507</t>
  </si>
  <si>
    <t>4011670917</t>
  </si>
  <si>
    <t>4011014648</t>
  </si>
  <si>
    <t>306203944</t>
  </si>
  <si>
    <t>10843669</t>
  </si>
  <si>
    <t>27050468</t>
  </si>
  <si>
    <t>2154407401</t>
  </si>
  <si>
    <t>1862953402</t>
  </si>
  <si>
    <t>2322270074</t>
  </si>
  <si>
    <t>1652632305</t>
  </si>
  <si>
    <t>2237184136</t>
  </si>
  <si>
    <t>P&amp;G 다우니 엑스퍼트 실내건조 섬유유연제 1L</t>
  </si>
  <si>
    <t>다우니 초고농축 섬유유연제 엑스퍼트 실내 건조 향 본품</t>
  </si>
  <si>
    <t>https://www.coupang.com/vp/products/2237184220?itemId=3820246177</t>
  </si>
  <si>
    <t>P&amp;G 다우니 고농축 섬유유연제 화이트티와 릴리향 1L</t>
  </si>
  <si>
    <t>다우니 초고농축 섬유유연제 퍼플 화이트티와 릴리향 본품</t>
  </si>
  <si>
    <t>https://www.coupang.com/vp/products/2237184178?itemId=3820246074</t>
  </si>
  <si>
    <t>https://www.coupang.com/vp/products/2237184501?itemId=3820246997</t>
  </si>
  <si>
    <t>https://www.coupang.com/vp/products/2237184406?itemId=3820246672</t>
  </si>
  <si>
    <t>https://www.coupang.com/vp/products/2237184296?itemId=3820246326</t>
  </si>
  <si>
    <t>https://www.coupang.com/vp/products/2237184348?itemId=3820246507</t>
  </si>
  <si>
    <t>2237184178</t>
  </si>
  <si>
    <t>2237184501</t>
  </si>
  <si>
    <t>2237184406</t>
  </si>
  <si>
    <t>2237184296</t>
  </si>
  <si>
    <t>2237184348</t>
  </si>
  <si>
    <t>1248271299</t>
  </si>
  <si>
    <t>264023657</t>
  </si>
  <si>
    <t>2992320</t>
  </si>
  <si>
    <t>264023635</t>
  </si>
  <si>
    <t>315183733</t>
  </si>
  <si>
    <t>165399844</t>
  </si>
  <si>
    <t>2992229</t>
  </si>
  <si>
    <t>166986485</t>
  </si>
  <si>
    <t>315183740</t>
  </si>
  <si>
    <t>264023639</t>
  </si>
  <si>
    <t>9565221</t>
  </si>
  <si>
    <t>8622614</t>
  </si>
  <si>
    <t>31427430</t>
  </si>
  <si>
    <t>31133</t>
  </si>
  <si>
    <t>24721848</t>
  </si>
  <si>
    <t>306203941</t>
  </si>
  <si>
    <t>306203943</t>
  </si>
  <si>
    <t>1741089036</t>
  </si>
  <si>
    <t>24131490</t>
  </si>
  <si>
    <t>4715008</t>
  </si>
  <si>
    <t>6134245</t>
  </si>
  <si>
    <t>1236671</t>
  </si>
  <si>
    <t>1197428315</t>
  </si>
  <si>
    <t>5441794</t>
  </si>
  <si>
    <t>2091326827</t>
  </si>
  <si>
    <t>264024078</t>
  </si>
  <si>
    <t>1541175413</t>
  </si>
  <si>
    <t>300410101459</t>
  </si>
  <si>
    <t>오랄비 스테이지스4 프로엑스퍼트 스타워즈 6입 랜덤배송</t>
  </si>
  <si>
    <t>오랄-비 크로스액션 프로엑스퍼트 주니어 1개입(랜덤) (4단계)</t>
  </si>
  <si>
    <t>https://www.coupang.com/vp/products/2400087?itemId=11040462</t>
  </si>
  <si>
    <t>2400087</t>
  </si>
  <si>
    <t>11040462</t>
  </si>
  <si>
    <t>오랄비 스테이지스 4단계 유아칫솔</t>
  </si>
  <si>
    <t>4902430439800</t>
  </si>
  <si>
    <t>Kids Stage 4 6p</t>
  </si>
  <si>
    <t>오랄비 스테이지스 겨울왕국 어린이칫솔 4단계</t>
  </si>
  <si>
    <t>Price_Min</t>
  </si>
  <si>
    <t>페브리즈 용기형 370ml -상쾌한향</t>
  </si>
  <si>
    <t>페브리즈 용기형 370ml -은은한향</t>
  </si>
  <si>
    <t>페브리즈 용기형 370ml -다우니</t>
  </si>
  <si>
    <t>페브리즈 보충형 320ml -상쾌한향</t>
  </si>
  <si>
    <t>페브리즈 섬유탈취제 용기형  MEN  370ml</t>
  </si>
  <si>
    <t>페브리즈 용기형 900ml -다우니</t>
  </si>
  <si>
    <t>페브리즈 용기형 900ml -상쾌한향</t>
  </si>
  <si>
    <t>4902430904919</t>
  </si>
  <si>
    <t>페브리즈 차량용 - 맑은하늘바람 2ml</t>
  </si>
  <si>
    <t>페브리즈 에어 - 다우니향 275g</t>
  </si>
  <si>
    <t>페브리즈 에어 - 맑은하늘바람 275g</t>
  </si>
  <si>
    <t>다우니 블루 레몬그라스와 달콤한 라일락향2L</t>
  </si>
  <si>
    <t>다우니 섬유유연제 엑스퍼트 실내건조 리필1.6L</t>
  </si>
  <si>
    <t>4987176048080</t>
  </si>
  <si>
    <t>다우니 핑크 베리베리와 바닐라 1.05LX3</t>
  </si>
  <si>
    <t>4987176048103</t>
  </si>
  <si>
    <t>다우니 블루 레몬그라스와 라일락 1.05LX3</t>
  </si>
  <si>
    <t>4987176048134</t>
  </si>
  <si>
    <t>다우니 퍼플 화이트티와 릴리 1.05LX3</t>
  </si>
  <si>
    <t>4987176048141</t>
  </si>
  <si>
    <t>다우니 퍼퓸 미스티크 1.05LX3</t>
  </si>
  <si>
    <t>4987176048196</t>
  </si>
  <si>
    <t>다우니 퍼퓸 코튼 퓨어러브 1.05LX3</t>
  </si>
  <si>
    <t>4987176048219</t>
  </si>
  <si>
    <t>다우니 퍼퓸 스프링 가든 러브 1.05LX3</t>
  </si>
  <si>
    <t>4987176048097</t>
  </si>
  <si>
    <t>다우니 엑스퍼트 실내건조 1.05LX3</t>
  </si>
  <si>
    <t>페브리즈 화장실용 상쾌한 비누향 6ml*2 + 은은한 라벤더향 6ml*2 (쿠팡)</t>
  </si>
  <si>
    <t>https://search.shopping.naver.com/detail/detail.nhn?nvMid=23684180490</t>
  </si>
  <si>
    <t>https://search.shopping.naver.com/detail/detail.nhn?nvMid=12957053771</t>
  </si>
  <si>
    <t>CURL</t>
    <phoneticPr fontId="27" type="noConversion"/>
  </si>
  <si>
    <t>curl 'https://search.shopping.naver.com/catalog/6512752936/products?cardPrice=false&amp;deliveryToday=false&amp;isNPayPlus=false&amp;lowestPrice=27600&amp;nvMid=6512752936&amp;onlyBeautyWindow=false&amp;page=1&amp;pageSize=20&amp;pr=PC&amp;purchaseConditionSeq1=20040510&amp;sort=LOW_PRICE&amp;withFee=false&amp;isManual=true&amp;catalogProviderTypeCode=P13001&amp;exposeAreaName=SELLER_BY_PRICE&amp;catalogType=BRAND&amp;inflow=slbrc' \
  -H 'Connection: keep-alive' \
  -H 'Accept: application/json, text/plain, */*' \
  -H 'User-Agent: Mozilla/5.0 (Macintosh; Intel Mac OS X 10_15_7) AppleWebKit/537.36 (KHTML, like Gecko) Chrome/86.0.4240.183 Safari/537.36' \
  -H 'urlprefix: /api' \
  -H 'Sec-Fetch-Site: same-origin' \
  -H 'Sec-Fetch-Mode: cors' \
  -H 'Sec-Fetch-Dest: empty' \
  -H 'Referer: https://search.shopping.naver.com/catalog/6512752936?NaPm=ct%3Dkheg5dpk%7Cci%3Ddfbe147c5a347429e12bdb239634516d9bd208db%7Ctr%3Dslsl%7Csn%3D95694%7Chk%3D12533b8064d416b650d4cd4cca9b8e29d508cd20' \
  -H 'Accept-Language: ko,en-US;q=0.9,en;q=0.8,ja;q=0.7,zh-CN;q=0.6,zh;q=0.5' \
  -H 'Cookie: ssm_au_c=kvugCAAD4BlH0l4vI72PkWec6JSvihl5qGMSV8o8zsxMgAAAA516KN/qJO/E5YgqAWbGFLM98x3S7y9J0WMJUhZ5mSrM=; ssm_au_c=kvugCAKOTAjCMAcPXx5SQAPPkKpk7QjI3AkyyjKlzN4ggAAAA1UexNKEFAuo6VvR/QX3GyWLpUhnbpMq1Sc/eAXmtMS0=; NNB=VCACQTT5ZKWF6; AD_SHP_BID=15; _sm_au_c=kvugCANzuCFMuUyiI0wDYAn3yFGx2+6JmQk+womGGdOUgAAAAVOtzVayeNX7lmhTpbHcEgt+v3whjYM0OveoCYn+nYRc=; JSESSIONID=4406F181691A0F541AFF7D86BB6126C3; NRTK=ag#all_gr#1_ma#-2_si#0_en#0_sp#0; _naver_usersession_=5uprxhXwsGuZMdzmrxH38w==; nx_ssl=2; ASID=01ea394500000175bb1e0fbc00000065; page_uid=UIzRVlp0YiRsstTzN34ssssssBK-358452; spage_uid=UIzRVlp0YiRsstTzN34ssssssBK-358452; ncpa=95694|kheg7mq8|ede39d6220d82940e242c220ef3e185a56121c20|null|19d94815340e98611adc0cf9b15c103a9bbb2c1e' \
  --compressed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</si>
</sst>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-* #,##0_-;\-* #,##0_-;_-* &quot;-&quot;_-;_-@_-"/>
    <numFmt numFmtId="177" formatCode="_ * #,##0.00_ ;_ * \-#,##0.00_ ;_ * &quot;-&quot;??_ ;_ @_ "/>
    <numFmt numFmtId="178" formatCode="_(* #,##0_);_(* \(#,##0\);_(* &quot;-&quot;??_);_(@_)"/>
  </numFmts>
  <fonts count="28">
    <font>
      <sz val="11"/>
      <color theme="1"/>
      <name val="맑은 고딕"/>
      <family val="2"/>
      <charset val="128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6"/>
      <name val="맑은 고딕"/>
      <family val="2"/>
      <charset val="128"/>
      <scheme val="minor"/>
    </font>
    <font>
      <sz val="11"/>
      <color theme="1"/>
      <name val="맑은 고딕"/>
      <family val="2"/>
      <charset val="129"/>
      <scheme val="minor"/>
    </font>
    <font>
      <sz val="11"/>
      <color rgb="FF3F3F76"/>
      <name val="Lato"/>
      <family val="2"/>
    </font>
    <font>
      <sz val="11"/>
      <color theme="0"/>
      <name val="Lato"/>
      <family val="2"/>
    </font>
    <font>
      <sz val="10"/>
      <name val="Arial"/>
      <family val="2"/>
    </font>
    <font>
      <sz val="11"/>
      <color theme="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u/>
      <sz val="11"/>
      <color theme="10"/>
      <name val="맑은 고딕"/>
      <family val="2"/>
      <charset val="128"/>
      <scheme val="minor"/>
    </font>
    <font>
      <b/>
      <sz val="11"/>
      <color theme="1"/>
      <name val="맑은 고딕"/>
      <family val="3"/>
      <charset val="128"/>
      <scheme val="minor"/>
    </font>
    <font>
      <b/>
      <sz val="14"/>
      <color theme="1"/>
      <name val="맑은 고딕"/>
      <family val="3"/>
      <charset val="128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b/>
      <sz val="16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맑은 고딕"/>
      <family val="2"/>
      <charset val="128"/>
      <scheme val="minor"/>
    </font>
    <font>
      <u/>
      <sz val="11"/>
      <color theme="1"/>
      <name val="Calibri"/>
      <family val="2"/>
    </font>
    <font>
      <u/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8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3" fillId="0" borderId="0"/>
    <xf numFmtId="0" fontId="6" fillId="3" borderId="1" applyNumberFormat="0" applyAlignment="0" applyProtection="0"/>
    <xf numFmtId="0" fontId="7" fillId="4" borderId="0" applyNumberFormat="0" applyBorder="0" applyAlignment="0" applyProtection="0"/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8" fillId="0" borderId="0"/>
    <xf numFmtId="0" fontId="5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1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5" fillId="0" borderId="0">
      <alignment vertical="center"/>
    </xf>
    <xf numFmtId="176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2" fillId="0" borderId="0" applyNumberFormat="0" applyFill="0" applyBorder="0" applyAlignment="0" applyProtection="0">
      <alignment vertical="center"/>
    </xf>
    <xf numFmtId="0" fontId="2" fillId="0" borderId="0"/>
    <xf numFmtId="0" fontId="5" fillId="0" borderId="0"/>
    <xf numFmtId="176" fontId="22" fillId="0" borderId="0" applyFont="0" applyFill="0" applyBorder="0" applyAlignment="0" applyProtection="0">
      <alignment vertical="center"/>
    </xf>
    <xf numFmtId="177" fontId="22" fillId="0" borderId="0" applyFont="0" applyFill="0" applyBorder="0" applyAlignment="0" applyProtection="0"/>
    <xf numFmtId="9" fontId="25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176" fontId="25" fillId="0" borderId="0" applyFont="0" applyFill="0" applyBorder="0" applyAlignment="0" applyProtection="0">
      <alignment vertical="center"/>
    </xf>
    <xf numFmtId="176" fontId="22" fillId="0" borderId="0" applyFont="0" applyFill="0" applyBorder="0" applyAlignment="0" applyProtection="0"/>
  </cellStyleXfs>
  <cellXfs count="54">
    <xf numFmtId="0" fontId="0" fillId="0" borderId="0" xfId="0">
      <alignment vertical="center"/>
    </xf>
    <xf numFmtId="0" fontId="12" fillId="0" borderId="0" xfId="18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2" xfId="0" applyFont="1" applyBorder="1">
      <alignment vertical="center"/>
    </xf>
    <xf numFmtId="0" fontId="20" fillId="0" borderId="0" xfId="0" applyFont="1">
      <alignment vertical="center"/>
    </xf>
    <xf numFmtId="0" fontId="17" fillId="0" borderId="0" xfId="0" applyFont="1">
      <alignment vertical="center"/>
    </xf>
    <xf numFmtId="0" fontId="15" fillId="0" borderId="3" xfId="0" applyFont="1" applyBorder="1">
      <alignment vertical="center"/>
    </xf>
    <xf numFmtId="0" fontId="15" fillId="11" borderId="2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 wrapText="1"/>
    </xf>
    <xf numFmtId="0" fontId="15" fillId="12" borderId="2" xfId="0" applyFont="1" applyFill="1" applyBorder="1">
      <alignment vertical="center"/>
    </xf>
    <xf numFmtId="0" fontId="15" fillId="9" borderId="0" xfId="0" applyFont="1" applyFill="1">
      <alignment vertical="center"/>
    </xf>
    <xf numFmtId="0" fontId="15" fillId="8" borderId="0" xfId="0" applyFont="1" applyFill="1">
      <alignment vertical="center"/>
    </xf>
    <xf numFmtId="0" fontId="15" fillId="13" borderId="0" xfId="0" applyFont="1" applyFill="1">
      <alignment vertical="center"/>
    </xf>
    <xf numFmtId="0" fontId="21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15" fillId="0" borderId="0" xfId="0" applyFont="1" applyFill="1">
      <alignment vertical="center"/>
    </xf>
    <xf numFmtId="0" fontId="15" fillId="0" borderId="0" xfId="0" applyFont="1">
      <alignment vertical="center"/>
    </xf>
    <xf numFmtId="0" fontId="15" fillId="0" borderId="0" xfId="0" applyFont="1" applyFill="1" applyBorder="1" applyAlignment="1">
      <alignment horizontal="left" vertical="center"/>
    </xf>
    <xf numFmtId="49" fontId="15" fillId="0" borderId="0" xfId="0" applyNumberFormat="1" applyFont="1" applyFill="1" applyBorder="1" applyAlignment="1">
      <alignment horizontal="left" vertical="center"/>
    </xf>
    <xf numFmtId="0" fontId="12" fillId="0" borderId="0" xfId="18" applyFill="1">
      <alignment vertical="center"/>
    </xf>
    <xf numFmtId="0" fontId="18" fillId="0" borderId="0" xfId="18" applyFont="1" applyFill="1">
      <alignment vertical="center"/>
    </xf>
    <xf numFmtId="0" fontId="24" fillId="0" borderId="0" xfId="18" applyFont="1" applyFill="1">
      <alignment vertical="center"/>
    </xf>
    <xf numFmtId="0" fontId="19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 wrapText="1"/>
    </xf>
    <xf numFmtId="176" fontId="15" fillId="0" borderId="0" xfId="21" applyFont="1" applyFill="1">
      <alignment vertical="center"/>
    </xf>
    <xf numFmtId="0" fontId="12" fillId="0" borderId="0" xfId="18" applyFill="1" applyBorder="1" applyAlignment="1">
      <alignment horizontal="left" vertical="center"/>
    </xf>
    <xf numFmtId="49" fontId="19" fillId="0" borderId="0" xfId="0" applyNumberFormat="1" applyFont="1" applyFill="1" applyBorder="1" applyAlignment="1">
      <alignment horizontal="left" vertical="center" wrapText="1"/>
    </xf>
    <xf numFmtId="178" fontId="15" fillId="0" borderId="0" xfId="22" applyNumberFormat="1" applyFont="1" applyFill="1" applyAlignment="1">
      <alignment vertical="center"/>
    </xf>
    <xf numFmtId="1" fontId="19" fillId="0" borderId="0" xfId="0" applyNumberFormat="1" applyFont="1" applyFill="1" applyBorder="1" applyAlignment="1">
      <alignment horizontal="left" vertical="center" wrapText="1"/>
    </xf>
    <xf numFmtId="176" fontId="15" fillId="0" borderId="0" xfId="0" applyNumberFormat="1" applyFont="1" applyFill="1">
      <alignment vertical="center"/>
    </xf>
    <xf numFmtId="0" fontId="23" fillId="0" borderId="0" xfId="18" applyFont="1" applyFill="1">
      <alignment vertical="center"/>
    </xf>
    <xf numFmtId="49" fontId="15" fillId="14" borderId="0" xfId="0" applyNumberFormat="1" applyFont="1" applyFill="1" applyBorder="1" applyAlignment="1">
      <alignment horizontal="left" vertical="center"/>
    </xf>
    <xf numFmtId="0" fontId="23" fillId="0" borderId="0" xfId="18" applyFont="1" applyFill="1" applyAlignment="1">
      <alignment horizontal="left" vertical="center"/>
    </xf>
    <xf numFmtId="0" fontId="24" fillId="0" borderId="0" xfId="18" applyFont="1" applyFill="1" applyAlignment="1">
      <alignment horizontal="left" vertical="center"/>
    </xf>
    <xf numFmtId="0" fontId="15" fillId="0" borderId="0" xfId="0" applyFont="1" applyFill="1" applyAlignment="1">
      <alignment horizontal="right" vertical="center"/>
    </xf>
    <xf numFmtId="0" fontId="15" fillId="6" borderId="2" xfId="0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 wrapText="1"/>
    </xf>
    <xf numFmtId="0" fontId="16" fillId="9" borderId="4" xfId="0" applyFont="1" applyFill="1" applyBorder="1" applyAlignment="1">
      <alignment horizontal="center" vertical="center"/>
    </xf>
    <xf numFmtId="0" fontId="16" fillId="9" borderId="6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7" fillId="8" borderId="4" xfId="0" applyFont="1" applyFill="1" applyBorder="1" applyAlignment="1">
      <alignment horizontal="center" vertical="center"/>
    </xf>
    <xf numFmtId="0" fontId="17" fillId="8" borderId="6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0" fontId="17" fillId="10" borderId="4" xfId="0" applyFont="1" applyFill="1" applyBorder="1" applyAlignment="1">
      <alignment horizontal="center" vertical="center"/>
    </xf>
    <xf numFmtId="0" fontId="17" fillId="10" borderId="6" xfId="0" applyFont="1" applyFill="1" applyBorder="1" applyAlignment="1">
      <alignment horizontal="center" vertical="center"/>
    </xf>
    <xf numFmtId="0" fontId="17" fillId="10" borderId="5" xfId="0" applyFont="1" applyFill="1" applyBorder="1" applyAlignment="1">
      <alignment horizontal="center" vertical="center"/>
    </xf>
    <xf numFmtId="0" fontId="15" fillId="6" borderId="4" xfId="0" applyFont="1" applyFill="1" applyBorder="1" applyAlignment="1">
      <alignment horizontal="center" vertical="center"/>
    </xf>
    <xf numFmtId="0" fontId="15" fillId="6" borderId="6" xfId="0" applyFont="1" applyFill="1" applyBorder="1" applyAlignment="1">
      <alignment horizontal="center" vertical="center"/>
    </xf>
    <xf numFmtId="0" fontId="15" fillId="6" borderId="5" xfId="0" applyFont="1" applyFill="1" applyBorder="1" applyAlignment="1">
      <alignment horizontal="center" vertical="center"/>
    </xf>
    <xf numFmtId="0" fontId="23" fillId="0" borderId="0" xfId="18" applyFont="1" applyFill="1" applyAlignment="1">
      <alignment horizontal="left" vertical="center" wrapText="1"/>
    </xf>
  </cellXfs>
  <cellStyles count="28">
    <cellStyle name="강조색1 2" xfId="11" xr:uid="{A934E348-EA5B-4334-AF0A-1E05D501C3AF}"/>
    <cellStyle name="나쁨 2" xfId="9" xr:uid="{C2AC1E40-D9C4-4553-9EC2-4A44D1F99467}"/>
    <cellStyle name="백분율 2" xfId="23" xr:uid="{FB1E9176-C109-45C2-9F73-F2F505057D68}"/>
    <cellStyle name="백분율 2 2" xfId="5" xr:uid="{02084A23-C37E-42C6-B34D-26633ADF2166}"/>
    <cellStyle name="백분율 2 2 2" xfId="14" xr:uid="{2ABD8D88-0949-47C4-931B-E229CE8EC182}"/>
    <cellStyle name="쉼표 [0] 2" xfId="26" xr:uid="{C97F629B-9968-46CB-897E-3FDE3E5D2787}"/>
    <cellStyle name="쉼표 [0] 2 2 10 2" xfId="13" xr:uid="{985EC853-779B-4439-BD83-87878B8C29B7}"/>
    <cellStyle name="쉼표 [0] 3" xfId="27" xr:uid="{8E904538-A644-418B-9A4A-87051DA35DB1}"/>
    <cellStyle name="쉼표 [0] 4" xfId="25" xr:uid="{29B49EEE-F2C3-4CCE-9864-F3C86953EF41}"/>
    <cellStyle name="입력 2" xfId="10" xr:uid="{09712B67-15E2-4842-82AA-E3DCB3572D0B}"/>
    <cellStyle name="표준" xfId="0" builtinId="0"/>
    <cellStyle name="표준 12" xfId="17" xr:uid="{A379F59E-3062-4AB9-BA52-A3E4F139F891}"/>
    <cellStyle name="표준 2" xfId="8" xr:uid="{4AF07777-0331-4824-9328-4B8C4FA9D6B8}"/>
    <cellStyle name="표준 2 2" xfId="12" xr:uid="{2449B9C0-4AAE-4931-880D-596972103349}"/>
    <cellStyle name="표준 2 2 2 2" xfId="24" xr:uid="{1C16CA7A-5308-456C-A303-293AB6171C2E}"/>
    <cellStyle name="표준 2 3" xfId="7" xr:uid="{ACC88D40-2EC1-4764-AB2B-6CFC13CD2B8B}"/>
    <cellStyle name="표준 2 3 2" xfId="16" xr:uid="{51CCD5BD-0851-4347-B161-6EE92BB2C61A}"/>
    <cellStyle name="표준 25" xfId="20" xr:uid="{2F307373-4F3B-45D2-BF28-D41FDF6CBB89}"/>
    <cellStyle name="표준 3" xfId="15" xr:uid="{A157B020-D4AF-4EAE-B97C-42B65F5881CF}"/>
    <cellStyle name="표준 4" xfId="4" xr:uid="{99D950CB-BAA1-4230-A942-4E456B745BA6}"/>
    <cellStyle name="표준 5" xfId="6" xr:uid="{0A89C352-BF6C-489E-9EAF-1AE4462E684E}"/>
    <cellStyle name="하이퍼링크" xfId="18" builtinId="8"/>
    <cellStyle name="Accent1 2" xfId="3" xr:uid="{CD18BBF3-FE95-4D55-822D-0AA1A21D82CD}"/>
    <cellStyle name="Comma [0] 2" xfId="21" xr:uid="{A70D06FA-B7BE-4404-AA98-EBB1B9CCEF8C}"/>
    <cellStyle name="Comma 2" xfId="22" xr:uid="{9D90804A-5877-4326-AB4D-E82B030EF873}"/>
    <cellStyle name="Input 2" xfId="2" xr:uid="{F20D85D8-ABDA-4BA0-9A6B-522473105DCE}"/>
    <cellStyle name="Normal 2" xfId="1" xr:uid="{E3027C87-3425-4354-A2E5-40D98544E226}"/>
    <cellStyle name="Normal 2 2" xfId="19" xr:uid="{C0371AF8-5E3E-4743-AC06-6C5C6725E533}"/>
  </cellStyles>
  <dxfs count="0"/>
  <tableStyles count="0" defaultTableStyle="TableStyleMedium2" defaultPivotStyle="PivotStyleLight16"/>
  <colors>
    <mruColors>
      <color rgb="FFCC99FF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8338760</xdr:colOff>
      <xdr:row>3</xdr:row>
      <xdr:rowOff>43847</xdr:rowOff>
    </xdr:from>
    <xdr:to>
      <xdr:col>2</xdr:col>
      <xdr:colOff>4037796</xdr:colOff>
      <xdr:row>42</xdr:row>
      <xdr:rowOff>80779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ED082B-C29E-4EDC-A36B-B82A6B424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24510" y="833061"/>
          <a:ext cx="8857143" cy="9589147"/>
        </a:xfrm>
        <a:prstGeom prst="rect">
          <a:avLst/>
        </a:prstGeom>
      </xdr:spPr>
    </xdr:pic>
    <xdr:clientData/>
  </xdr:twoCellAnchor>
  <xdr:twoCellAnchor>
    <xdr:from>
      <xdr:col>2</xdr:col>
      <xdr:colOff>1230840</xdr:colOff>
      <xdr:row>14</xdr:row>
      <xdr:rowOff>190500</xdr:rowOff>
    </xdr:from>
    <xdr:to>
      <xdr:col>10</xdr:col>
      <xdr:colOff>308732</xdr:colOff>
      <xdr:row>25</xdr:row>
      <xdr:rowOff>22680</xdr:rowOff>
    </xdr:to>
    <xdr:sp macro="" textlink="">
      <xdr:nvSpPr>
        <xdr:cNvPr id="3" name="Callout: Line 2">
          <a:extLst>
            <a:ext uri="{FF2B5EF4-FFF2-40B4-BE49-F238E27FC236}">
              <a16:creationId xmlns:a16="http://schemas.microsoft.com/office/drawing/2014/main" id="{6116F18D-519D-4647-89A8-748CC0A2AE86}"/>
            </a:ext>
          </a:extLst>
        </xdr:cNvPr>
        <xdr:cNvSpPr/>
      </xdr:nvSpPr>
      <xdr:spPr>
        <a:xfrm>
          <a:off x="14671673" y="3661833"/>
          <a:ext cx="8888642" cy="2509764"/>
        </a:xfrm>
        <a:prstGeom prst="borderCallout1">
          <a:avLst>
            <a:gd name="adj1" fmla="val -9642"/>
            <a:gd name="adj2" fmla="val 7994"/>
            <a:gd name="adj3" fmla="val -79661"/>
            <a:gd name="adj4" fmla="val -1815"/>
          </a:avLst>
        </a:prstGeom>
        <a:solidFill>
          <a:schemeClr val="bg1"/>
        </a:solidFill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 b="1" u="sng">
              <a:solidFill>
                <a:sysClr val="windowText" lastClr="000000"/>
              </a:solidFill>
            </a:rPr>
            <a:t>Capture</a:t>
          </a:r>
          <a:r>
            <a:rPr kumimoji="1" lang="en-US" altLang="ja-JP" sz="1400" b="1" u="sng" baseline="0">
              <a:solidFill>
                <a:sysClr val="windowText" lastClr="000000"/>
              </a:solidFill>
            </a:rPr>
            <a:t> following information 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Naver Product code: 18622015409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URL of Naver Price Tracking site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	"https://search.shopping.naver.com/detail/detail.nhn?nvMid=" + "Product Code in Naver"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	--&gt; </a:t>
          </a:r>
          <a:r>
            <a:rPr kumimoji="1" lang="en-US" altLang="ja-JP" sz="1400" u="sng" baseline="0">
              <a:solidFill>
                <a:srgbClr val="00B0F0"/>
              </a:solidFill>
            </a:rPr>
            <a:t>https://search.shopping.naver.com/detail/detail.nhn?nvMid=18622015409</a:t>
          </a:r>
        </a:p>
        <a:p>
          <a:pPr algn="l"/>
          <a:endParaRPr kumimoji="1" lang="en-US" altLang="ja-JP" sz="14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400">
              <a:solidFill>
                <a:sysClr val="windowText" lastClr="000000"/>
              </a:solidFill>
            </a:rPr>
            <a:t>- Product Name in Naver : P&amp;G </a:t>
          </a:r>
          <a:r>
            <a:rPr kumimoji="1" lang="ko-KR" altLang="en-US" sz="1400">
              <a:solidFill>
                <a:sysClr val="windowText" lastClr="000000"/>
              </a:solidFill>
            </a:rPr>
            <a:t>다우니 엑스퍼트 실내건조 섬유유연제 </a:t>
          </a:r>
          <a:r>
            <a:rPr kumimoji="1" lang="en-US" altLang="ko-KR" sz="1400">
              <a:solidFill>
                <a:sysClr val="windowText" lastClr="000000"/>
              </a:solidFill>
            </a:rPr>
            <a:t>1</a:t>
          </a:r>
          <a:r>
            <a:rPr kumimoji="1" lang="en-US" altLang="ja-JP" sz="1400">
              <a:solidFill>
                <a:sysClr val="windowText" lastClr="000000"/>
              </a:solidFill>
            </a:rPr>
            <a:t>L</a:t>
          </a:r>
        </a:p>
        <a:p>
          <a:pPr algn="l"/>
          <a:r>
            <a:rPr kumimoji="1" lang="en-US" altLang="ja-JP" sz="1400">
              <a:solidFill>
                <a:sysClr val="windowText" lastClr="000000"/>
              </a:solidFill>
            </a:rPr>
            <a:t>- Volume_Per_Unit: 1,000 ml</a:t>
          </a:r>
          <a:endParaRPr kumimoji="0" lang="en-US" altLang="ja-JP" sz="1100" b="0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0" lang="en-US" altLang="ja-JP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kumimoji="0" lang="en-US" altLang="ja-JP" sz="11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400">
              <a:solidFill>
                <a:sysClr val="windowText" lastClr="000000"/>
              </a:solidFill>
            </a:rPr>
            <a:t>VB_Units:</a:t>
          </a:r>
          <a:r>
            <a:rPr kumimoji="1" lang="en-US" altLang="ja-JP" sz="1400" baseline="0">
              <a:solidFill>
                <a:sysClr val="windowText" lastClr="000000"/>
              </a:solidFill>
            </a:rPr>
            <a:t> 1 bottle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endParaRPr kumimoji="1" lang="ja-JP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3</xdr:row>
      <xdr:rowOff>54429</xdr:rowOff>
    </xdr:from>
    <xdr:to>
      <xdr:col>1</xdr:col>
      <xdr:colOff>8219012</xdr:colOff>
      <xdr:row>30</xdr:row>
      <xdr:rowOff>174690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A29285-48AE-4862-9413-2A72AA5DD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43643"/>
          <a:ext cx="8504762" cy="6733333"/>
        </a:xfrm>
        <a:prstGeom prst="rect">
          <a:avLst/>
        </a:prstGeom>
      </xdr:spPr>
    </xdr:pic>
    <xdr:clientData/>
  </xdr:twoCellAnchor>
  <xdr:twoCellAnchor>
    <xdr:from>
      <xdr:col>1</xdr:col>
      <xdr:colOff>394607</xdr:colOff>
      <xdr:row>3</xdr:row>
      <xdr:rowOff>136071</xdr:rowOff>
    </xdr:from>
    <xdr:to>
      <xdr:col>1</xdr:col>
      <xdr:colOff>2639786</xdr:colOff>
      <xdr:row>7</xdr:row>
      <xdr:rowOff>122463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B1A59019-B6AE-4C3D-96D0-EB970AEE0E4D}"/>
            </a:ext>
          </a:extLst>
        </xdr:cNvPr>
        <xdr:cNvSpPr/>
      </xdr:nvSpPr>
      <xdr:spPr>
        <a:xfrm>
          <a:off x="680357" y="925285"/>
          <a:ext cx="2245179" cy="966107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438150</xdr:colOff>
      <xdr:row>16</xdr:row>
      <xdr:rowOff>111578</xdr:rowOff>
    </xdr:from>
    <xdr:to>
      <xdr:col>1</xdr:col>
      <xdr:colOff>2683329</xdr:colOff>
      <xdr:row>19</xdr:row>
      <xdr:rowOff>95250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81D8A0D9-69FB-4BC5-8661-B8BED9E0C256}"/>
            </a:ext>
          </a:extLst>
        </xdr:cNvPr>
        <xdr:cNvSpPr/>
      </xdr:nvSpPr>
      <xdr:spPr>
        <a:xfrm>
          <a:off x="723900" y="4084864"/>
          <a:ext cx="2245179" cy="718457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930729</xdr:colOff>
      <xdr:row>20</xdr:row>
      <xdr:rowOff>141514</xdr:rowOff>
    </xdr:from>
    <xdr:to>
      <xdr:col>1</xdr:col>
      <xdr:colOff>3918857</xdr:colOff>
      <xdr:row>23</xdr:row>
      <xdr:rowOff>125185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1E60765F-AACF-45FC-9CE1-8E3CC7C362DD}"/>
            </a:ext>
          </a:extLst>
        </xdr:cNvPr>
        <xdr:cNvSpPr/>
      </xdr:nvSpPr>
      <xdr:spPr>
        <a:xfrm>
          <a:off x="1216479" y="5094514"/>
          <a:ext cx="2988128" cy="718457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13135770</xdr:colOff>
      <xdr:row>5</xdr:row>
      <xdr:rowOff>201084</xdr:rowOff>
    </xdr:from>
    <xdr:to>
      <xdr:col>2</xdr:col>
      <xdr:colOff>724961</xdr:colOff>
      <xdr:row>5</xdr:row>
      <xdr:rowOff>201084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71DB244-8FD7-463B-AF54-2CAB7CEA7017}"/>
            </a:ext>
          </a:extLst>
        </xdr:cNvPr>
        <xdr:cNvCxnSpPr/>
      </xdr:nvCxnSpPr>
      <xdr:spPr>
        <a:xfrm>
          <a:off x="13421520" y="1481667"/>
          <a:ext cx="744274" cy="0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13052426</xdr:colOff>
      <xdr:row>6</xdr:row>
      <xdr:rowOff>70115</xdr:rowOff>
    </xdr:from>
    <xdr:to>
      <xdr:col>2</xdr:col>
      <xdr:colOff>856458</xdr:colOff>
      <xdr:row>7</xdr:row>
      <xdr:rowOff>85196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9151F3B-5049-4F67-8937-A2127AEC6B62}"/>
            </a:ext>
          </a:extLst>
        </xdr:cNvPr>
        <xdr:cNvSpPr txBox="1"/>
      </xdr:nvSpPr>
      <xdr:spPr>
        <a:xfrm>
          <a:off x="13338176" y="1594115"/>
          <a:ext cx="959115" cy="258498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Product Code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14</xdr:col>
      <xdr:colOff>255934</xdr:colOff>
      <xdr:row>32</xdr:row>
      <xdr:rowOff>122917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9C269F8-F735-41C9-98C8-7F9ECC15E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47688"/>
          <a:ext cx="9923809" cy="7266667"/>
        </a:xfrm>
        <a:prstGeom prst="rect">
          <a:avLst/>
        </a:prstGeom>
      </xdr:spPr>
    </xdr:pic>
    <xdr:clientData/>
  </xdr:twoCellAnchor>
  <xdr:twoCellAnchor>
    <xdr:from>
      <xdr:col>14</xdr:col>
      <xdr:colOff>491331</xdr:colOff>
      <xdr:row>7</xdr:row>
      <xdr:rowOff>175155</xdr:rowOff>
    </xdr:from>
    <xdr:to>
      <xdr:col>27</xdr:col>
      <xdr:colOff>358966</xdr:colOff>
      <xdr:row>20</xdr:row>
      <xdr:rowOff>169334</xdr:rowOff>
    </xdr:to>
    <xdr:sp macro="" textlink="">
      <xdr:nvSpPr>
        <xdr:cNvPr id="5" name="Callout: Line 4">
          <a:extLst>
            <a:ext uri="{FF2B5EF4-FFF2-40B4-BE49-F238E27FC236}">
              <a16:creationId xmlns:a16="http://schemas.microsoft.com/office/drawing/2014/main" id="{0A50D9D9-6501-4165-8975-DB4AA3099E32}"/>
            </a:ext>
          </a:extLst>
        </xdr:cNvPr>
        <xdr:cNvSpPr/>
      </xdr:nvSpPr>
      <xdr:spPr>
        <a:xfrm>
          <a:off x="10122164" y="1942572"/>
          <a:ext cx="8810552" cy="3158595"/>
        </a:xfrm>
        <a:prstGeom prst="borderCallout1">
          <a:avLst>
            <a:gd name="adj1" fmla="val 26201"/>
            <a:gd name="adj2" fmla="val -1766"/>
            <a:gd name="adj3" fmla="val -18775"/>
            <a:gd name="adj4" fmla="val -37915"/>
          </a:avLst>
        </a:prstGeom>
        <a:solidFill>
          <a:schemeClr val="bg1"/>
        </a:solidFill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 b="1" u="sng">
              <a:solidFill>
                <a:sysClr val="windowText" lastClr="000000"/>
              </a:solidFill>
            </a:rPr>
            <a:t>Capture</a:t>
          </a:r>
          <a:r>
            <a:rPr kumimoji="1" lang="en-US" altLang="ja-JP" sz="1400" b="1" u="sng" baseline="0">
              <a:solidFill>
                <a:sysClr val="windowText" lastClr="000000"/>
              </a:solidFill>
            </a:rPr>
            <a:t> following information 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Seller: Coupang Rocket Delivery (don't go to 3rd party seller's page)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URL of Coupang product page</a:t>
          </a:r>
        </a:p>
        <a:p>
          <a:pPr algn="l"/>
          <a:r>
            <a:rPr kumimoji="1" lang="en-US" altLang="ja-JP" sz="1400" u="sng" baseline="0">
              <a:solidFill>
                <a:srgbClr val="00B0F0"/>
              </a:solidFill>
            </a:rPr>
            <a:t>https://www.coupang.com/vp/products/1366695533?itemId=2246825376</a:t>
          </a:r>
        </a:p>
        <a:p>
          <a:pPr algn="l"/>
          <a:endParaRPr kumimoji="1" lang="en-US" altLang="ja-JP" sz="14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Product Code: 1366695533</a:t>
          </a:r>
          <a:endParaRPr kumimoji="0" lang="en-US" altLang="ja-JP" sz="1100" b="0" i="0" u="none" strike="noStrike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Item_ID: 2246825376</a:t>
          </a:r>
        </a:p>
        <a:p>
          <a:pPr algn="l"/>
          <a:r>
            <a:rPr kumimoji="1" lang="en-US" altLang="ja-JP" sz="1400">
              <a:solidFill>
                <a:sysClr val="windowText" lastClr="000000"/>
              </a:solidFill>
            </a:rPr>
            <a:t>- Product Name : </a:t>
          </a:r>
          <a:r>
            <a:rPr kumimoji="1" lang="ko-KR" altLang="en-US" sz="1400">
              <a:solidFill>
                <a:sysClr val="windowText" lastClr="000000"/>
              </a:solidFill>
            </a:rPr>
            <a:t>다우니 초고농축 섬유유연제 엑스퍼트 실내 건조 향 본품</a:t>
          </a:r>
        </a:p>
        <a:p>
          <a:pPr algn="l"/>
          <a:r>
            <a:rPr kumimoji="1" lang="en-US" altLang="ja-JP" sz="1400">
              <a:solidFill>
                <a:sysClr val="windowText" lastClr="000000"/>
              </a:solidFill>
            </a:rPr>
            <a:t>- Volume_Per_Unit: 1,050 ml</a:t>
          </a:r>
          <a:endParaRPr kumimoji="0" lang="en-US" altLang="ja-JP" sz="1100" b="0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0" lang="en-US" altLang="ja-JP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kumimoji="0" lang="en-US" altLang="ja-JP" sz="11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400">
              <a:solidFill>
                <a:sysClr val="windowText" lastClr="000000"/>
              </a:solidFill>
            </a:rPr>
            <a:t>VB_Units:</a:t>
          </a:r>
          <a:r>
            <a:rPr kumimoji="1" lang="en-US" altLang="ja-JP" sz="1400" baseline="0">
              <a:solidFill>
                <a:sysClr val="windowText" lastClr="000000"/>
              </a:solidFill>
            </a:rPr>
            <a:t> 3 bottle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endParaRPr kumimoji="1" lang="ja-JP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547687</xdr:colOff>
      <xdr:row>2</xdr:row>
      <xdr:rowOff>202406</xdr:rowOff>
    </xdr:from>
    <xdr:to>
      <xdr:col>6</xdr:col>
      <xdr:colOff>607219</xdr:colOff>
      <xdr:row>2</xdr:row>
      <xdr:rowOff>202406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10ABEB61-0E16-465B-B2DA-D91F78C70021}"/>
            </a:ext>
          </a:extLst>
        </xdr:cNvPr>
        <xdr:cNvCxnSpPr/>
      </xdr:nvCxnSpPr>
      <xdr:spPr>
        <a:xfrm>
          <a:off x="4000500" y="750094"/>
          <a:ext cx="750094" cy="0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354806</xdr:colOff>
      <xdr:row>2</xdr:row>
      <xdr:rowOff>211931</xdr:rowOff>
    </xdr:from>
    <xdr:to>
      <xdr:col>8</xdr:col>
      <xdr:colOff>414338</xdr:colOff>
      <xdr:row>2</xdr:row>
      <xdr:rowOff>211931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9188DFF1-5E51-4742-81E0-61618820553F}"/>
            </a:ext>
          </a:extLst>
        </xdr:cNvPr>
        <xdr:cNvCxnSpPr/>
      </xdr:nvCxnSpPr>
      <xdr:spPr>
        <a:xfrm>
          <a:off x="5188744" y="759619"/>
          <a:ext cx="750094" cy="0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464343</xdr:colOff>
      <xdr:row>3</xdr:row>
      <xdr:rowOff>71437</xdr:rowOff>
    </xdr:from>
    <xdr:to>
      <xdr:col>7</xdr:col>
      <xdr:colOff>47624</xdr:colOff>
      <xdr:row>4</xdr:row>
      <xdr:rowOff>83343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9663473-09C9-485E-9F38-5E249FB1A4E6}"/>
            </a:ext>
          </a:extLst>
        </xdr:cNvPr>
        <xdr:cNvSpPr txBox="1"/>
      </xdr:nvSpPr>
      <xdr:spPr>
        <a:xfrm>
          <a:off x="3917156" y="857250"/>
          <a:ext cx="964406" cy="250031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Product Code</a:t>
          </a:r>
          <a:endParaRPr kumimoji="1" lang="ja-JP" altLang="en-US" sz="1100"/>
        </a:p>
      </xdr:txBody>
    </xdr:sp>
    <xdr:clientData/>
  </xdr:twoCellAnchor>
  <xdr:twoCellAnchor>
    <xdr:from>
      <xdr:col>7</xdr:col>
      <xdr:colOff>259555</xdr:colOff>
      <xdr:row>3</xdr:row>
      <xdr:rowOff>57150</xdr:rowOff>
    </xdr:from>
    <xdr:to>
      <xdr:col>8</xdr:col>
      <xdr:colOff>533399</xdr:colOff>
      <xdr:row>4</xdr:row>
      <xdr:rowOff>69056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A04E96C-EEE7-4290-961F-FD203980A304}"/>
            </a:ext>
          </a:extLst>
        </xdr:cNvPr>
        <xdr:cNvSpPr txBox="1"/>
      </xdr:nvSpPr>
      <xdr:spPr>
        <a:xfrm>
          <a:off x="5093493" y="842963"/>
          <a:ext cx="964406" cy="250031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Item_ID</a:t>
          </a:r>
          <a:endParaRPr kumimoji="1" lang="ja-JP" altLang="en-US" sz="1100"/>
        </a:p>
      </xdr:txBody>
    </xdr:sp>
    <xdr:clientData/>
  </xdr:twoCellAnchor>
  <xdr:twoCellAnchor>
    <xdr:from>
      <xdr:col>9</xdr:col>
      <xdr:colOff>285749</xdr:colOff>
      <xdr:row>17</xdr:row>
      <xdr:rowOff>47627</xdr:rowOff>
    </xdr:from>
    <xdr:to>
      <xdr:col>11</xdr:col>
      <xdr:colOff>547687</xdr:colOff>
      <xdr:row>20</xdr:row>
      <xdr:rowOff>51709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DD53305-727E-4B84-8CBD-38A38A405A07}"/>
            </a:ext>
          </a:extLst>
        </xdr:cNvPr>
        <xdr:cNvSpPr/>
      </xdr:nvSpPr>
      <xdr:spPr>
        <a:xfrm>
          <a:off x="6500812" y="4167190"/>
          <a:ext cx="1643063" cy="718457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133878</xdr:colOff>
      <xdr:row>20</xdr:row>
      <xdr:rowOff>110066</xdr:rowOff>
    </xdr:from>
    <xdr:to>
      <xdr:col>12</xdr:col>
      <xdr:colOff>32278</xdr:colOff>
      <xdr:row>21</xdr:row>
      <xdr:rowOff>127528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22F5C59-3735-4895-AE02-3FF8BDDDBBED}"/>
            </a:ext>
          </a:extLst>
        </xdr:cNvPr>
        <xdr:cNvSpPr txBox="1"/>
      </xdr:nvSpPr>
      <xdr:spPr>
        <a:xfrm>
          <a:off x="6325128" y="5041899"/>
          <a:ext cx="1962150" cy="260879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Coupang as seller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oupang.com/vp/products/2237184136?itemId=3820245844" TargetMode="External"/><Relationship Id="rId21" Type="http://schemas.openxmlformats.org/officeDocument/2006/relationships/hyperlink" Target="https://search.shopping.naver.com/detail/lite.nhn?nvMid=24075395989" TargetMode="External"/><Relationship Id="rId42" Type="http://schemas.openxmlformats.org/officeDocument/2006/relationships/hyperlink" Target="https://search.shopping.naver.com/detail/detail.nhn?nvMid=9768921714" TargetMode="External"/><Relationship Id="rId47" Type="http://schemas.openxmlformats.org/officeDocument/2006/relationships/hyperlink" Target="https://search.shopping.naver.com/detail/detail.nhn?nvMid=18620494198" TargetMode="External"/><Relationship Id="rId63" Type="http://schemas.openxmlformats.org/officeDocument/2006/relationships/hyperlink" Target="https://search.shopping.naver.com/detail/detail.nhn?nvMid=12956890511" TargetMode="External"/><Relationship Id="rId68" Type="http://schemas.openxmlformats.org/officeDocument/2006/relationships/hyperlink" Target="https://www.coupang.com/vp/products/31427430?itemId=118660227" TargetMode="External"/><Relationship Id="rId84" Type="http://schemas.openxmlformats.org/officeDocument/2006/relationships/hyperlink" Target="https://www.coupang.com/vp/products/2400087?itemId=11040462" TargetMode="External"/><Relationship Id="rId16" Type="http://schemas.openxmlformats.org/officeDocument/2006/relationships/hyperlink" Target="https://search.shopping.naver.com/detail/detail.nhn?nvMid=23076875490" TargetMode="External"/><Relationship Id="rId11" Type="http://schemas.openxmlformats.org/officeDocument/2006/relationships/hyperlink" Target="https://search.shopping.naver.com/detail/detail.nhn?nvMid=5825518465" TargetMode="External"/><Relationship Id="rId32" Type="http://schemas.openxmlformats.org/officeDocument/2006/relationships/hyperlink" Target="https://www.coupang.com/vp/products/315183733?itemId=1001692867" TargetMode="External"/><Relationship Id="rId37" Type="http://schemas.openxmlformats.org/officeDocument/2006/relationships/hyperlink" Target="https://www.coupang.com/vp/products/264023639?itemId=827918181" TargetMode="External"/><Relationship Id="rId53" Type="http://schemas.openxmlformats.org/officeDocument/2006/relationships/hyperlink" Target="https://www.coupang.com/vp/products/1541175413?itemId=2639747991" TargetMode="External"/><Relationship Id="rId58" Type="http://schemas.openxmlformats.org/officeDocument/2006/relationships/hyperlink" Target="https://search.shopping.naver.com/detail/detail.nhn?nvMid=6512752936" TargetMode="External"/><Relationship Id="rId74" Type="http://schemas.openxmlformats.org/officeDocument/2006/relationships/hyperlink" Target="https://www.coupang.com/vp/products/306203944?itemId=965459191" TargetMode="External"/><Relationship Id="rId79" Type="http://schemas.openxmlformats.org/officeDocument/2006/relationships/hyperlink" Target="https://www.coupang.com/vp/products/24131490?itemId=93945069&amp;vendorItemId=3000229112&amp;pickType=COU_PICK&amp;q=%EC%98%A4%EB%9E%84%EB%B9%84+%EB%AF%BC%ED%8A%B8cltlf&amp;itemsCount=36&amp;searchId=2665333e226945279bfd03f1c92698b2&amp;rank=1&amp;isAddedCart=" TargetMode="External"/><Relationship Id="rId5" Type="http://schemas.openxmlformats.org/officeDocument/2006/relationships/hyperlink" Target="https://search.shopping.naver.com/detail/detail.nhn?nvMid=6205084952" TargetMode="External"/><Relationship Id="rId19" Type="http://schemas.openxmlformats.org/officeDocument/2006/relationships/hyperlink" Target="https://search.shopping.naver.com/detail/detail.nhn?nvMid=6746609696" TargetMode="External"/><Relationship Id="rId14" Type="http://schemas.openxmlformats.org/officeDocument/2006/relationships/hyperlink" Target="https://search.shopping.naver.com/detail/detail.nhn?nvMid=10335014076" TargetMode="External"/><Relationship Id="rId22" Type="http://schemas.openxmlformats.org/officeDocument/2006/relationships/hyperlink" Target="https://www.coupang.com/vp/products/324202666?itemId=1038077454" TargetMode="External"/><Relationship Id="rId27" Type="http://schemas.openxmlformats.org/officeDocument/2006/relationships/hyperlink" Target="https://www.coupang.com/vp/products/5740084?itemId=6751262" TargetMode="External"/><Relationship Id="rId30" Type="http://schemas.openxmlformats.org/officeDocument/2006/relationships/hyperlink" Target="https://www.coupang.com/vp/products/2992320?itemId=827918225" TargetMode="External"/><Relationship Id="rId35" Type="http://schemas.openxmlformats.org/officeDocument/2006/relationships/hyperlink" Target="https://www.coupang.com/vp/products/166986485?itemId=478216181" TargetMode="External"/><Relationship Id="rId43" Type="http://schemas.openxmlformats.org/officeDocument/2006/relationships/hyperlink" Target="https://search.shopping.naver.com/detail/detail.nhn?nvMid=6197001049" TargetMode="External"/><Relationship Id="rId48" Type="http://schemas.openxmlformats.org/officeDocument/2006/relationships/hyperlink" Target="https://search.shopping.naver.com/detail/detail.nhn?nvMid=7334104980" TargetMode="External"/><Relationship Id="rId56" Type="http://schemas.openxmlformats.org/officeDocument/2006/relationships/hyperlink" Target="https://search.shopping.naver.com/detail/detail.nhn?nvMid=13057454748" TargetMode="External"/><Relationship Id="rId64" Type="http://schemas.openxmlformats.org/officeDocument/2006/relationships/hyperlink" Target="https://search.shopping.naver.com/detail/detail.nhn?nvMid=21151447589" TargetMode="External"/><Relationship Id="rId69" Type="http://schemas.openxmlformats.org/officeDocument/2006/relationships/hyperlink" Target="https://www.coupang.com/vp/products/31133?itemId=74126" TargetMode="External"/><Relationship Id="rId77" Type="http://schemas.openxmlformats.org/officeDocument/2006/relationships/hyperlink" Target="https://search.shopping.naver.com/detail/detail.nhn?nvMid=18625174654" TargetMode="External"/><Relationship Id="rId8" Type="http://schemas.openxmlformats.org/officeDocument/2006/relationships/hyperlink" Target="https://search.shopping.naver.com/detail/detail.nhn?nvMid=22470992398" TargetMode="External"/><Relationship Id="rId51" Type="http://schemas.openxmlformats.org/officeDocument/2006/relationships/hyperlink" Target="https://www.coupang.com/vp/products/10843669?itemId=31255053" TargetMode="External"/><Relationship Id="rId72" Type="http://schemas.openxmlformats.org/officeDocument/2006/relationships/hyperlink" Target="https://www.coupang.com/vp/products/2154407401?itemId=3659204667" TargetMode="External"/><Relationship Id="rId80" Type="http://schemas.openxmlformats.org/officeDocument/2006/relationships/hyperlink" Target="https://www.coupang.com/vp/products/1236671?itemId=11378191" TargetMode="External"/><Relationship Id="rId85" Type="http://schemas.openxmlformats.org/officeDocument/2006/relationships/hyperlink" Target="https://search.shopping.naver.com/detail/detail.nhn?nvMid=23684180490" TargetMode="External"/><Relationship Id="rId3" Type="http://schemas.openxmlformats.org/officeDocument/2006/relationships/hyperlink" Target="https://www.coupang.com/vp/products/1366695533?itemId=2246825376" TargetMode="External"/><Relationship Id="rId12" Type="http://schemas.openxmlformats.org/officeDocument/2006/relationships/hyperlink" Target="https://search.shopping.naver.com/detail/detail.nhn?nvMid=6182316144" TargetMode="External"/><Relationship Id="rId17" Type="http://schemas.openxmlformats.org/officeDocument/2006/relationships/hyperlink" Target="https://search.shopping.naver.com/detail/detail.nhn?nvMid=5825510700" TargetMode="External"/><Relationship Id="rId25" Type="http://schemas.openxmlformats.org/officeDocument/2006/relationships/hyperlink" Target="https://www.coupang.com/vp/products/127467695?itemId=877623215" TargetMode="External"/><Relationship Id="rId33" Type="http://schemas.openxmlformats.org/officeDocument/2006/relationships/hyperlink" Target="https://www.coupang.com/vp/products/165399844?itemId=474372068" TargetMode="External"/><Relationship Id="rId38" Type="http://schemas.openxmlformats.org/officeDocument/2006/relationships/hyperlink" Target="https://www.coupang.com/vp/products/9565221?itemId=103784901" TargetMode="External"/><Relationship Id="rId46" Type="http://schemas.openxmlformats.org/officeDocument/2006/relationships/hyperlink" Target="https://search.shopping.naver.com/detail/detail.nhn?nvMid=23692847497" TargetMode="External"/><Relationship Id="rId59" Type="http://schemas.openxmlformats.org/officeDocument/2006/relationships/hyperlink" Target="https://search.shopping.naver.com/detail/detail.nhn?nvMid=9803321078" TargetMode="External"/><Relationship Id="rId67" Type="http://schemas.openxmlformats.org/officeDocument/2006/relationships/hyperlink" Target="https://www.coupang.com/vp/products/8622614?itemId=37579763" TargetMode="External"/><Relationship Id="rId20" Type="http://schemas.openxmlformats.org/officeDocument/2006/relationships/hyperlink" Target="https://search.shopping.naver.com/detail/lite.nhn?nvMid=24030635784" TargetMode="External"/><Relationship Id="rId41" Type="http://schemas.openxmlformats.org/officeDocument/2006/relationships/hyperlink" Target="https://search.shopping.naver.com/detail/detail.nhn?nvMid=11328649753" TargetMode="External"/><Relationship Id="rId54" Type="http://schemas.openxmlformats.org/officeDocument/2006/relationships/hyperlink" Target="https://www.coupang.com/vp/products/264024078?itemId=827919616" TargetMode="External"/><Relationship Id="rId62" Type="http://schemas.openxmlformats.org/officeDocument/2006/relationships/hyperlink" Target="https://search.shopping.naver.com/detail/detail.nhn?nvMid=12957053771" TargetMode="External"/><Relationship Id="rId70" Type="http://schemas.openxmlformats.org/officeDocument/2006/relationships/hyperlink" Target="https://www.coupang.com/vp/products/24721848?itemId=96206874" TargetMode="External"/><Relationship Id="rId75" Type="http://schemas.openxmlformats.org/officeDocument/2006/relationships/hyperlink" Target="https://www.coupang.com/vp/products/306203941?itemId=965459183" TargetMode="External"/><Relationship Id="rId83" Type="http://schemas.openxmlformats.org/officeDocument/2006/relationships/hyperlink" Target="https://www.coupang.com/vp/products/1197428315?itemId=2181312129" TargetMode="External"/><Relationship Id="rId1" Type="http://schemas.openxmlformats.org/officeDocument/2006/relationships/hyperlink" Target="https://search.shopping.naver.com/detail/detail.nhn?nvMid=18622015409" TargetMode="External"/><Relationship Id="rId6" Type="http://schemas.openxmlformats.org/officeDocument/2006/relationships/hyperlink" Target="https://search.shopping.naver.com/detail/detail.nhn?nvMid=6205110388" TargetMode="External"/><Relationship Id="rId15" Type="http://schemas.openxmlformats.org/officeDocument/2006/relationships/hyperlink" Target="https://search.shopping.naver.com/detail/detail.nhn?nvMid=5825518967" TargetMode="External"/><Relationship Id="rId23" Type="http://schemas.openxmlformats.org/officeDocument/2006/relationships/hyperlink" Target="https://www.coupang.com/vp/products/324202651?itemId=1038077401" TargetMode="External"/><Relationship Id="rId28" Type="http://schemas.openxmlformats.org/officeDocument/2006/relationships/hyperlink" Target="https://www.coupang.com/vp/products/1248271299?itemId=2247472071" TargetMode="External"/><Relationship Id="rId36" Type="http://schemas.openxmlformats.org/officeDocument/2006/relationships/hyperlink" Target="https://www.coupang.com/vp/products/315183740?itemId=1001692898" TargetMode="External"/><Relationship Id="rId49" Type="http://schemas.openxmlformats.org/officeDocument/2006/relationships/hyperlink" Target="https://www.coupang.com/vp/products/4715008?itemId=978219721" TargetMode="External"/><Relationship Id="rId57" Type="http://schemas.openxmlformats.org/officeDocument/2006/relationships/hyperlink" Target="https://search.shopping.naver.com/detail/detail.nhn?nvMid=6512752936" TargetMode="External"/><Relationship Id="rId10" Type="http://schemas.openxmlformats.org/officeDocument/2006/relationships/hyperlink" Target="https://search.shopping.naver.com/detail/detail.nhn?nvMid=6205084317" TargetMode="External"/><Relationship Id="rId31" Type="http://schemas.openxmlformats.org/officeDocument/2006/relationships/hyperlink" Target="https://www.coupang.com/vp/products/264023635?itemId=827918177" TargetMode="External"/><Relationship Id="rId44" Type="http://schemas.openxmlformats.org/officeDocument/2006/relationships/hyperlink" Target="https://search.shopping.naver.com/detail/detail.nhn?nvMid=13396543418" TargetMode="External"/><Relationship Id="rId52" Type="http://schemas.openxmlformats.org/officeDocument/2006/relationships/hyperlink" Target="https://www.coupang.com/vp/products/3199234?itemId=3903076" TargetMode="External"/><Relationship Id="rId60" Type="http://schemas.openxmlformats.org/officeDocument/2006/relationships/hyperlink" Target="https://search.shopping.naver.com/detail/detail.nhn?nvMid=9803321078" TargetMode="External"/><Relationship Id="rId65" Type="http://schemas.openxmlformats.org/officeDocument/2006/relationships/hyperlink" Target="https://search.shopping.naver.com/detail/detail.nhn?nvMid=21327584995" TargetMode="External"/><Relationship Id="rId73" Type="http://schemas.openxmlformats.org/officeDocument/2006/relationships/hyperlink" Target="https://www.coupang.com/vp/products/1741089036?itemId=2964203271" TargetMode="External"/><Relationship Id="rId78" Type="http://schemas.openxmlformats.org/officeDocument/2006/relationships/hyperlink" Target="https://www.coupang.com/vp/products/1867482338?itemId=3174178010" TargetMode="External"/><Relationship Id="rId81" Type="http://schemas.openxmlformats.org/officeDocument/2006/relationships/hyperlink" Target="https://search.shopping.naver.com/detail/detail.nhn?nvMid=23684181490" TargetMode="External"/><Relationship Id="rId86" Type="http://schemas.openxmlformats.org/officeDocument/2006/relationships/hyperlink" Target="https://search.shopping.naver.com/detail/detail.nhn?nvMid=12957053771" TargetMode="External"/><Relationship Id="rId4" Type="http://schemas.openxmlformats.org/officeDocument/2006/relationships/hyperlink" Target="https://search.shopping.naver.com/detail/detail.nhn?nvMid=6205110708" TargetMode="External"/><Relationship Id="rId9" Type="http://schemas.openxmlformats.org/officeDocument/2006/relationships/hyperlink" Target="https://search.shopping.naver.com/detail/detail.nhn?nvMid=20703609360" TargetMode="External"/><Relationship Id="rId13" Type="http://schemas.openxmlformats.org/officeDocument/2006/relationships/hyperlink" Target="https://search.shopping.naver.com/detail/detail.nhn?nvMid=5825519252" TargetMode="External"/><Relationship Id="rId18" Type="http://schemas.openxmlformats.org/officeDocument/2006/relationships/hyperlink" Target="https://search.shopping.naver.com/detail/detail.nhn?nvMid=6973866336" TargetMode="External"/><Relationship Id="rId39" Type="http://schemas.openxmlformats.org/officeDocument/2006/relationships/hyperlink" Target="https://www.coupang.com/vp/products/206774214?itemId=610956818" TargetMode="External"/><Relationship Id="rId34" Type="http://schemas.openxmlformats.org/officeDocument/2006/relationships/hyperlink" Target="https://www.coupang.com/vp/products/2992229?itemId=421317" TargetMode="External"/><Relationship Id="rId50" Type="http://schemas.openxmlformats.org/officeDocument/2006/relationships/hyperlink" Target="https://www.coupang.com/vp/products/6134245?itemId=27438062" TargetMode="External"/><Relationship Id="rId55" Type="http://schemas.openxmlformats.org/officeDocument/2006/relationships/hyperlink" Target="https://search.shopping.naver.com/detail/detail.nhn?nvMid=13057454748" TargetMode="External"/><Relationship Id="rId76" Type="http://schemas.openxmlformats.org/officeDocument/2006/relationships/hyperlink" Target="https://www.coupang.com/vp/products/306203943?itemId=965459189" TargetMode="External"/><Relationship Id="rId7" Type="http://schemas.openxmlformats.org/officeDocument/2006/relationships/hyperlink" Target="https://search.shopping.naver.com/detail/detail.nhn?nvMid=6999016004" TargetMode="External"/><Relationship Id="rId71" Type="http://schemas.openxmlformats.org/officeDocument/2006/relationships/hyperlink" Target="https://www.coupang.com/vp/products/1862953402?itemId=3166722696" TargetMode="External"/><Relationship Id="rId2" Type="http://schemas.openxmlformats.org/officeDocument/2006/relationships/hyperlink" Target="https://www.coupang.com/vp/products/8403247?itemId=1038077450" TargetMode="External"/><Relationship Id="rId29" Type="http://schemas.openxmlformats.org/officeDocument/2006/relationships/hyperlink" Target="https://www.coupang.com/vp/products/264023657?itemId=827918246" TargetMode="External"/><Relationship Id="rId24" Type="http://schemas.openxmlformats.org/officeDocument/2006/relationships/hyperlink" Target="https://www.coupang.com/vp/products/1370801527?itemId=2403399112" TargetMode="External"/><Relationship Id="rId40" Type="http://schemas.openxmlformats.org/officeDocument/2006/relationships/hyperlink" Target="https://search.shopping.naver.com/detail/detail.nhn?nvMid=11328654902" TargetMode="External"/><Relationship Id="rId45" Type="http://schemas.openxmlformats.org/officeDocument/2006/relationships/hyperlink" Target="https://search.shopping.naver.com/detail/detail.nhn?nvMid=18621865118" TargetMode="External"/><Relationship Id="rId66" Type="http://schemas.openxmlformats.org/officeDocument/2006/relationships/hyperlink" Target="https://search.shopping.naver.com/detail/detail.nhn?nvMid=16654052240" TargetMode="External"/><Relationship Id="rId87" Type="http://schemas.openxmlformats.org/officeDocument/2006/relationships/printerSettings" Target="../printerSettings/printerSettings1.bin"/><Relationship Id="rId61" Type="http://schemas.openxmlformats.org/officeDocument/2006/relationships/hyperlink" Target="https://search.shopping.naver.com/detail/detail.nhn?nvMid=21151605555" TargetMode="External"/><Relationship Id="rId82" Type="http://schemas.openxmlformats.org/officeDocument/2006/relationships/hyperlink" Target="https://www.coupang.com/vp/products/5441794?itemId=915386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0E928-890E-40C6-90BA-DDBEAFEE735B}">
  <sheetPr codeName="Sheet5"/>
  <dimension ref="A1:BF55"/>
  <sheetViews>
    <sheetView tabSelected="1" zoomScale="80" zoomScaleNormal="80" workbookViewId="0">
      <pane xSplit="9" ySplit="11" topLeftCell="L12" activePane="bottomRight" state="frozen"/>
      <selection pane="topRight" activeCell="J1" sqref="J1"/>
      <selection pane="bottomLeft" activeCell="A11" sqref="A11"/>
      <selection pane="bottomRight" activeCell="M12" sqref="M12"/>
    </sheetView>
  </sheetViews>
  <sheetFormatPr baseColWidth="10" defaultColWidth="9" defaultRowHeight="15"/>
  <cols>
    <col min="1" max="1" width="5.33203125" style="17" customWidth="1"/>
    <col min="2" max="2" width="27.5" style="17" customWidth="1"/>
    <col min="3" max="3" width="60.33203125" style="17" customWidth="1"/>
    <col min="4" max="4" width="16.5" style="17" customWidth="1"/>
    <col min="5" max="5" width="11.33203125" style="17" customWidth="1"/>
    <col min="6" max="6" width="9" style="17" customWidth="1"/>
    <col min="7" max="7" width="8.5" style="17" customWidth="1"/>
    <col min="8" max="8" width="9.33203125" style="17" customWidth="1"/>
    <col min="9" max="9" width="7.33203125" style="17" customWidth="1"/>
    <col min="10" max="10" width="16.6640625" style="17" bestFit="1" customWidth="1"/>
    <col min="11" max="11" width="64.5" style="17" bestFit="1" customWidth="1"/>
    <col min="12" max="12" width="76.6640625" style="17" bestFit="1" customWidth="1"/>
    <col min="13" max="13" width="76.6640625" style="17" customWidth="1"/>
    <col min="14" max="14" width="20.1640625" style="17" customWidth="1"/>
    <col min="15" max="15" width="18.5" style="17" customWidth="1"/>
    <col min="16" max="16" width="18.1640625" style="17" bestFit="1" customWidth="1"/>
    <col min="17" max="17" width="13" style="17" bestFit="1" customWidth="1"/>
    <col min="18" max="18" width="26.33203125" style="17" bestFit="1" customWidth="1"/>
    <col min="19" max="19" width="67.5" style="17" customWidth="1"/>
    <col min="20" max="20" width="70.33203125" style="17" customWidth="1"/>
    <col min="21" max="21" width="20.5" style="17" bestFit="1" customWidth="1"/>
    <col min="22" max="22" width="19.33203125" style="17" customWidth="1"/>
    <col min="23" max="23" width="14.33203125" style="17" customWidth="1"/>
    <col min="24" max="24" width="15.33203125" style="17" customWidth="1"/>
    <col min="25" max="28" width="23" style="17" customWidth="1"/>
    <col min="29" max="29" width="14" style="17" customWidth="1"/>
    <col min="30" max="30" width="30" style="17" bestFit="1" customWidth="1"/>
    <col min="31" max="31" width="30" style="17" customWidth="1"/>
    <col min="32" max="32" width="23.5" style="17" customWidth="1"/>
    <col min="33" max="33" width="20.83203125" style="17" bestFit="1" customWidth="1"/>
    <col min="34" max="34" width="19.5" style="17" bestFit="1" customWidth="1"/>
    <col min="35" max="35" width="18.5" style="17" customWidth="1"/>
    <col min="36" max="36" width="19.33203125" style="17" customWidth="1"/>
    <col min="37" max="37" width="17.33203125" style="17" customWidth="1"/>
    <col min="38" max="38" width="20.5" style="17" customWidth="1"/>
    <col min="39" max="39" width="18.1640625" style="17" customWidth="1"/>
    <col min="40" max="40" width="20.5" style="17" bestFit="1" customWidth="1"/>
    <col min="41" max="41" width="19.33203125" style="17" bestFit="1" customWidth="1"/>
    <col min="42" max="45" width="23" style="17" customWidth="1"/>
    <col min="46" max="46" width="14" style="17" customWidth="1"/>
    <col min="47" max="47" width="30" style="17" bestFit="1" customWidth="1"/>
    <col min="48" max="48" width="30" style="17" customWidth="1"/>
    <col min="49" max="49" width="23.5" style="17" customWidth="1"/>
    <col min="50" max="50" width="20.83203125" style="17" bestFit="1" customWidth="1"/>
    <col min="51" max="51" width="22" style="17" bestFit="1" customWidth="1"/>
    <col min="52" max="52" width="18.5" style="17" customWidth="1"/>
    <col min="53" max="53" width="19.33203125" style="17" customWidth="1"/>
    <col min="54" max="54" width="17.33203125" style="17" customWidth="1"/>
    <col min="55" max="55" width="20.5" style="17" customWidth="1"/>
    <col min="56" max="56" width="18.1640625" style="17" customWidth="1"/>
    <col min="57" max="57" width="20.5" style="17" bestFit="1" customWidth="1"/>
    <col min="58" max="58" width="19.5" style="17" bestFit="1" customWidth="1"/>
    <col min="59" max="16384" width="9" style="17"/>
  </cols>
  <sheetData>
    <row r="1" spans="1:58" ht="21">
      <c r="A1" s="5" t="s">
        <v>125</v>
      </c>
    </row>
    <row r="2" spans="1:58">
      <c r="A2" s="17" t="s">
        <v>137</v>
      </c>
      <c r="L2" s="11" t="s">
        <v>59</v>
      </c>
      <c r="M2" s="11"/>
    </row>
    <row r="3" spans="1:58">
      <c r="A3" s="17" t="s">
        <v>141</v>
      </c>
      <c r="L3" s="12" t="s">
        <v>41</v>
      </c>
      <c r="M3" s="12"/>
    </row>
    <row r="4" spans="1:58">
      <c r="A4" s="17" t="s">
        <v>138</v>
      </c>
      <c r="L4" s="13" t="s">
        <v>135</v>
      </c>
      <c r="M4" s="13"/>
    </row>
    <row r="5" spans="1:58">
      <c r="A5" s="17" t="s">
        <v>139</v>
      </c>
    </row>
    <row r="6" spans="1:58">
      <c r="A6" s="17" t="s">
        <v>140</v>
      </c>
      <c r="W6" s="14" t="s">
        <v>136</v>
      </c>
      <c r="AP6" s="17" t="s">
        <v>134</v>
      </c>
    </row>
    <row r="7" spans="1:58">
      <c r="A7" s="6"/>
      <c r="W7" s="14"/>
    </row>
    <row r="8" spans="1:58" s="9" customFormat="1" ht="30" customHeight="1">
      <c r="A8" s="8" t="s">
        <v>126</v>
      </c>
      <c r="B8" s="8"/>
      <c r="C8" s="8" t="s">
        <v>123</v>
      </c>
      <c r="D8" s="8"/>
      <c r="E8" s="8"/>
      <c r="F8" s="8"/>
      <c r="G8" s="8"/>
      <c r="H8" s="8" t="s">
        <v>124</v>
      </c>
      <c r="I8" s="8"/>
      <c r="J8" s="8"/>
      <c r="K8" s="8"/>
      <c r="L8" s="8"/>
      <c r="M8" s="8"/>
      <c r="N8" s="8" t="s">
        <v>128</v>
      </c>
      <c r="O8" s="8" t="s">
        <v>127</v>
      </c>
      <c r="P8" s="8"/>
      <c r="Q8" s="8"/>
      <c r="R8" s="8"/>
      <c r="S8" s="8"/>
      <c r="T8" s="8"/>
      <c r="U8" s="8" t="s">
        <v>128</v>
      </c>
      <c r="V8" s="8" t="s">
        <v>304</v>
      </c>
      <c r="W8" s="40" t="s">
        <v>133</v>
      </c>
      <c r="X8" s="40"/>
      <c r="Y8" s="8"/>
      <c r="Z8" s="8"/>
      <c r="AA8" s="8"/>
      <c r="AB8" s="8"/>
      <c r="AC8" s="8"/>
      <c r="AD8" s="8"/>
      <c r="AE8" s="8"/>
      <c r="AF8" s="8"/>
      <c r="AG8" s="8" t="s">
        <v>128</v>
      </c>
      <c r="AH8" s="8" t="s">
        <v>127</v>
      </c>
      <c r="AI8" s="8"/>
      <c r="AJ8" s="8"/>
      <c r="AK8" s="8"/>
      <c r="AL8" s="8"/>
      <c r="AM8" s="8"/>
      <c r="AN8" s="8" t="s">
        <v>128</v>
      </c>
      <c r="AO8" s="8" t="s">
        <v>127</v>
      </c>
      <c r="AP8" s="8"/>
      <c r="AQ8" s="8"/>
      <c r="AR8" s="8"/>
      <c r="AS8" s="8"/>
      <c r="AT8" s="8"/>
      <c r="AU8" s="8"/>
      <c r="AV8" s="8"/>
      <c r="AW8" s="8"/>
      <c r="AX8" s="8" t="s">
        <v>128</v>
      </c>
      <c r="AY8" s="8" t="s">
        <v>127</v>
      </c>
      <c r="AZ8" s="8"/>
      <c r="BA8" s="8"/>
      <c r="BB8" s="8"/>
      <c r="BC8" s="8"/>
      <c r="BD8" s="8"/>
      <c r="BE8" s="8" t="s">
        <v>128</v>
      </c>
      <c r="BF8" s="8" t="s">
        <v>127</v>
      </c>
    </row>
    <row r="9" spans="1:58" ht="16">
      <c r="A9" s="7"/>
      <c r="B9" s="41" t="s">
        <v>59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3"/>
      <c r="Y9" s="44" t="s">
        <v>41</v>
      </c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6"/>
      <c r="AP9" s="47" t="s">
        <v>135</v>
      </c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9"/>
    </row>
    <row r="10" spans="1:58">
      <c r="A10" s="4"/>
      <c r="B10" s="50" t="s">
        <v>313</v>
      </c>
      <c r="C10" s="51"/>
      <c r="D10" s="51"/>
      <c r="E10" s="51"/>
      <c r="F10" s="51"/>
      <c r="G10" s="51"/>
      <c r="H10" s="51"/>
      <c r="I10" s="52"/>
      <c r="J10" s="38" t="s">
        <v>43</v>
      </c>
      <c r="K10" s="38"/>
      <c r="L10" s="38"/>
      <c r="M10" s="38"/>
      <c r="N10" s="38"/>
      <c r="O10" s="38"/>
      <c r="P10" s="39" t="s">
        <v>58</v>
      </c>
      <c r="Q10" s="39"/>
      <c r="R10" s="39"/>
      <c r="S10" s="39"/>
      <c r="T10" s="39"/>
      <c r="U10" s="39"/>
      <c r="V10" s="39"/>
      <c r="W10" s="39"/>
      <c r="X10" s="39"/>
      <c r="Y10" s="37" t="s">
        <v>42</v>
      </c>
      <c r="Z10" s="37"/>
      <c r="AA10" s="37"/>
      <c r="AB10" s="37"/>
      <c r="AC10" s="37"/>
      <c r="AD10" s="38" t="s">
        <v>43</v>
      </c>
      <c r="AE10" s="38"/>
      <c r="AF10" s="38"/>
      <c r="AG10" s="38"/>
      <c r="AH10" s="38"/>
      <c r="AI10" s="39" t="s">
        <v>58</v>
      </c>
      <c r="AJ10" s="39"/>
      <c r="AK10" s="39"/>
      <c r="AL10" s="39"/>
      <c r="AM10" s="39"/>
      <c r="AN10" s="39"/>
      <c r="AO10" s="39"/>
      <c r="AP10" s="37" t="s">
        <v>42</v>
      </c>
      <c r="AQ10" s="37"/>
      <c r="AR10" s="37"/>
      <c r="AS10" s="37"/>
      <c r="AT10" s="37"/>
      <c r="AU10" s="38" t="s">
        <v>43</v>
      </c>
      <c r="AV10" s="38"/>
      <c r="AW10" s="38"/>
      <c r="AX10" s="38"/>
      <c r="AY10" s="38"/>
      <c r="AZ10" s="39" t="s">
        <v>58</v>
      </c>
      <c r="BA10" s="39"/>
      <c r="BB10" s="39"/>
      <c r="BC10" s="39"/>
      <c r="BD10" s="39"/>
      <c r="BE10" s="39"/>
      <c r="BF10" s="39"/>
    </row>
    <row r="11" spans="1:58">
      <c r="A11" s="10" t="s">
        <v>0</v>
      </c>
      <c r="B11" s="10" t="s">
        <v>108</v>
      </c>
      <c r="C11" s="10" t="s">
        <v>109</v>
      </c>
      <c r="D11" s="10" t="s">
        <v>354</v>
      </c>
      <c r="E11" s="10" t="s">
        <v>57</v>
      </c>
      <c r="F11" s="10" t="s">
        <v>1</v>
      </c>
      <c r="G11" s="10" t="s">
        <v>2</v>
      </c>
      <c r="H11" s="10" t="s">
        <v>85</v>
      </c>
      <c r="I11" s="10" t="s">
        <v>16</v>
      </c>
      <c r="J11" s="10" t="s">
        <v>45</v>
      </c>
      <c r="K11" s="10" t="s">
        <v>46</v>
      </c>
      <c r="L11" s="10" t="s">
        <v>314</v>
      </c>
      <c r="M11" s="10" t="s">
        <v>454</v>
      </c>
      <c r="N11" s="10" t="s">
        <v>48</v>
      </c>
      <c r="O11" s="10" t="s">
        <v>49</v>
      </c>
      <c r="P11" s="10" t="s">
        <v>50</v>
      </c>
      <c r="Q11" s="10" t="s">
        <v>315</v>
      </c>
      <c r="R11" s="10" t="s">
        <v>312</v>
      </c>
      <c r="S11" s="10" t="s">
        <v>53</v>
      </c>
      <c r="T11" s="10" t="s">
        <v>54</v>
      </c>
      <c r="U11" s="10" t="s">
        <v>303</v>
      </c>
      <c r="V11" s="10" t="s">
        <v>56</v>
      </c>
      <c r="W11" s="10" t="s">
        <v>423</v>
      </c>
      <c r="X11" s="10" t="s">
        <v>44</v>
      </c>
      <c r="Y11" s="10" t="s">
        <v>108</v>
      </c>
      <c r="Z11" s="10" t="s">
        <v>109</v>
      </c>
      <c r="AA11" s="10" t="s">
        <v>3</v>
      </c>
      <c r="AB11" s="10" t="s">
        <v>57</v>
      </c>
      <c r="AC11" s="10" t="s">
        <v>2</v>
      </c>
      <c r="AD11" s="10" t="s">
        <v>45</v>
      </c>
      <c r="AE11" s="10" t="s">
        <v>46</v>
      </c>
      <c r="AF11" s="10" t="s">
        <v>47</v>
      </c>
      <c r="AG11" s="10" t="s">
        <v>48</v>
      </c>
      <c r="AH11" s="10" t="s">
        <v>49</v>
      </c>
      <c r="AI11" s="10" t="s">
        <v>50</v>
      </c>
      <c r="AJ11" s="10" t="s">
        <v>51</v>
      </c>
      <c r="AK11" s="10" t="s">
        <v>52</v>
      </c>
      <c r="AL11" s="10" t="s">
        <v>53</v>
      </c>
      <c r="AM11" s="10" t="s">
        <v>54</v>
      </c>
      <c r="AN11" s="10" t="s">
        <v>55</v>
      </c>
      <c r="AO11" s="10" t="s">
        <v>56</v>
      </c>
      <c r="AP11" s="10" t="s">
        <v>108</v>
      </c>
      <c r="AQ11" s="10" t="s">
        <v>109</v>
      </c>
      <c r="AR11" s="10" t="s">
        <v>3</v>
      </c>
      <c r="AS11" s="10" t="s">
        <v>57</v>
      </c>
      <c r="AT11" s="10" t="s">
        <v>2</v>
      </c>
      <c r="AU11" s="10" t="s">
        <v>45</v>
      </c>
      <c r="AV11" s="10" t="s">
        <v>46</v>
      </c>
      <c r="AW11" s="10" t="s">
        <v>47</v>
      </c>
      <c r="AX11" s="10" t="s">
        <v>48</v>
      </c>
      <c r="AY11" s="10" t="s">
        <v>49</v>
      </c>
      <c r="AZ11" s="10" t="s">
        <v>50</v>
      </c>
      <c r="BA11" s="10" t="s">
        <v>51</v>
      </c>
      <c r="BB11" s="10" t="s">
        <v>52</v>
      </c>
      <c r="BC11" s="10" t="s">
        <v>53</v>
      </c>
      <c r="BD11" s="10" t="s">
        <v>54</v>
      </c>
      <c r="BE11" s="10" t="s">
        <v>55</v>
      </c>
      <c r="BF11" s="10" t="s">
        <v>56</v>
      </c>
    </row>
    <row r="12" spans="1:58" s="16" customFormat="1" ht="409.6">
      <c r="A12" s="16">
        <v>1</v>
      </c>
      <c r="B12" s="18" t="s">
        <v>5</v>
      </c>
      <c r="C12" s="18" t="s">
        <v>450</v>
      </c>
      <c r="D12" s="33" t="s">
        <v>449</v>
      </c>
      <c r="E12" s="19" t="s">
        <v>153</v>
      </c>
      <c r="F12" s="18" t="s">
        <v>154</v>
      </c>
      <c r="G12" s="18" t="s">
        <v>155</v>
      </c>
      <c r="H12" s="18"/>
      <c r="I12" s="24">
        <v>1</v>
      </c>
      <c r="J12" s="16">
        <v>18622015409</v>
      </c>
      <c r="K12" s="16" t="s">
        <v>371</v>
      </c>
      <c r="L12" s="34" t="s">
        <v>156</v>
      </c>
      <c r="M12" s="53" t="s">
        <v>455</v>
      </c>
      <c r="N12" s="16">
        <v>1000</v>
      </c>
      <c r="O12" s="16">
        <v>1</v>
      </c>
      <c r="P12" s="16" t="s">
        <v>316</v>
      </c>
      <c r="Q12" s="16" t="s">
        <v>317</v>
      </c>
      <c r="R12" s="16" t="s">
        <v>157</v>
      </c>
      <c r="S12" s="16" t="s">
        <v>372</v>
      </c>
      <c r="T12" s="32" t="s">
        <v>373</v>
      </c>
      <c r="U12" s="16">
        <v>1050</v>
      </c>
      <c r="V12" s="16">
        <v>3</v>
      </c>
      <c r="W12" s="26">
        <v>16900</v>
      </c>
      <c r="X12" s="26">
        <v>19400</v>
      </c>
    </row>
    <row r="13" spans="1:58" s="16" customFormat="1">
      <c r="A13" s="16">
        <v>2</v>
      </c>
      <c r="B13" s="18" t="s">
        <v>6</v>
      </c>
      <c r="C13" s="18" t="s">
        <v>442</v>
      </c>
      <c r="D13" s="33" t="s">
        <v>441</v>
      </c>
      <c r="E13" s="19" t="s">
        <v>153</v>
      </c>
      <c r="F13" s="18" t="s">
        <v>154</v>
      </c>
      <c r="G13" s="18" t="s">
        <v>155</v>
      </c>
      <c r="H13" s="18"/>
      <c r="I13" s="24">
        <v>2</v>
      </c>
      <c r="J13" s="16">
        <v>6205110708</v>
      </c>
      <c r="K13" s="16" t="s">
        <v>374</v>
      </c>
      <c r="L13" s="34" t="s">
        <v>158</v>
      </c>
      <c r="M13" s="34"/>
      <c r="N13" s="16">
        <v>1000</v>
      </c>
      <c r="O13" s="16">
        <v>1</v>
      </c>
      <c r="P13" s="16" t="s">
        <v>381</v>
      </c>
      <c r="Q13" s="16" t="s">
        <v>356</v>
      </c>
      <c r="R13" s="16" t="s">
        <v>157</v>
      </c>
      <c r="S13" s="16" t="s">
        <v>375</v>
      </c>
      <c r="T13" s="32" t="s">
        <v>376</v>
      </c>
      <c r="U13" s="16">
        <v>1050</v>
      </c>
      <c r="V13" s="16">
        <v>3</v>
      </c>
      <c r="W13" s="26">
        <v>14100</v>
      </c>
      <c r="X13" s="26">
        <v>15800</v>
      </c>
    </row>
    <row r="14" spans="1:58" s="16" customFormat="1" ht="17">
      <c r="A14" s="16">
        <v>3</v>
      </c>
      <c r="B14" s="18" t="s">
        <v>7</v>
      </c>
      <c r="C14" s="18" t="s">
        <v>440</v>
      </c>
      <c r="D14" s="33" t="s">
        <v>439</v>
      </c>
      <c r="E14" s="19" t="s">
        <v>153</v>
      </c>
      <c r="F14" s="18" t="s">
        <v>154</v>
      </c>
      <c r="G14" s="18" t="s">
        <v>155</v>
      </c>
      <c r="H14" s="18"/>
      <c r="I14" s="24">
        <v>3</v>
      </c>
      <c r="J14" s="16">
        <v>6205084952</v>
      </c>
      <c r="K14" s="16" t="s">
        <v>159</v>
      </c>
      <c r="L14" s="35" t="s">
        <v>160</v>
      </c>
      <c r="M14" s="35"/>
      <c r="N14" s="16">
        <v>1000</v>
      </c>
      <c r="O14" s="16">
        <v>1</v>
      </c>
      <c r="P14" s="16" t="s">
        <v>382</v>
      </c>
      <c r="Q14" s="16" t="s">
        <v>357</v>
      </c>
      <c r="R14" s="16" t="s">
        <v>157</v>
      </c>
      <c r="S14" s="16" t="s">
        <v>161</v>
      </c>
      <c r="T14" s="22" t="s">
        <v>377</v>
      </c>
      <c r="U14" s="16">
        <v>1050</v>
      </c>
      <c r="V14" s="16">
        <v>3</v>
      </c>
      <c r="W14" s="26">
        <v>14100</v>
      </c>
      <c r="X14" s="26">
        <v>15800</v>
      </c>
    </row>
    <row r="15" spans="1:58" s="16" customFormat="1" ht="17">
      <c r="A15" s="16">
        <v>4</v>
      </c>
      <c r="B15" s="18" t="s">
        <v>8</v>
      </c>
      <c r="C15" s="18" t="s">
        <v>438</v>
      </c>
      <c r="D15" s="33" t="s">
        <v>437</v>
      </c>
      <c r="E15" s="19" t="s">
        <v>153</v>
      </c>
      <c r="F15" s="18" t="s">
        <v>154</v>
      </c>
      <c r="G15" s="18" t="s">
        <v>155</v>
      </c>
      <c r="H15" s="18"/>
      <c r="I15" s="24">
        <v>4</v>
      </c>
      <c r="J15" s="16">
        <v>6205110388</v>
      </c>
      <c r="K15" s="16" t="s">
        <v>162</v>
      </c>
      <c r="L15" s="35" t="s">
        <v>163</v>
      </c>
      <c r="M15" s="35"/>
      <c r="N15" s="16">
        <v>1000</v>
      </c>
      <c r="O15" s="16">
        <v>1</v>
      </c>
      <c r="P15" s="16" t="s">
        <v>383</v>
      </c>
      <c r="Q15" s="16" t="s">
        <v>358</v>
      </c>
      <c r="R15" s="16" t="s">
        <v>157</v>
      </c>
      <c r="S15" s="16" t="s">
        <v>164</v>
      </c>
      <c r="T15" s="22" t="s">
        <v>378</v>
      </c>
      <c r="U15" s="16">
        <v>1050</v>
      </c>
      <c r="V15" s="16">
        <v>3</v>
      </c>
      <c r="W15" s="26">
        <v>14100</v>
      </c>
      <c r="X15" s="26">
        <v>15800</v>
      </c>
    </row>
    <row r="16" spans="1:58" s="16" customFormat="1" ht="17">
      <c r="A16" s="16">
        <v>5</v>
      </c>
      <c r="B16" s="18" t="s">
        <v>9</v>
      </c>
      <c r="C16" s="18" t="s">
        <v>444</v>
      </c>
      <c r="D16" s="33" t="s">
        <v>443</v>
      </c>
      <c r="E16" s="19" t="s">
        <v>153</v>
      </c>
      <c r="F16" s="18" t="s">
        <v>154</v>
      </c>
      <c r="G16" s="18" t="s">
        <v>155</v>
      </c>
      <c r="H16" s="18"/>
      <c r="I16" s="24">
        <v>5</v>
      </c>
      <c r="J16" s="16">
        <v>6999016004</v>
      </c>
      <c r="K16" s="16" t="s">
        <v>165</v>
      </c>
      <c r="L16" s="35" t="s">
        <v>166</v>
      </c>
      <c r="M16" s="35"/>
      <c r="N16" s="16">
        <v>1000</v>
      </c>
      <c r="O16" s="16">
        <v>1</v>
      </c>
      <c r="P16" s="16" t="s">
        <v>370</v>
      </c>
      <c r="Q16" s="16" t="s">
        <v>318</v>
      </c>
      <c r="R16" s="16" t="s">
        <v>157</v>
      </c>
      <c r="S16" s="16" t="s">
        <v>167</v>
      </c>
      <c r="T16" s="22" t="s">
        <v>168</v>
      </c>
      <c r="U16" s="16">
        <v>1050</v>
      </c>
      <c r="V16" s="16">
        <v>3</v>
      </c>
      <c r="W16" s="26">
        <v>16900</v>
      </c>
      <c r="X16" s="26">
        <v>19400</v>
      </c>
    </row>
    <row r="17" spans="1:27" s="16" customFormat="1" ht="17">
      <c r="A17" s="16">
        <v>6</v>
      </c>
      <c r="B17" s="18" t="s">
        <v>10</v>
      </c>
      <c r="C17" s="18" t="s">
        <v>448</v>
      </c>
      <c r="D17" s="33" t="s">
        <v>447</v>
      </c>
      <c r="E17" s="19" t="s">
        <v>153</v>
      </c>
      <c r="F17" s="18" t="s">
        <v>154</v>
      </c>
      <c r="G17" s="18" t="s">
        <v>155</v>
      </c>
      <c r="H17" s="18"/>
      <c r="I17" s="24">
        <v>6</v>
      </c>
      <c r="J17" s="16">
        <v>22470992398</v>
      </c>
      <c r="K17" s="16">
        <v>3014260279059</v>
      </c>
      <c r="L17" s="35" t="s">
        <v>169</v>
      </c>
      <c r="M17" s="35"/>
      <c r="N17" s="16">
        <v>1000</v>
      </c>
      <c r="O17" s="16">
        <v>1</v>
      </c>
      <c r="P17" s="16" t="s">
        <v>384</v>
      </c>
      <c r="Q17" s="16" t="s">
        <v>359</v>
      </c>
      <c r="R17" s="16" t="s">
        <v>157</v>
      </c>
      <c r="S17" s="16" t="s">
        <v>170</v>
      </c>
      <c r="T17" s="22" t="s">
        <v>379</v>
      </c>
      <c r="U17" s="16">
        <v>1050</v>
      </c>
      <c r="V17" s="16">
        <v>3</v>
      </c>
      <c r="W17" s="26">
        <v>16900</v>
      </c>
      <c r="X17" s="26">
        <v>19400</v>
      </c>
    </row>
    <row r="18" spans="1:27" s="16" customFormat="1" ht="17">
      <c r="A18" s="16">
        <v>7</v>
      </c>
      <c r="B18" s="18" t="s">
        <v>11</v>
      </c>
      <c r="C18" s="18" t="s">
        <v>446</v>
      </c>
      <c r="D18" s="33" t="s">
        <v>445</v>
      </c>
      <c r="E18" s="19" t="s">
        <v>153</v>
      </c>
      <c r="F18" s="18" t="s">
        <v>154</v>
      </c>
      <c r="G18" s="18" t="s">
        <v>155</v>
      </c>
      <c r="H18" s="18"/>
      <c r="I18" s="24">
        <v>7</v>
      </c>
      <c r="J18" s="16">
        <v>18625174654</v>
      </c>
      <c r="K18" s="16" t="s">
        <v>171</v>
      </c>
      <c r="L18" s="35" t="s">
        <v>172</v>
      </c>
      <c r="M18" s="35"/>
      <c r="N18" s="16">
        <v>1000</v>
      </c>
      <c r="O18" s="16">
        <v>1</v>
      </c>
      <c r="P18" s="16" t="s">
        <v>385</v>
      </c>
      <c r="Q18" s="16" t="s">
        <v>360</v>
      </c>
      <c r="R18" s="16" t="s">
        <v>157</v>
      </c>
      <c r="S18" s="16" t="s">
        <v>173</v>
      </c>
      <c r="T18" s="22" t="s">
        <v>380</v>
      </c>
      <c r="U18" s="16">
        <v>1050</v>
      </c>
      <c r="V18" s="16">
        <v>3</v>
      </c>
      <c r="W18" s="26">
        <v>16900</v>
      </c>
      <c r="X18" s="26">
        <v>19400</v>
      </c>
    </row>
    <row r="19" spans="1:27" s="16" customFormat="1" ht="17">
      <c r="A19" s="16">
        <v>8</v>
      </c>
      <c r="B19" s="18" t="s">
        <v>12</v>
      </c>
      <c r="C19" s="18" t="s">
        <v>436</v>
      </c>
      <c r="D19" s="33" t="s">
        <v>14</v>
      </c>
      <c r="E19" s="19" t="s">
        <v>153</v>
      </c>
      <c r="F19" s="18" t="s">
        <v>154</v>
      </c>
      <c r="G19" s="18" t="s">
        <v>155</v>
      </c>
      <c r="H19" s="18"/>
      <c r="I19" s="24">
        <v>8</v>
      </c>
      <c r="J19" s="16">
        <v>20703609360</v>
      </c>
      <c r="K19" s="16" t="s">
        <v>174</v>
      </c>
      <c r="L19" s="35" t="s">
        <v>175</v>
      </c>
      <c r="M19" s="35"/>
      <c r="N19" s="16">
        <v>1600</v>
      </c>
      <c r="O19" s="16">
        <v>1</v>
      </c>
      <c r="P19" s="16" t="s">
        <v>369</v>
      </c>
      <c r="Q19" s="16" t="s">
        <v>361</v>
      </c>
      <c r="R19" s="16" t="s">
        <v>157</v>
      </c>
      <c r="S19" s="16" t="s">
        <v>176</v>
      </c>
      <c r="T19" s="22" t="s">
        <v>282</v>
      </c>
      <c r="U19" s="16">
        <v>1600</v>
      </c>
      <c r="V19" s="16">
        <v>1</v>
      </c>
      <c r="W19" s="26">
        <v>10300</v>
      </c>
      <c r="X19" s="26">
        <v>10300</v>
      </c>
    </row>
    <row r="20" spans="1:27" s="16" customFormat="1" ht="17">
      <c r="A20" s="16">
        <v>9</v>
      </c>
      <c r="B20" s="18" t="s">
        <v>13</v>
      </c>
      <c r="C20" s="18" t="s">
        <v>435</v>
      </c>
      <c r="D20" s="33" t="s">
        <v>15</v>
      </c>
      <c r="E20" s="19" t="s">
        <v>153</v>
      </c>
      <c r="F20" s="18" t="s">
        <v>154</v>
      </c>
      <c r="G20" s="18" t="s">
        <v>155</v>
      </c>
      <c r="H20" s="18"/>
      <c r="I20" s="24">
        <v>9</v>
      </c>
      <c r="J20" s="16">
        <v>6205084317</v>
      </c>
      <c r="K20" s="16" t="s">
        <v>177</v>
      </c>
      <c r="L20" s="35" t="s">
        <v>178</v>
      </c>
      <c r="M20" s="35"/>
      <c r="N20" s="16">
        <v>2000</v>
      </c>
      <c r="O20" s="16">
        <v>1</v>
      </c>
      <c r="P20" s="16" t="s">
        <v>368</v>
      </c>
      <c r="Q20" s="16" t="s">
        <v>362</v>
      </c>
      <c r="R20" s="16" t="s">
        <v>157</v>
      </c>
      <c r="S20" s="16" t="s">
        <v>179</v>
      </c>
      <c r="T20" s="22" t="s">
        <v>283</v>
      </c>
      <c r="U20" s="16">
        <v>2000</v>
      </c>
      <c r="V20" s="16">
        <v>1</v>
      </c>
      <c r="W20" s="26">
        <v>11400</v>
      </c>
      <c r="X20" s="26">
        <v>11400</v>
      </c>
    </row>
    <row r="21" spans="1:27" s="16" customFormat="1" ht="17">
      <c r="A21" s="16">
        <v>10</v>
      </c>
      <c r="B21" s="18" t="s">
        <v>17</v>
      </c>
      <c r="C21" s="18" t="s">
        <v>424</v>
      </c>
      <c r="D21" s="33" t="s">
        <v>31</v>
      </c>
      <c r="E21" s="19" t="s">
        <v>153</v>
      </c>
      <c r="F21" s="18" t="s">
        <v>180</v>
      </c>
      <c r="G21" s="18" t="s">
        <v>181</v>
      </c>
      <c r="H21" s="18" t="s">
        <v>4</v>
      </c>
      <c r="I21" s="24">
        <v>1</v>
      </c>
      <c r="J21" s="16">
        <v>5825518465</v>
      </c>
      <c r="K21" s="16" t="s">
        <v>182</v>
      </c>
      <c r="L21" s="35" t="s">
        <v>183</v>
      </c>
      <c r="M21" s="35"/>
      <c r="N21" s="16">
        <v>370</v>
      </c>
      <c r="O21" s="16">
        <v>1</v>
      </c>
      <c r="P21" s="16" t="s">
        <v>386</v>
      </c>
      <c r="Q21" s="16" t="s">
        <v>319</v>
      </c>
      <c r="R21" s="16" t="s">
        <v>157</v>
      </c>
      <c r="S21" s="16" t="s">
        <v>184</v>
      </c>
      <c r="T21" s="22" t="s">
        <v>185</v>
      </c>
      <c r="U21" s="16">
        <v>360</v>
      </c>
      <c r="V21" s="16">
        <v>3</v>
      </c>
      <c r="W21" s="26">
        <v>11610</v>
      </c>
      <c r="X21" s="26">
        <v>12900</v>
      </c>
    </row>
    <row r="22" spans="1:27" s="16" customFormat="1" ht="17">
      <c r="A22" s="16">
        <v>11</v>
      </c>
      <c r="B22" s="18" t="s">
        <v>18</v>
      </c>
      <c r="C22" s="18" t="s">
        <v>426</v>
      </c>
      <c r="D22" s="33" t="s">
        <v>32</v>
      </c>
      <c r="E22" s="19" t="s">
        <v>153</v>
      </c>
      <c r="F22" s="18" t="s">
        <v>180</v>
      </c>
      <c r="G22" s="18" t="s">
        <v>181</v>
      </c>
      <c r="H22" s="18" t="s">
        <v>4</v>
      </c>
      <c r="I22" s="24">
        <v>2</v>
      </c>
      <c r="J22" s="16">
        <v>6182316144</v>
      </c>
      <c r="K22" s="16" t="s">
        <v>186</v>
      </c>
      <c r="L22" s="35" t="s">
        <v>187</v>
      </c>
      <c r="M22" s="35"/>
      <c r="N22" s="16">
        <v>370</v>
      </c>
      <c r="O22" s="16">
        <v>1</v>
      </c>
      <c r="P22" s="16" t="s">
        <v>387</v>
      </c>
      <c r="Q22" s="16" t="s">
        <v>320</v>
      </c>
      <c r="R22" s="16" t="s">
        <v>157</v>
      </c>
      <c r="S22" s="16" t="s">
        <v>188</v>
      </c>
      <c r="T22" s="22" t="s">
        <v>189</v>
      </c>
      <c r="U22" s="16">
        <v>360</v>
      </c>
      <c r="V22" s="16">
        <v>3</v>
      </c>
      <c r="W22" s="26">
        <v>11610</v>
      </c>
      <c r="X22" s="26">
        <v>12900</v>
      </c>
    </row>
    <row r="23" spans="1:27" s="16" customFormat="1" ht="17">
      <c r="A23" s="16">
        <v>12</v>
      </c>
      <c r="B23" s="18" t="s">
        <v>19</v>
      </c>
      <c r="C23" s="18" t="s">
        <v>425</v>
      </c>
      <c r="D23" s="33" t="s">
        <v>33</v>
      </c>
      <c r="E23" s="19" t="s">
        <v>153</v>
      </c>
      <c r="F23" s="18" t="s">
        <v>180</v>
      </c>
      <c r="G23" s="18" t="s">
        <v>181</v>
      </c>
      <c r="H23" s="18" t="s">
        <v>4</v>
      </c>
      <c r="I23" s="24">
        <v>3</v>
      </c>
      <c r="J23" s="16">
        <v>5825519252</v>
      </c>
      <c r="K23" s="16" t="s">
        <v>190</v>
      </c>
      <c r="L23" s="35" t="s">
        <v>191</v>
      </c>
      <c r="M23" s="35"/>
      <c r="N23" s="16">
        <v>370</v>
      </c>
      <c r="O23" s="16">
        <v>1</v>
      </c>
      <c r="P23" s="16" t="s">
        <v>388</v>
      </c>
      <c r="Q23" s="16" t="s">
        <v>321</v>
      </c>
      <c r="R23" s="16" t="s">
        <v>157</v>
      </c>
      <c r="S23" s="16" t="s">
        <v>192</v>
      </c>
      <c r="T23" s="22" t="s">
        <v>193</v>
      </c>
      <c r="U23" s="16">
        <v>360</v>
      </c>
      <c r="V23" s="16">
        <v>3</v>
      </c>
      <c r="W23" s="26">
        <v>11610</v>
      </c>
      <c r="X23" s="26">
        <v>12900</v>
      </c>
    </row>
    <row r="24" spans="1:27" s="16" customFormat="1" ht="17">
      <c r="A24" s="16">
        <v>13</v>
      </c>
      <c r="B24" s="18" t="s">
        <v>20</v>
      </c>
      <c r="C24" s="18" t="s">
        <v>428</v>
      </c>
      <c r="D24" s="33" t="s">
        <v>34</v>
      </c>
      <c r="E24" s="19" t="s">
        <v>153</v>
      </c>
      <c r="F24" s="18" t="s">
        <v>180</v>
      </c>
      <c r="G24" s="18" t="s">
        <v>181</v>
      </c>
      <c r="H24" s="18" t="s">
        <v>4</v>
      </c>
      <c r="I24" s="24">
        <v>4</v>
      </c>
      <c r="J24" s="16">
        <v>10335014076</v>
      </c>
      <c r="K24" s="16" t="s">
        <v>194</v>
      </c>
      <c r="L24" s="35" t="s">
        <v>195</v>
      </c>
      <c r="M24" s="35"/>
      <c r="N24" s="16">
        <v>370</v>
      </c>
      <c r="O24" s="16">
        <v>1</v>
      </c>
      <c r="P24" s="16" t="s">
        <v>389</v>
      </c>
      <c r="Q24" s="16" t="s">
        <v>322</v>
      </c>
      <c r="R24" s="16" t="s">
        <v>157</v>
      </c>
      <c r="S24" s="16" t="s">
        <v>196</v>
      </c>
      <c r="T24" s="22" t="s">
        <v>197</v>
      </c>
      <c r="U24" s="16">
        <v>360</v>
      </c>
      <c r="V24" s="16">
        <v>3</v>
      </c>
      <c r="W24" s="26">
        <v>13410</v>
      </c>
      <c r="X24" s="26">
        <v>14900</v>
      </c>
    </row>
    <row r="25" spans="1:27" s="16" customFormat="1" ht="17">
      <c r="A25" s="16">
        <v>14</v>
      </c>
      <c r="B25" s="18" t="s">
        <v>21</v>
      </c>
      <c r="C25" s="18" t="s">
        <v>430</v>
      </c>
      <c r="D25" s="33" t="s">
        <v>35</v>
      </c>
      <c r="E25" s="19" t="s">
        <v>153</v>
      </c>
      <c r="F25" s="18" t="s">
        <v>180</v>
      </c>
      <c r="G25" s="18" t="s">
        <v>181</v>
      </c>
      <c r="H25" s="18" t="s">
        <v>4</v>
      </c>
      <c r="I25" s="24">
        <v>5</v>
      </c>
      <c r="J25" s="16">
        <v>5825518967</v>
      </c>
      <c r="K25" s="16" t="s">
        <v>198</v>
      </c>
      <c r="L25" s="35" t="s">
        <v>199</v>
      </c>
      <c r="M25" s="35"/>
      <c r="N25" s="16">
        <v>900</v>
      </c>
      <c r="O25" s="16">
        <v>1</v>
      </c>
      <c r="P25" s="16" t="s">
        <v>390</v>
      </c>
      <c r="Q25" s="16" t="s">
        <v>323</v>
      </c>
      <c r="R25" s="16" t="s">
        <v>157</v>
      </c>
      <c r="S25" s="16" t="s">
        <v>184</v>
      </c>
      <c r="T25" s="22" t="s">
        <v>200</v>
      </c>
      <c r="U25" s="16">
        <v>880</v>
      </c>
      <c r="V25" s="16">
        <v>2</v>
      </c>
      <c r="W25" s="26">
        <v>9900</v>
      </c>
      <c r="X25" s="26">
        <v>10900</v>
      </c>
    </row>
    <row r="26" spans="1:27" s="16" customFormat="1" ht="17">
      <c r="A26" s="16">
        <v>15</v>
      </c>
      <c r="B26" s="18" t="s">
        <v>22</v>
      </c>
      <c r="C26" s="18" t="s">
        <v>434</v>
      </c>
      <c r="D26" s="33" t="s">
        <v>36</v>
      </c>
      <c r="E26" s="19" t="s">
        <v>153</v>
      </c>
      <c r="F26" s="18" t="s">
        <v>180</v>
      </c>
      <c r="G26" s="18" t="s">
        <v>181</v>
      </c>
      <c r="H26" s="18" t="s">
        <v>28</v>
      </c>
      <c r="I26" s="24">
        <v>6</v>
      </c>
      <c r="J26" s="16">
        <v>23076875490</v>
      </c>
      <c r="K26" s="16" t="s">
        <v>201</v>
      </c>
      <c r="L26" s="35" t="s">
        <v>202</v>
      </c>
      <c r="M26" s="35"/>
      <c r="N26" s="16">
        <v>275</v>
      </c>
      <c r="O26" s="16">
        <v>1</v>
      </c>
      <c r="P26" s="16" t="s">
        <v>391</v>
      </c>
      <c r="Q26" s="16" t="s">
        <v>324</v>
      </c>
      <c r="R26" s="16" t="s">
        <v>157</v>
      </c>
      <c r="S26" s="16" t="s">
        <v>203</v>
      </c>
      <c r="T26" s="22" t="s">
        <v>204</v>
      </c>
      <c r="U26" s="16">
        <v>275</v>
      </c>
      <c r="V26" s="16">
        <v>4</v>
      </c>
      <c r="W26" s="26">
        <v>16110</v>
      </c>
      <c r="X26" s="26">
        <v>17900</v>
      </c>
    </row>
    <row r="27" spans="1:27" s="16" customFormat="1" ht="17">
      <c r="A27" s="16">
        <v>16</v>
      </c>
      <c r="B27" s="18" t="s">
        <v>23</v>
      </c>
      <c r="C27" s="18" t="s">
        <v>427</v>
      </c>
      <c r="D27" s="33" t="s">
        <v>37</v>
      </c>
      <c r="E27" s="19" t="s">
        <v>153</v>
      </c>
      <c r="F27" s="18" t="s">
        <v>180</v>
      </c>
      <c r="G27" s="18" t="s">
        <v>181</v>
      </c>
      <c r="H27" s="18" t="s">
        <v>4</v>
      </c>
      <c r="I27" s="24">
        <v>7</v>
      </c>
      <c r="J27" s="36">
        <v>5825510700</v>
      </c>
      <c r="K27" s="16" t="s">
        <v>205</v>
      </c>
      <c r="L27" s="35" t="s">
        <v>206</v>
      </c>
      <c r="M27" s="35"/>
      <c r="N27" s="16">
        <v>320</v>
      </c>
      <c r="O27" s="16">
        <v>1</v>
      </c>
      <c r="P27" s="16" t="s">
        <v>392</v>
      </c>
      <c r="Q27" s="16" t="s">
        <v>325</v>
      </c>
      <c r="R27" s="16" t="s">
        <v>157</v>
      </c>
      <c r="S27" s="16" t="s">
        <v>207</v>
      </c>
      <c r="T27" s="22" t="s">
        <v>208</v>
      </c>
      <c r="U27" s="16">
        <v>320</v>
      </c>
      <c r="V27" s="16">
        <v>2</v>
      </c>
      <c r="W27" s="26">
        <v>8600</v>
      </c>
      <c r="X27" s="26">
        <v>9800</v>
      </c>
      <c r="Y27" s="31"/>
    </row>
    <row r="28" spans="1:27" s="16" customFormat="1" ht="17">
      <c r="A28" s="16">
        <v>17</v>
      </c>
      <c r="B28" s="18" t="s">
        <v>24</v>
      </c>
      <c r="C28" s="18" t="s">
        <v>433</v>
      </c>
      <c r="D28" s="33" t="s">
        <v>38</v>
      </c>
      <c r="E28" s="19" t="s">
        <v>153</v>
      </c>
      <c r="F28" s="18" t="s">
        <v>180</v>
      </c>
      <c r="G28" s="18" t="s">
        <v>181</v>
      </c>
      <c r="H28" s="18" t="s">
        <v>28</v>
      </c>
      <c r="I28" s="24">
        <v>8</v>
      </c>
      <c r="J28" s="36">
        <v>6973866336</v>
      </c>
      <c r="K28" s="16" t="s">
        <v>209</v>
      </c>
      <c r="L28" s="35" t="s">
        <v>210</v>
      </c>
      <c r="M28" s="35"/>
      <c r="N28" s="16">
        <v>275</v>
      </c>
      <c r="O28" s="16">
        <v>1</v>
      </c>
      <c r="P28" s="16" t="s">
        <v>393</v>
      </c>
      <c r="Q28" s="16" t="s">
        <v>326</v>
      </c>
      <c r="R28" s="16" t="s">
        <v>157</v>
      </c>
      <c r="S28" s="16" t="s">
        <v>211</v>
      </c>
      <c r="T28" s="22" t="s">
        <v>212</v>
      </c>
      <c r="U28" s="16">
        <v>275</v>
      </c>
      <c r="V28" s="16">
        <v>4</v>
      </c>
      <c r="W28" s="26">
        <v>16110</v>
      </c>
      <c r="X28" s="26">
        <v>17900</v>
      </c>
    </row>
    <row r="29" spans="1:27" s="16" customFormat="1" ht="17">
      <c r="A29" s="16">
        <v>18</v>
      </c>
      <c r="B29" s="18" t="s">
        <v>25</v>
      </c>
      <c r="C29" s="18" t="s">
        <v>429</v>
      </c>
      <c r="D29" s="33" t="s">
        <v>39</v>
      </c>
      <c r="E29" s="19" t="s">
        <v>153</v>
      </c>
      <c r="F29" s="18" t="s">
        <v>180</v>
      </c>
      <c r="G29" s="18" t="s">
        <v>181</v>
      </c>
      <c r="H29" s="18" t="s">
        <v>4</v>
      </c>
      <c r="I29" s="24">
        <v>9</v>
      </c>
      <c r="J29" s="36">
        <v>6746609696</v>
      </c>
      <c r="K29" s="16" t="s">
        <v>213</v>
      </c>
      <c r="L29" s="35" t="s">
        <v>214</v>
      </c>
      <c r="M29" s="35"/>
      <c r="N29" s="16">
        <v>900</v>
      </c>
      <c r="O29" s="16">
        <v>1</v>
      </c>
      <c r="P29" s="16" t="s">
        <v>394</v>
      </c>
      <c r="Q29" s="16" t="s">
        <v>327</v>
      </c>
      <c r="R29" s="16" t="s">
        <v>157</v>
      </c>
      <c r="S29" s="16" t="s">
        <v>188</v>
      </c>
      <c r="T29" s="22" t="s">
        <v>215</v>
      </c>
      <c r="U29" s="16">
        <v>880</v>
      </c>
      <c r="V29" s="16">
        <v>2</v>
      </c>
      <c r="W29" s="26">
        <v>9810</v>
      </c>
      <c r="X29" s="26">
        <v>10900</v>
      </c>
    </row>
    <row r="30" spans="1:27" s="16" customFormat="1" ht="17">
      <c r="A30" s="16">
        <v>19</v>
      </c>
      <c r="B30" s="18" t="s">
        <v>26</v>
      </c>
      <c r="C30" s="18" t="s">
        <v>451</v>
      </c>
      <c r="D30" s="33" t="s">
        <v>431</v>
      </c>
      <c r="E30" s="19" t="s">
        <v>153</v>
      </c>
      <c r="F30" s="18" t="s">
        <v>180</v>
      </c>
      <c r="G30" s="18" t="s">
        <v>181</v>
      </c>
      <c r="H30" s="18" t="s">
        <v>29</v>
      </c>
      <c r="I30" s="24">
        <v>10</v>
      </c>
      <c r="J30" s="36">
        <v>24030635784</v>
      </c>
      <c r="K30" s="16" t="s">
        <v>216</v>
      </c>
      <c r="L30" s="35" t="s">
        <v>217</v>
      </c>
      <c r="M30" s="35"/>
      <c r="N30" s="16">
        <v>6</v>
      </c>
      <c r="O30" s="16">
        <v>2</v>
      </c>
      <c r="P30" s="16" t="s">
        <v>395</v>
      </c>
      <c r="Q30" s="16" t="s">
        <v>328</v>
      </c>
      <c r="R30" s="16" t="s">
        <v>157</v>
      </c>
      <c r="S30" s="16" t="s">
        <v>218</v>
      </c>
      <c r="T30" s="22" t="s">
        <v>219</v>
      </c>
      <c r="U30" s="16">
        <v>6</v>
      </c>
      <c r="V30" s="16">
        <v>4</v>
      </c>
      <c r="W30" s="26">
        <v>15210</v>
      </c>
      <c r="X30" s="26">
        <v>16900</v>
      </c>
    </row>
    <row r="31" spans="1:27" s="16" customFormat="1" ht="17">
      <c r="A31" s="16">
        <v>20</v>
      </c>
      <c r="B31" s="18" t="s">
        <v>27</v>
      </c>
      <c r="C31" s="18" t="s">
        <v>432</v>
      </c>
      <c r="D31" s="33" t="s">
        <v>40</v>
      </c>
      <c r="E31" s="19" t="s">
        <v>153</v>
      </c>
      <c r="F31" s="18" t="s">
        <v>180</v>
      </c>
      <c r="G31" s="18" t="s">
        <v>181</v>
      </c>
      <c r="H31" s="18" t="s">
        <v>30</v>
      </c>
      <c r="I31" s="24">
        <v>11</v>
      </c>
      <c r="J31" s="36">
        <v>24075395989</v>
      </c>
      <c r="K31" s="16" t="s">
        <v>220</v>
      </c>
      <c r="L31" s="35" t="s">
        <v>221</v>
      </c>
      <c r="M31" s="35"/>
      <c r="N31" s="16">
        <v>2.2000000000000002</v>
      </c>
      <c r="O31" s="16">
        <v>1</v>
      </c>
      <c r="P31" s="16" t="s">
        <v>396</v>
      </c>
      <c r="Q31" s="16" t="s">
        <v>329</v>
      </c>
      <c r="R31" s="16" t="s">
        <v>157</v>
      </c>
      <c r="S31" s="16" t="s">
        <v>222</v>
      </c>
      <c r="T31" s="22" t="s">
        <v>223</v>
      </c>
      <c r="U31" s="16">
        <v>2.2000000000000002</v>
      </c>
      <c r="V31" s="16">
        <v>2</v>
      </c>
      <c r="W31" s="26">
        <v>13410</v>
      </c>
      <c r="X31" s="26">
        <v>14900</v>
      </c>
    </row>
    <row r="32" spans="1:27" s="16" customFormat="1" ht="17">
      <c r="A32" s="16">
        <v>21</v>
      </c>
      <c r="B32" s="23" t="s">
        <v>60</v>
      </c>
      <c r="C32" s="23" t="s">
        <v>110</v>
      </c>
      <c r="D32" s="33" t="s">
        <v>86</v>
      </c>
      <c r="E32" s="19" t="s">
        <v>153</v>
      </c>
      <c r="F32" s="18" t="s">
        <v>224</v>
      </c>
      <c r="G32" s="18" t="s">
        <v>225</v>
      </c>
      <c r="H32" s="24"/>
      <c r="I32" s="25">
        <v>1</v>
      </c>
      <c r="J32" s="36">
        <v>13057454748</v>
      </c>
      <c r="K32" s="16" t="s">
        <v>226</v>
      </c>
      <c r="L32" s="27" t="s">
        <v>227</v>
      </c>
      <c r="M32" s="27"/>
      <c r="N32" s="16">
        <v>8</v>
      </c>
      <c r="O32" s="16">
        <v>1</v>
      </c>
      <c r="P32" s="16" t="s">
        <v>397</v>
      </c>
      <c r="Q32" s="16" t="s">
        <v>330</v>
      </c>
      <c r="R32" s="16" t="s">
        <v>157</v>
      </c>
      <c r="S32" s="16" t="s">
        <v>228</v>
      </c>
      <c r="T32" s="20" t="s">
        <v>286</v>
      </c>
      <c r="U32" s="16">
        <v>8</v>
      </c>
      <c r="V32" s="16">
        <v>1</v>
      </c>
      <c r="W32" s="26">
        <f>X32*0.7</f>
        <v>34930</v>
      </c>
      <c r="X32" s="26">
        <v>49900</v>
      </c>
      <c r="Y32" s="31"/>
      <c r="Z32" s="31"/>
      <c r="AA32" s="31"/>
    </row>
    <row r="33" spans="1:27" s="16" customFormat="1" ht="17">
      <c r="A33" s="16">
        <v>22</v>
      </c>
      <c r="B33" s="23" t="s">
        <v>61</v>
      </c>
      <c r="C33" s="23" t="s">
        <v>111</v>
      </c>
      <c r="D33" s="33" t="s">
        <v>87</v>
      </c>
      <c r="E33" s="19" t="s">
        <v>153</v>
      </c>
      <c r="F33" s="18" t="s">
        <v>224</v>
      </c>
      <c r="G33" s="18" t="s">
        <v>225</v>
      </c>
      <c r="H33" s="24"/>
      <c r="I33" s="25">
        <v>2</v>
      </c>
      <c r="J33" s="36">
        <v>13057454748</v>
      </c>
      <c r="K33" s="16" t="s">
        <v>226</v>
      </c>
      <c r="L33" s="27" t="s">
        <v>227</v>
      </c>
      <c r="M33" s="27"/>
      <c r="N33" s="16">
        <v>4</v>
      </c>
      <c r="O33" s="16">
        <v>1</v>
      </c>
      <c r="P33" s="16" t="s">
        <v>398</v>
      </c>
      <c r="Q33" s="16" t="s">
        <v>331</v>
      </c>
      <c r="R33" s="16" t="s">
        <v>157</v>
      </c>
      <c r="S33" s="16" t="s">
        <v>228</v>
      </c>
      <c r="T33" s="20" t="s">
        <v>287</v>
      </c>
      <c r="U33" s="16">
        <v>4</v>
      </c>
      <c r="V33" s="16">
        <v>1</v>
      </c>
      <c r="W33" s="26">
        <f t="shared" ref="W33:W55" si="0">X33*0.7</f>
        <v>19530</v>
      </c>
      <c r="X33" s="26">
        <v>27900</v>
      </c>
      <c r="Y33" s="31"/>
      <c r="Z33" s="31"/>
      <c r="AA33" s="31"/>
    </row>
    <row r="34" spans="1:27" s="16" customFormat="1" ht="17">
      <c r="A34" s="16">
        <v>23</v>
      </c>
      <c r="B34" s="23" t="s">
        <v>62</v>
      </c>
      <c r="C34" s="23" t="s">
        <v>112</v>
      </c>
      <c r="D34" s="19" t="s">
        <v>88</v>
      </c>
      <c r="E34" s="19" t="s">
        <v>153</v>
      </c>
      <c r="F34" s="18" t="s">
        <v>224</v>
      </c>
      <c r="G34" s="18" t="s">
        <v>225</v>
      </c>
      <c r="H34" s="24"/>
      <c r="I34" s="25">
        <v>3</v>
      </c>
      <c r="J34" s="36">
        <v>6512752936</v>
      </c>
      <c r="K34" s="16" t="s">
        <v>229</v>
      </c>
      <c r="L34" s="27" t="s">
        <v>230</v>
      </c>
      <c r="M34" s="27"/>
      <c r="N34" s="16">
        <v>8</v>
      </c>
      <c r="O34" s="16">
        <v>1</v>
      </c>
      <c r="P34" s="16" t="s">
        <v>399</v>
      </c>
      <c r="Q34" s="16" t="s">
        <v>332</v>
      </c>
      <c r="R34" s="16" t="s">
        <v>157</v>
      </c>
      <c r="S34" s="16" t="s">
        <v>231</v>
      </c>
      <c r="T34" s="20" t="s">
        <v>288</v>
      </c>
      <c r="U34" s="16">
        <v>8</v>
      </c>
      <c r="V34" s="16">
        <v>1</v>
      </c>
      <c r="W34" s="26">
        <f t="shared" si="0"/>
        <v>34930</v>
      </c>
      <c r="X34" s="26">
        <v>49900</v>
      </c>
      <c r="Y34" s="31"/>
      <c r="Z34" s="31"/>
      <c r="AA34" s="31"/>
    </row>
    <row r="35" spans="1:27" s="16" customFormat="1" ht="17">
      <c r="A35" s="16">
        <v>24</v>
      </c>
      <c r="B35" s="23" t="s">
        <v>63</v>
      </c>
      <c r="C35" s="23" t="s">
        <v>113</v>
      </c>
      <c r="D35" s="19" t="s">
        <v>89</v>
      </c>
      <c r="E35" s="19" t="s">
        <v>153</v>
      </c>
      <c r="F35" s="18" t="s">
        <v>224</v>
      </c>
      <c r="G35" s="18" t="s">
        <v>225</v>
      </c>
      <c r="H35" s="24"/>
      <c r="I35" s="25">
        <v>4</v>
      </c>
      <c r="J35" s="36">
        <v>6512752936</v>
      </c>
      <c r="K35" s="16" t="s">
        <v>229</v>
      </c>
      <c r="L35" s="27" t="s">
        <v>230</v>
      </c>
      <c r="M35" s="27"/>
      <c r="N35" s="16">
        <v>4</v>
      </c>
      <c r="O35" s="16">
        <v>1</v>
      </c>
      <c r="P35" s="16" t="s">
        <v>400</v>
      </c>
      <c r="Q35" s="16" t="s">
        <v>333</v>
      </c>
      <c r="R35" s="16" t="s">
        <v>157</v>
      </c>
      <c r="S35" s="16" t="s">
        <v>231</v>
      </c>
      <c r="T35" s="20" t="s">
        <v>289</v>
      </c>
      <c r="U35" s="16">
        <v>4</v>
      </c>
      <c r="V35" s="16">
        <v>1</v>
      </c>
      <c r="W35" s="26">
        <f t="shared" si="0"/>
        <v>19530</v>
      </c>
      <c r="X35" s="26">
        <v>27900</v>
      </c>
      <c r="Y35" s="31"/>
      <c r="Z35" s="31"/>
      <c r="AA35" s="31"/>
    </row>
    <row r="36" spans="1:27" s="16" customFormat="1" ht="17">
      <c r="A36" s="16">
        <v>25</v>
      </c>
      <c r="B36" s="23" t="s">
        <v>64</v>
      </c>
      <c r="C36" s="23" t="s">
        <v>114</v>
      </c>
      <c r="D36" s="19" t="s">
        <v>90</v>
      </c>
      <c r="E36" s="19" t="s">
        <v>153</v>
      </c>
      <c r="F36" s="18" t="s">
        <v>224</v>
      </c>
      <c r="G36" s="18" t="s">
        <v>225</v>
      </c>
      <c r="H36" s="24"/>
      <c r="I36" s="25">
        <v>5</v>
      </c>
      <c r="J36" s="36">
        <v>9803321078</v>
      </c>
      <c r="K36" s="16" t="s">
        <v>232</v>
      </c>
      <c r="L36" s="27" t="s">
        <v>233</v>
      </c>
      <c r="M36" s="27"/>
      <c r="N36" s="16">
        <v>8</v>
      </c>
      <c r="O36" s="16">
        <v>1</v>
      </c>
      <c r="P36" s="16" t="s">
        <v>367</v>
      </c>
      <c r="Q36" s="16" t="s">
        <v>334</v>
      </c>
      <c r="R36" s="16" t="s">
        <v>157</v>
      </c>
      <c r="S36" s="16" t="s">
        <v>234</v>
      </c>
      <c r="T36" s="20" t="s">
        <v>290</v>
      </c>
      <c r="U36" s="16">
        <v>8</v>
      </c>
      <c r="V36" s="16">
        <v>1</v>
      </c>
      <c r="W36" s="26">
        <f t="shared" si="0"/>
        <v>32830</v>
      </c>
      <c r="X36" s="26">
        <v>46900</v>
      </c>
      <c r="Y36" s="31"/>
      <c r="Z36" s="31"/>
      <c r="AA36" s="31"/>
    </row>
    <row r="37" spans="1:27" s="16" customFormat="1" ht="17">
      <c r="A37" s="16">
        <v>26</v>
      </c>
      <c r="B37" s="23" t="s">
        <v>65</v>
      </c>
      <c r="C37" s="23" t="s">
        <v>115</v>
      </c>
      <c r="D37" s="19" t="s">
        <v>91</v>
      </c>
      <c r="E37" s="19" t="s">
        <v>153</v>
      </c>
      <c r="F37" s="18" t="s">
        <v>224</v>
      </c>
      <c r="G37" s="18" t="s">
        <v>225</v>
      </c>
      <c r="H37" s="24"/>
      <c r="I37" s="25">
        <v>6</v>
      </c>
      <c r="J37" s="36">
        <v>9803321078</v>
      </c>
      <c r="K37" s="16" t="s">
        <v>232</v>
      </c>
      <c r="L37" s="27" t="s">
        <v>233</v>
      </c>
      <c r="M37" s="27"/>
      <c r="N37" s="16">
        <v>4</v>
      </c>
      <c r="O37" s="16">
        <v>1</v>
      </c>
      <c r="P37" s="16" t="s">
        <v>366</v>
      </c>
      <c r="Q37" s="16" t="s">
        <v>335</v>
      </c>
      <c r="R37" s="16" t="s">
        <v>157</v>
      </c>
      <c r="S37" s="16" t="s">
        <v>235</v>
      </c>
      <c r="T37" s="20" t="s">
        <v>291</v>
      </c>
      <c r="U37" s="16">
        <v>4</v>
      </c>
      <c r="V37" s="16">
        <v>1</v>
      </c>
      <c r="W37" s="26">
        <f t="shared" si="0"/>
        <v>18130</v>
      </c>
      <c r="X37" s="26">
        <v>25900</v>
      </c>
      <c r="Y37" s="31"/>
      <c r="Z37" s="31"/>
      <c r="AA37" s="31"/>
    </row>
    <row r="38" spans="1:27" s="16" customFormat="1" ht="17">
      <c r="A38" s="16">
        <v>27</v>
      </c>
      <c r="B38" s="23" t="s">
        <v>66</v>
      </c>
      <c r="C38" s="23" t="s">
        <v>116</v>
      </c>
      <c r="D38" s="19" t="s">
        <v>92</v>
      </c>
      <c r="E38" s="19" t="s">
        <v>153</v>
      </c>
      <c r="F38" s="18" t="s">
        <v>224</v>
      </c>
      <c r="G38" s="18" t="s">
        <v>225</v>
      </c>
      <c r="H38" s="24"/>
      <c r="I38" s="25">
        <v>7</v>
      </c>
      <c r="J38" s="36">
        <v>21151605555</v>
      </c>
      <c r="K38" s="16" t="s">
        <v>236</v>
      </c>
      <c r="L38" s="27" t="s">
        <v>237</v>
      </c>
      <c r="M38" s="27"/>
      <c r="N38" s="16">
        <v>4</v>
      </c>
      <c r="O38" s="16">
        <v>1</v>
      </c>
      <c r="P38" s="16" t="s">
        <v>363</v>
      </c>
      <c r="Q38" s="16" t="s">
        <v>336</v>
      </c>
      <c r="R38" s="16" t="s">
        <v>157</v>
      </c>
      <c r="S38" s="16" t="s">
        <v>236</v>
      </c>
      <c r="T38" s="20" t="s">
        <v>292</v>
      </c>
      <c r="U38" s="16">
        <v>4</v>
      </c>
      <c r="V38" s="16">
        <v>1</v>
      </c>
      <c r="W38" s="26">
        <f t="shared" si="0"/>
        <v>18130</v>
      </c>
      <c r="X38" s="26">
        <v>25900</v>
      </c>
      <c r="Y38" s="31"/>
      <c r="Z38" s="31"/>
      <c r="AA38" s="31"/>
    </row>
    <row r="39" spans="1:27" s="16" customFormat="1" ht="17">
      <c r="A39" s="16">
        <v>28</v>
      </c>
      <c r="B39" s="23" t="s">
        <v>67</v>
      </c>
      <c r="C39" s="23" t="s">
        <v>117</v>
      </c>
      <c r="D39" s="19" t="s">
        <v>93</v>
      </c>
      <c r="E39" s="19" t="s">
        <v>153</v>
      </c>
      <c r="F39" s="18" t="s">
        <v>224</v>
      </c>
      <c r="G39" s="18" t="s">
        <v>225</v>
      </c>
      <c r="H39" s="24"/>
      <c r="I39" s="25">
        <v>8</v>
      </c>
      <c r="J39" s="36">
        <v>12957053771</v>
      </c>
      <c r="K39" s="16" t="s">
        <v>238</v>
      </c>
      <c r="L39" s="27" t="s">
        <v>453</v>
      </c>
      <c r="M39" s="27"/>
      <c r="N39" s="16">
        <v>2</v>
      </c>
      <c r="O39" s="16">
        <v>1</v>
      </c>
      <c r="P39" s="16" t="s">
        <v>365</v>
      </c>
      <c r="Q39" s="16" t="s">
        <v>337</v>
      </c>
      <c r="R39" s="16" t="s">
        <v>157</v>
      </c>
      <c r="S39" s="16" t="s">
        <v>285</v>
      </c>
      <c r="T39" s="27" t="s">
        <v>284</v>
      </c>
      <c r="U39" s="16">
        <v>2</v>
      </c>
      <c r="V39" s="16">
        <v>1</v>
      </c>
      <c r="W39" s="26">
        <f t="shared" si="0"/>
        <v>13930</v>
      </c>
      <c r="X39" s="26">
        <v>19900</v>
      </c>
      <c r="Y39" s="31"/>
      <c r="Z39" s="31"/>
      <c r="AA39" s="31"/>
    </row>
    <row r="40" spans="1:27" s="16" customFormat="1" ht="17">
      <c r="A40" s="16">
        <v>29</v>
      </c>
      <c r="B40" s="23" t="s">
        <v>68</v>
      </c>
      <c r="C40" s="23" t="s">
        <v>118</v>
      </c>
      <c r="D40" s="19" t="s">
        <v>94</v>
      </c>
      <c r="E40" s="19" t="s">
        <v>153</v>
      </c>
      <c r="F40" s="18" t="s">
        <v>224</v>
      </c>
      <c r="G40" s="18" t="s">
        <v>225</v>
      </c>
      <c r="H40" s="24"/>
      <c r="I40" s="25">
        <v>9</v>
      </c>
      <c r="J40" s="36">
        <v>12956890511</v>
      </c>
      <c r="K40" s="16" t="s">
        <v>239</v>
      </c>
      <c r="L40" s="27" t="s">
        <v>240</v>
      </c>
      <c r="M40" s="27"/>
      <c r="N40" s="16">
        <v>1</v>
      </c>
      <c r="O40" s="16">
        <v>1</v>
      </c>
      <c r="P40" s="16" t="s">
        <v>353</v>
      </c>
      <c r="Q40" s="16" t="s">
        <v>338</v>
      </c>
      <c r="R40" s="16" t="s">
        <v>157</v>
      </c>
      <c r="S40" s="16" t="s">
        <v>241</v>
      </c>
      <c r="T40" s="20" t="s">
        <v>293</v>
      </c>
      <c r="U40" s="16">
        <v>1</v>
      </c>
      <c r="V40" s="16">
        <v>1</v>
      </c>
      <c r="W40" s="26">
        <f t="shared" si="0"/>
        <v>13930</v>
      </c>
      <c r="X40" s="26">
        <v>19900</v>
      </c>
      <c r="Y40" s="31"/>
      <c r="Z40" s="31"/>
      <c r="AA40" s="31"/>
    </row>
    <row r="41" spans="1:27" s="16" customFormat="1" ht="17">
      <c r="A41" s="16">
        <v>30</v>
      </c>
      <c r="B41" s="23" t="s">
        <v>69</v>
      </c>
      <c r="C41" s="23" t="s">
        <v>119</v>
      </c>
      <c r="D41" s="19" t="s">
        <v>95</v>
      </c>
      <c r="E41" s="19" t="s">
        <v>153</v>
      </c>
      <c r="F41" s="18" t="s">
        <v>224</v>
      </c>
      <c r="G41" s="18" t="s">
        <v>225</v>
      </c>
      <c r="H41" s="24"/>
      <c r="I41" s="25">
        <v>10</v>
      </c>
      <c r="J41" s="36">
        <v>16654052240</v>
      </c>
      <c r="K41" s="16" t="s">
        <v>242</v>
      </c>
      <c r="L41" s="27" t="s">
        <v>243</v>
      </c>
      <c r="M41" s="27"/>
      <c r="N41" s="16">
        <v>2</v>
      </c>
      <c r="O41" s="16">
        <v>1</v>
      </c>
      <c r="P41" s="16" t="s">
        <v>355</v>
      </c>
      <c r="Q41" s="16" t="s">
        <v>339</v>
      </c>
      <c r="R41" s="16" t="s">
        <v>157</v>
      </c>
      <c r="S41" s="16" t="s">
        <v>296</v>
      </c>
      <c r="T41" s="20" t="s">
        <v>295</v>
      </c>
      <c r="U41" s="16">
        <v>2</v>
      </c>
      <c r="V41" s="16">
        <v>1</v>
      </c>
      <c r="W41" s="26">
        <f t="shared" si="0"/>
        <v>11550</v>
      </c>
      <c r="X41" s="26">
        <v>16500</v>
      </c>
      <c r="Y41" s="31"/>
      <c r="Z41" s="31"/>
      <c r="AA41" s="31"/>
    </row>
    <row r="42" spans="1:27" s="16" customFormat="1" ht="17">
      <c r="A42" s="16">
        <v>31</v>
      </c>
      <c r="B42" s="23" t="s">
        <v>70</v>
      </c>
      <c r="C42" s="23" t="s">
        <v>120</v>
      </c>
      <c r="D42" s="19" t="s">
        <v>96</v>
      </c>
      <c r="E42" s="19" t="s">
        <v>153</v>
      </c>
      <c r="F42" s="18" t="s">
        <v>224</v>
      </c>
      <c r="G42" s="18" t="s">
        <v>225</v>
      </c>
      <c r="H42" s="24"/>
      <c r="I42" s="25">
        <v>11</v>
      </c>
      <c r="J42" s="36">
        <v>21327584995</v>
      </c>
      <c r="K42" s="16" t="s">
        <v>244</v>
      </c>
      <c r="L42" s="27" t="s">
        <v>245</v>
      </c>
      <c r="M42" s="27"/>
      <c r="N42" s="16">
        <v>2</v>
      </c>
      <c r="O42" s="16">
        <v>1</v>
      </c>
      <c r="P42" s="16" t="s">
        <v>401</v>
      </c>
      <c r="Q42" s="16" t="s">
        <v>340</v>
      </c>
      <c r="R42" s="16" t="s">
        <v>157</v>
      </c>
      <c r="S42" s="16" t="s">
        <v>246</v>
      </c>
      <c r="T42" s="20" t="s">
        <v>294</v>
      </c>
      <c r="U42" s="16">
        <v>2</v>
      </c>
      <c r="V42" s="16">
        <v>1</v>
      </c>
      <c r="W42" s="26">
        <f t="shared" si="0"/>
        <v>10850</v>
      </c>
      <c r="X42" s="26">
        <v>15500</v>
      </c>
      <c r="Y42" s="31"/>
      <c r="Z42" s="31"/>
      <c r="AA42" s="31"/>
    </row>
    <row r="43" spans="1:27" s="16" customFormat="1" ht="17">
      <c r="A43" s="16">
        <v>32</v>
      </c>
      <c r="B43" s="23" t="s">
        <v>71</v>
      </c>
      <c r="C43" s="23" t="s">
        <v>121</v>
      </c>
      <c r="D43" s="19" t="s">
        <v>97</v>
      </c>
      <c r="E43" s="19" t="s">
        <v>153</v>
      </c>
      <c r="F43" s="18" t="s">
        <v>224</v>
      </c>
      <c r="G43" s="18" t="s">
        <v>225</v>
      </c>
      <c r="H43" s="24"/>
      <c r="I43" s="25">
        <v>12</v>
      </c>
      <c r="J43" s="36">
        <v>21151447589</v>
      </c>
      <c r="K43" s="16" t="s">
        <v>247</v>
      </c>
      <c r="L43" s="27" t="s">
        <v>248</v>
      </c>
      <c r="M43" s="27"/>
      <c r="N43" s="16">
        <v>1</v>
      </c>
      <c r="O43" s="16">
        <v>1</v>
      </c>
      <c r="P43" s="16" t="s">
        <v>402</v>
      </c>
      <c r="Q43" s="16" t="s">
        <v>341</v>
      </c>
      <c r="R43" s="16" t="s">
        <v>157</v>
      </c>
      <c r="S43" s="16" t="s">
        <v>249</v>
      </c>
      <c r="T43" s="20" t="s">
        <v>297</v>
      </c>
      <c r="U43" s="16">
        <v>1</v>
      </c>
      <c r="V43" s="16">
        <v>1</v>
      </c>
      <c r="W43" s="26">
        <f t="shared" si="0"/>
        <v>13230</v>
      </c>
      <c r="X43" s="26">
        <v>18900</v>
      </c>
      <c r="Y43" s="31"/>
      <c r="Z43" s="31"/>
      <c r="AA43" s="31"/>
    </row>
    <row r="44" spans="1:27" s="16" customFormat="1" ht="17">
      <c r="A44" s="16">
        <v>33</v>
      </c>
      <c r="B44" s="23" t="s">
        <v>72</v>
      </c>
      <c r="C44" s="23" t="s">
        <v>122</v>
      </c>
      <c r="D44" s="19" t="s">
        <v>98</v>
      </c>
      <c r="E44" s="19" t="s">
        <v>153</v>
      </c>
      <c r="F44" s="18" t="s">
        <v>224</v>
      </c>
      <c r="G44" s="18" t="s">
        <v>225</v>
      </c>
      <c r="H44" s="24"/>
      <c r="I44" s="25">
        <v>13</v>
      </c>
      <c r="J44" s="36">
        <v>12957053771</v>
      </c>
      <c r="K44" s="16" t="s">
        <v>238</v>
      </c>
      <c r="L44" s="27" t="s">
        <v>453</v>
      </c>
      <c r="M44" s="27"/>
      <c r="N44" s="16">
        <v>1</v>
      </c>
      <c r="O44" s="16">
        <v>1</v>
      </c>
      <c r="P44" s="16" t="s">
        <v>403</v>
      </c>
      <c r="Q44" s="16" t="s">
        <v>342</v>
      </c>
      <c r="R44" s="16" t="s">
        <v>157</v>
      </c>
      <c r="S44" s="16" t="s">
        <v>250</v>
      </c>
      <c r="T44" s="20" t="s">
        <v>298</v>
      </c>
      <c r="U44" s="16">
        <v>1</v>
      </c>
      <c r="V44" s="16">
        <v>1</v>
      </c>
      <c r="W44" s="26">
        <f t="shared" si="0"/>
        <v>16029.999999999998</v>
      </c>
      <c r="X44" s="26">
        <v>22900</v>
      </c>
      <c r="Y44" s="31"/>
      <c r="Z44" s="31"/>
      <c r="AA44" s="31"/>
    </row>
    <row r="45" spans="1:27" s="16" customFormat="1" ht="17">
      <c r="A45" s="16">
        <v>34</v>
      </c>
      <c r="B45" s="23" t="s">
        <v>73</v>
      </c>
      <c r="C45" s="23" t="s">
        <v>251</v>
      </c>
      <c r="D45" s="28" t="s">
        <v>99</v>
      </c>
      <c r="E45" s="19" t="s">
        <v>153</v>
      </c>
      <c r="F45" s="18" t="s">
        <v>252</v>
      </c>
      <c r="G45" s="18" t="s">
        <v>253</v>
      </c>
      <c r="H45" s="25" t="s">
        <v>82</v>
      </c>
      <c r="I45" s="25">
        <v>1</v>
      </c>
      <c r="J45" s="36">
        <v>11328654902</v>
      </c>
      <c r="K45" s="16" t="s">
        <v>251</v>
      </c>
      <c r="L45" s="27" t="s">
        <v>254</v>
      </c>
      <c r="M45" s="27"/>
      <c r="N45" s="16">
        <v>1</v>
      </c>
      <c r="O45" s="16">
        <v>1</v>
      </c>
      <c r="P45" s="16" t="s">
        <v>404</v>
      </c>
      <c r="Q45" s="16" t="s">
        <v>343</v>
      </c>
      <c r="R45" s="16" t="s">
        <v>157</v>
      </c>
      <c r="S45" s="16" t="s">
        <v>255</v>
      </c>
      <c r="T45" s="21" t="s">
        <v>299</v>
      </c>
      <c r="U45" s="16">
        <v>1</v>
      </c>
      <c r="V45" s="16">
        <v>1</v>
      </c>
      <c r="W45" s="26">
        <f t="shared" si="0"/>
        <v>1750</v>
      </c>
      <c r="X45" s="29">
        <v>2500</v>
      </c>
      <c r="Y45" s="31"/>
      <c r="Z45" s="31"/>
      <c r="AA45" s="31"/>
    </row>
    <row r="46" spans="1:27" s="16" customFormat="1" ht="17">
      <c r="A46" s="16">
        <v>35</v>
      </c>
      <c r="B46" s="23" t="s">
        <v>74</v>
      </c>
      <c r="C46" s="23" t="s">
        <v>256</v>
      </c>
      <c r="D46" s="28" t="s">
        <v>100</v>
      </c>
      <c r="E46" s="19" t="s">
        <v>153</v>
      </c>
      <c r="F46" s="18" t="s">
        <v>252</v>
      </c>
      <c r="G46" s="18" t="s">
        <v>253</v>
      </c>
      <c r="H46" s="25" t="s">
        <v>82</v>
      </c>
      <c r="I46" s="25">
        <v>2</v>
      </c>
      <c r="J46" s="36">
        <v>11328649753</v>
      </c>
      <c r="K46" s="16" t="s">
        <v>256</v>
      </c>
      <c r="L46" s="27" t="s">
        <v>257</v>
      </c>
      <c r="M46" s="27"/>
      <c r="N46" s="16">
        <v>1</v>
      </c>
      <c r="O46" s="16">
        <v>1</v>
      </c>
      <c r="P46" s="16" t="s">
        <v>405</v>
      </c>
      <c r="Q46" s="16" t="s">
        <v>344</v>
      </c>
      <c r="R46" s="16" t="s">
        <v>157</v>
      </c>
      <c r="S46" s="16" t="s">
        <v>258</v>
      </c>
      <c r="T46" s="20" t="s">
        <v>300</v>
      </c>
      <c r="U46" s="16">
        <v>1</v>
      </c>
      <c r="V46" s="16">
        <v>2</v>
      </c>
      <c r="W46" s="26">
        <f t="shared" si="0"/>
        <v>3500</v>
      </c>
      <c r="X46" s="29">
        <f>2500*2</f>
        <v>5000</v>
      </c>
      <c r="Y46" s="31"/>
      <c r="Z46" s="31"/>
      <c r="AA46" s="31"/>
    </row>
    <row r="47" spans="1:27" s="16" customFormat="1" ht="17">
      <c r="A47" s="16">
        <v>36</v>
      </c>
      <c r="B47" s="23" t="s">
        <v>75</v>
      </c>
      <c r="C47" s="23" t="s">
        <v>259</v>
      </c>
      <c r="D47" s="28" t="s">
        <v>101</v>
      </c>
      <c r="E47" s="19" t="s">
        <v>153</v>
      </c>
      <c r="F47" s="18" t="s">
        <v>252</v>
      </c>
      <c r="G47" s="18" t="s">
        <v>253</v>
      </c>
      <c r="H47" s="25" t="s">
        <v>83</v>
      </c>
      <c r="I47" s="25">
        <v>3</v>
      </c>
      <c r="J47" s="36">
        <v>9768921714</v>
      </c>
      <c r="K47" s="16" t="s">
        <v>259</v>
      </c>
      <c r="L47" s="27" t="s">
        <v>260</v>
      </c>
      <c r="M47" s="27"/>
      <c r="N47" s="16">
        <v>1</v>
      </c>
      <c r="O47" s="16">
        <v>1</v>
      </c>
      <c r="P47" s="16" t="s">
        <v>406</v>
      </c>
      <c r="Q47" s="16" t="s">
        <v>345</v>
      </c>
      <c r="R47" s="16" t="s">
        <v>157</v>
      </c>
      <c r="S47" s="16" t="s">
        <v>259</v>
      </c>
      <c r="T47" s="20" t="s">
        <v>301</v>
      </c>
      <c r="U47" s="16">
        <v>2</v>
      </c>
      <c r="V47" s="16">
        <v>1</v>
      </c>
      <c r="W47" s="26">
        <f t="shared" si="0"/>
        <v>4620</v>
      </c>
      <c r="X47" s="29">
        <f>3300*2</f>
        <v>6600</v>
      </c>
      <c r="Y47" s="31"/>
      <c r="Z47" s="31"/>
      <c r="AA47" s="31"/>
    </row>
    <row r="48" spans="1:27" s="16" customFormat="1" ht="17">
      <c r="A48" s="16">
        <v>37</v>
      </c>
      <c r="B48" s="23" t="s">
        <v>76</v>
      </c>
      <c r="C48" s="23" t="s">
        <v>261</v>
      </c>
      <c r="D48" s="28" t="s">
        <v>102</v>
      </c>
      <c r="E48" s="19" t="s">
        <v>153</v>
      </c>
      <c r="F48" s="18" t="s">
        <v>252</v>
      </c>
      <c r="G48" s="18" t="s">
        <v>253</v>
      </c>
      <c r="H48" s="25" t="s">
        <v>83</v>
      </c>
      <c r="I48" s="25">
        <v>4</v>
      </c>
      <c r="J48" s="36">
        <v>6197001049</v>
      </c>
      <c r="K48" s="16" t="s">
        <v>261</v>
      </c>
      <c r="L48" s="27" t="s">
        <v>262</v>
      </c>
      <c r="M48" s="27"/>
      <c r="N48" s="16">
        <v>1</v>
      </c>
      <c r="O48" s="16">
        <v>1</v>
      </c>
      <c r="P48" s="16" t="s">
        <v>364</v>
      </c>
      <c r="Q48" s="16" t="s">
        <v>346</v>
      </c>
      <c r="R48" s="16" t="s">
        <v>157</v>
      </c>
      <c r="S48" s="16" t="s">
        <v>263</v>
      </c>
      <c r="T48" s="20" t="s">
        <v>302</v>
      </c>
      <c r="U48" s="16">
        <v>2</v>
      </c>
      <c r="V48" s="16">
        <v>2</v>
      </c>
      <c r="W48" s="26">
        <f t="shared" si="0"/>
        <v>9240</v>
      </c>
      <c r="X48" s="29">
        <f>3300*4</f>
        <v>13200</v>
      </c>
      <c r="Y48" s="31"/>
      <c r="Z48" s="31"/>
      <c r="AA48" s="31"/>
    </row>
    <row r="49" spans="1:27" s="16" customFormat="1" ht="17">
      <c r="A49" s="16">
        <v>38</v>
      </c>
      <c r="B49" s="23" t="s">
        <v>264</v>
      </c>
      <c r="C49" s="23" t="s">
        <v>265</v>
      </c>
      <c r="D49" s="30" t="s">
        <v>413</v>
      </c>
      <c r="E49" s="19" t="s">
        <v>153</v>
      </c>
      <c r="F49" s="18" t="s">
        <v>252</v>
      </c>
      <c r="G49" s="18" t="s">
        <v>253</v>
      </c>
      <c r="H49" s="25" t="s">
        <v>83</v>
      </c>
      <c r="I49" s="25">
        <v>5</v>
      </c>
      <c r="J49" s="36">
        <v>7334104980</v>
      </c>
      <c r="K49" s="16" t="s">
        <v>265</v>
      </c>
      <c r="L49" s="27" t="s">
        <v>266</v>
      </c>
      <c r="M49" s="27"/>
      <c r="N49" s="16">
        <v>1</v>
      </c>
      <c r="O49" s="16">
        <v>1</v>
      </c>
      <c r="P49" s="16" t="s">
        <v>407</v>
      </c>
      <c r="Q49" s="16" t="s">
        <v>347</v>
      </c>
      <c r="R49" s="16" t="s">
        <v>157</v>
      </c>
      <c r="S49" s="16" t="s">
        <v>267</v>
      </c>
      <c r="T49" s="20" t="s">
        <v>305</v>
      </c>
      <c r="U49" s="16">
        <v>1</v>
      </c>
      <c r="V49" s="16">
        <v>3</v>
      </c>
      <c r="W49" s="26">
        <f t="shared" si="0"/>
        <v>7559.9999999999991</v>
      </c>
      <c r="X49" s="29">
        <f>3600*V49</f>
        <v>10800</v>
      </c>
      <c r="Y49" s="31"/>
      <c r="Z49" s="31"/>
      <c r="AA49" s="31"/>
    </row>
    <row r="50" spans="1:27" s="16" customFormat="1" ht="17">
      <c r="A50" s="16">
        <v>39</v>
      </c>
      <c r="B50" s="23" t="s">
        <v>77</v>
      </c>
      <c r="C50" s="23" t="s">
        <v>415</v>
      </c>
      <c r="D50" s="28" t="s">
        <v>103</v>
      </c>
      <c r="E50" s="19" t="s">
        <v>153</v>
      </c>
      <c r="F50" s="18" t="s">
        <v>252</v>
      </c>
      <c r="G50" s="18" t="s">
        <v>253</v>
      </c>
      <c r="H50" s="25" t="s">
        <v>83</v>
      </c>
      <c r="I50" s="25">
        <v>6</v>
      </c>
      <c r="J50" s="36">
        <v>23684180490</v>
      </c>
      <c r="K50" s="23" t="s">
        <v>422</v>
      </c>
      <c r="L50" s="27" t="s">
        <v>452</v>
      </c>
      <c r="M50" s="27"/>
      <c r="N50" s="16">
        <v>1</v>
      </c>
      <c r="O50" s="16">
        <v>1</v>
      </c>
      <c r="P50" s="16" t="s">
        <v>417</v>
      </c>
      <c r="Q50" s="16" t="s">
        <v>418</v>
      </c>
      <c r="R50" s="16" t="s">
        <v>157</v>
      </c>
      <c r="S50" s="16" t="s">
        <v>419</v>
      </c>
      <c r="T50" s="20" t="s">
        <v>416</v>
      </c>
      <c r="U50" s="16">
        <v>1</v>
      </c>
      <c r="V50" s="16">
        <v>3</v>
      </c>
      <c r="W50" s="26">
        <f t="shared" si="0"/>
        <v>6930</v>
      </c>
      <c r="X50" s="29">
        <f>3300*V50</f>
        <v>9900</v>
      </c>
      <c r="Y50" s="31"/>
      <c r="Z50" s="31"/>
      <c r="AA50" s="31"/>
    </row>
    <row r="51" spans="1:27" s="16" customFormat="1" ht="17">
      <c r="A51" s="16">
        <v>40</v>
      </c>
      <c r="B51" s="23" t="s">
        <v>421</v>
      </c>
      <c r="C51" s="23" t="s">
        <v>414</v>
      </c>
      <c r="D51" s="28" t="s">
        <v>420</v>
      </c>
      <c r="E51" s="19" t="s">
        <v>153</v>
      </c>
      <c r="F51" s="18" t="s">
        <v>252</v>
      </c>
      <c r="G51" s="18" t="s">
        <v>253</v>
      </c>
      <c r="H51" s="25" t="s">
        <v>83</v>
      </c>
      <c r="I51" s="25">
        <v>7</v>
      </c>
      <c r="J51" s="36">
        <v>23684181490</v>
      </c>
      <c r="K51" s="16" t="s">
        <v>268</v>
      </c>
      <c r="L51" s="27" t="s">
        <v>269</v>
      </c>
      <c r="M51" s="27"/>
      <c r="N51" s="16">
        <v>1</v>
      </c>
      <c r="O51" s="16">
        <v>2</v>
      </c>
      <c r="P51" s="16" t="s">
        <v>408</v>
      </c>
      <c r="Q51" s="16" t="s">
        <v>348</v>
      </c>
      <c r="R51" s="16" t="s">
        <v>157</v>
      </c>
      <c r="S51" s="16" t="s">
        <v>270</v>
      </c>
      <c r="T51" s="20" t="s">
        <v>306</v>
      </c>
      <c r="U51" s="16">
        <v>2</v>
      </c>
      <c r="V51" s="16">
        <v>3</v>
      </c>
      <c r="W51" s="26">
        <f t="shared" si="0"/>
        <v>10080</v>
      </c>
      <c r="X51" s="29">
        <f>14400</f>
        <v>14400</v>
      </c>
      <c r="Y51" s="31"/>
      <c r="Z51" s="31"/>
      <c r="AA51" s="31"/>
    </row>
    <row r="52" spans="1:27" s="16" customFormat="1" ht="17">
      <c r="A52" s="16">
        <v>41</v>
      </c>
      <c r="B52" s="23" t="s">
        <v>78</v>
      </c>
      <c r="C52" s="23" t="s">
        <v>271</v>
      </c>
      <c r="D52" s="28" t="s">
        <v>104</v>
      </c>
      <c r="E52" s="19" t="s">
        <v>153</v>
      </c>
      <c r="F52" s="18" t="s">
        <v>252</v>
      </c>
      <c r="G52" s="18" t="s">
        <v>253</v>
      </c>
      <c r="H52" s="25" t="s">
        <v>84</v>
      </c>
      <c r="I52" s="25">
        <v>8</v>
      </c>
      <c r="J52" s="36">
        <v>13396543418</v>
      </c>
      <c r="K52" s="16" t="s">
        <v>271</v>
      </c>
      <c r="L52" s="27" t="s">
        <v>272</v>
      </c>
      <c r="M52" s="27"/>
      <c r="N52" s="16">
        <v>1</v>
      </c>
      <c r="O52" s="16">
        <v>1</v>
      </c>
      <c r="P52" s="16" t="s">
        <v>409</v>
      </c>
      <c r="Q52" s="16" t="s">
        <v>349</v>
      </c>
      <c r="R52" s="16" t="s">
        <v>157</v>
      </c>
      <c r="S52" s="16" t="s">
        <v>273</v>
      </c>
      <c r="T52" s="20" t="s">
        <v>307</v>
      </c>
      <c r="U52" s="16">
        <v>4</v>
      </c>
      <c r="V52" s="16">
        <v>1</v>
      </c>
      <c r="W52" s="26">
        <f t="shared" si="0"/>
        <v>10150</v>
      </c>
      <c r="X52" s="29">
        <v>14500</v>
      </c>
      <c r="Y52" s="31"/>
      <c r="Z52" s="31"/>
      <c r="AA52" s="31"/>
    </row>
    <row r="53" spans="1:27" s="16" customFormat="1" ht="17">
      <c r="A53" s="16">
        <v>42</v>
      </c>
      <c r="B53" s="23" t="s">
        <v>79</v>
      </c>
      <c r="C53" s="23" t="s">
        <v>274</v>
      </c>
      <c r="D53" s="28" t="s">
        <v>105</v>
      </c>
      <c r="E53" s="19" t="s">
        <v>153</v>
      </c>
      <c r="F53" s="18" t="s">
        <v>252</v>
      </c>
      <c r="G53" s="18" t="s">
        <v>253</v>
      </c>
      <c r="H53" s="25" t="s">
        <v>84</v>
      </c>
      <c r="I53" s="25">
        <v>9</v>
      </c>
      <c r="J53" s="36">
        <v>18621865118</v>
      </c>
      <c r="K53" s="16" t="s">
        <v>274</v>
      </c>
      <c r="L53" s="27" t="s">
        <v>275</v>
      </c>
      <c r="M53" s="27"/>
      <c r="N53" s="16">
        <v>3</v>
      </c>
      <c r="O53" s="16">
        <v>1</v>
      </c>
      <c r="P53" s="16" t="s">
        <v>410</v>
      </c>
      <c r="Q53" s="16" t="s">
        <v>350</v>
      </c>
      <c r="R53" s="16" t="s">
        <v>157</v>
      </c>
      <c r="S53" s="16" t="s">
        <v>309</v>
      </c>
      <c r="T53" s="20" t="s">
        <v>308</v>
      </c>
      <c r="U53" s="16">
        <v>6</v>
      </c>
      <c r="V53" s="16">
        <v>1</v>
      </c>
      <c r="W53" s="26">
        <f t="shared" si="0"/>
        <v>13545</v>
      </c>
      <c r="X53" s="29">
        <f>12900/4*6</f>
        <v>19350</v>
      </c>
      <c r="Y53" s="31"/>
      <c r="Z53" s="31"/>
      <c r="AA53" s="31"/>
    </row>
    <row r="54" spans="1:27" s="16" customFormat="1" ht="17">
      <c r="A54" s="16">
        <v>43</v>
      </c>
      <c r="B54" s="23" t="s">
        <v>80</v>
      </c>
      <c r="C54" s="23" t="s">
        <v>276</v>
      </c>
      <c r="D54" s="28" t="s">
        <v>106</v>
      </c>
      <c r="E54" s="19" t="s">
        <v>153</v>
      </c>
      <c r="F54" s="18" t="s">
        <v>252</v>
      </c>
      <c r="G54" s="18" t="s">
        <v>253</v>
      </c>
      <c r="H54" s="25" t="s">
        <v>84</v>
      </c>
      <c r="I54" s="25">
        <v>10</v>
      </c>
      <c r="J54" s="36">
        <v>18620494198</v>
      </c>
      <c r="K54" s="16" t="s">
        <v>276</v>
      </c>
      <c r="L54" s="27" t="s">
        <v>277</v>
      </c>
      <c r="M54" s="27"/>
      <c r="N54" s="16">
        <v>1</v>
      </c>
      <c r="O54" s="16">
        <v>1</v>
      </c>
      <c r="P54" s="16" t="s">
        <v>411</v>
      </c>
      <c r="Q54" s="16" t="s">
        <v>351</v>
      </c>
      <c r="R54" s="16" t="s">
        <v>157</v>
      </c>
      <c r="S54" s="16" t="s">
        <v>278</v>
      </c>
      <c r="T54" s="20" t="s">
        <v>310</v>
      </c>
      <c r="U54" s="16">
        <v>1</v>
      </c>
      <c r="V54" s="16">
        <v>12</v>
      </c>
      <c r="W54" s="26">
        <f t="shared" si="0"/>
        <v>24990</v>
      </c>
      <c r="X54" s="29">
        <f>11900*3</f>
        <v>35700</v>
      </c>
      <c r="Y54" s="31"/>
      <c r="Z54" s="31"/>
      <c r="AA54" s="31"/>
    </row>
    <row r="55" spans="1:27" s="16" customFormat="1" ht="17">
      <c r="A55" s="16">
        <v>44</v>
      </c>
      <c r="B55" s="23" t="s">
        <v>81</v>
      </c>
      <c r="C55" s="23" t="s">
        <v>279</v>
      </c>
      <c r="D55" s="28" t="s">
        <v>107</v>
      </c>
      <c r="E55" s="19" t="s">
        <v>153</v>
      </c>
      <c r="F55" s="18" t="s">
        <v>252</v>
      </c>
      <c r="G55" s="18" t="s">
        <v>253</v>
      </c>
      <c r="H55" s="25" t="s">
        <v>84</v>
      </c>
      <c r="I55" s="25">
        <v>11</v>
      </c>
      <c r="J55" s="36">
        <v>23692847497</v>
      </c>
      <c r="K55" s="16" t="s">
        <v>279</v>
      </c>
      <c r="L55" s="27" t="s">
        <v>280</v>
      </c>
      <c r="M55" s="27"/>
      <c r="N55" s="16">
        <v>3</v>
      </c>
      <c r="O55" s="16">
        <v>1</v>
      </c>
      <c r="P55" s="16" t="s">
        <v>412</v>
      </c>
      <c r="Q55" s="16" t="s">
        <v>352</v>
      </c>
      <c r="R55" s="16" t="s">
        <v>157</v>
      </c>
      <c r="S55" s="16" t="s">
        <v>281</v>
      </c>
      <c r="T55" s="20" t="s">
        <v>311</v>
      </c>
      <c r="U55" s="16">
        <v>1</v>
      </c>
      <c r="V55" s="16">
        <v>6</v>
      </c>
      <c r="W55" s="26">
        <f t="shared" si="0"/>
        <v>16660</v>
      </c>
      <c r="X55" s="29">
        <f>11900*2</f>
        <v>23800</v>
      </c>
      <c r="Y55" s="31"/>
      <c r="Z55" s="31"/>
      <c r="AA55" s="31"/>
    </row>
  </sheetData>
  <autoFilter ref="A11:BF55" xr:uid="{781A3F66-3382-45F6-AE22-9C45F5B16DDE}"/>
  <mergeCells count="13">
    <mergeCell ref="AP10:AT10"/>
    <mergeCell ref="AU10:AY10"/>
    <mergeCell ref="AZ10:BF10"/>
    <mergeCell ref="W8:X8"/>
    <mergeCell ref="B9:X9"/>
    <mergeCell ref="Y9:AO9"/>
    <mergeCell ref="AP9:BF9"/>
    <mergeCell ref="B10:I10"/>
    <mergeCell ref="J10:O10"/>
    <mergeCell ref="P10:X10"/>
    <mergeCell ref="Y10:AC10"/>
    <mergeCell ref="AD10:AH10"/>
    <mergeCell ref="AI10:AO10"/>
  </mergeCells>
  <phoneticPr fontId="27" type="noConversion"/>
  <hyperlinks>
    <hyperlink ref="L12" r:id="rId1" xr:uid="{02F06F4D-B718-44A4-B9E3-F729BA20DD3D}"/>
    <hyperlink ref="T13" r:id="rId2" display="https://www.coupang.com/vp/products/8403247?itemId=1038077450" xr:uid="{7C1FF7DE-3286-4824-918F-F17782633E5A}"/>
    <hyperlink ref="T12" r:id="rId3" display="https://www.coupang.com/vp/products/1366695533?itemId=2246825376" xr:uid="{D3E5FE2E-2E9A-4560-A681-2C183E8A9A55}"/>
    <hyperlink ref="L13" r:id="rId4" xr:uid="{419C92B9-685B-4513-B3A7-1AAAE3555205}"/>
    <hyperlink ref="L14" r:id="rId5" xr:uid="{56DA7EEC-A537-46DF-BEC8-3188B4A9BEF9}"/>
    <hyperlink ref="L15" r:id="rId6" xr:uid="{7F446A2E-8971-442F-B0E6-62798147B2A6}"/>
    <hyperlink ref="L16" r:id="rId7" xr:uid="{6D6FE38B-0DDC-4D6A-A8DB-4B35FA4406EE}"/>
    <hyperlink ref="L17" r:id="rId8" xr:uid="{6ADE607F-41D7-4FD2-9ACA-CE42633732E7}"/>
    <hyperlink ref="L19" r:id="rId9" xr:uid="{4B380955-3413-4DBE-8EEA-243A4C409AFB}"/>
    <hyperlink ref="L20" r:id="rId10" xr:uid="{95A86319-6F85-4B64-81DE-68DCC145302B}"/>
    <hyperlink ref="L21" r:id="rId11" xr:uid="{3B017244-C536-4D7D-BC22-1DD9106926F0}"/>
    <hyperlink ref="L22" r:id="rId12" xr:uid="{F8A38B7D-5BF5-4B79-AB5E-381E48B7DD9B}"/>
    <hyperlink ref="L23" r:id="rId13" xr:uid="{2F9859BB-9134-4822-993E-7DD55A5C2F2D}"/>
    <hyperlink ref="L24" r:id="rId14" xr:uid="{C67454F1-B6DB-409B-B0A7-EEA066D45478}"/>
    <hyperlink ref="L25" r:id="rId15" xr:uid="{626CAE67-2338-4D2E-A455-11EAC3CEC38B}"/>
    <hyperlink ref="L26" r:id="rId16" xr:uid="{9D6C9940-1761-4E57-AEC0-B83BDF8394B4}"/>
    <hyperlink ref="L27" r:id="rId17" xr:uid="{622F0E8E-4503-423A-B2ED-446CF0DFB762}"/>
    <hyperlink ref="L28" r:id="rId18" xr:uid="{BAFF46B9-E283-4748-8680-34B6C456DD40}"/>
    <hyperlink ref="L29" r:id="rId19" xr:uid="{40F5B568-1AD1-4D27-8B5C-6E7976F384E0}"/>
    <hyperlink ref="L30" r:id="rId20" xr:uid="{60F19C97-460E-4EA3-BCC5-786BD138C16C}"/>
    <hyperlink ref="L31" r:id="rId21" xr:uid="{22FEB9A6-CA72-443D-86AB-F6BBCE041DCC}"/>
    <hyperlink ref="T14" r:id="rId22" display="https://www.coupang.com/vp/products/324202666?itemId=1038077454" xr:uid="{04F03823-D2FB-4E15-8001-E81DFAC12C7E}"/>
    <hyperlink ref="T15" r:id="rId23" display="https://www.coupang.com/vp/products/324202651?itemId=1038077401" xr:uid="{1090DAFD-91E5-4AFD-8205-0BA4966EE585}"/>
    <hyperlink ref="T17" r:id="rId24" display="https://www.coupang.com/vp/products/1370801527?itemId=2403399112" xr:uid="{1B9A937B-FCD7-4D5F-8EDD-558F7B62E57F}"/>
    <hyperlink ref="T18" r:id="rId25" display="https://www.coupang.com/vp/products/127467695?itemId=877623215" xr:uid="{EF9A4D17-AD81-4B02-82F4-719935E0DB1C}"/>
    <hyperlink ref="T16" r:id="rId26" xr:uid="{9AB4EA10-60B9-42F6-AF30-9FA4971B8868}"/>
    <hyperlink ref="T20" r:id="rId27" display="https://www.coupang.com/vp/products/5740084?itemId=6751262" xr:uid="{D8B986E9-F158-4D75-BDE1-4AB0F37546B3}"/>
    <hyperlink ref="T21" r:id="rId28" xr:uid="{03B58A62-F929-4A77-80F3-7ECB0CCECE80}"/>
    <hyperlink ref="T22" r:id="rId29" xr:uid="{E6D3DEFE-9733-44FC-9FB5-E51AD1D10CEB}"/>
    <hyperlink ref="T23" r:id="rId30" xr:uid="{4CE251AF-AC3D-45CC-A837-D94A8ABF9C86}"/>
    <hyperlink ref="T24" r:id="rId31" xr:uid="{B6BF95CD-24A0-4BB6-858B-15771DB59305}"/>
    <hyperlink ref="T25" r:id="rId32" xr:uid="{97CA5A5B-F17F-4020-9EAE-2CF31E77BB28}"/>
    <hyperlink ref="T26" r:id="rId33" xr:uid="{1CB70BC6-FCFD-4C26-8511-8FEA26790711}"/>
    <hyperlink ref="T27" r:id="rId34" xr:uid="{C969AE79-5A82-4E64-B3E7-4C46690B7875}"/>
    <hyperlink ref="T28" r:id="rId35" xr:uid="{8D2683ED-9A30-4C13-81E6-64B591295759}"/>
    <hyperlink ref="T29" r:id="rId36" xr:uid="{74B9F7B1-C76B-4864-8EBC-A9F0DE801400}"/>
    <hyperlink ref="T30" r:id="rId37" xr:uid="{60A89D4A-4939-477E-B10C-9E313DE6160C}"/>
    <hyperlink ref="T31" r:id="rId38" xr:uid="{EA677EA9-7F85-4855-9ED4-7B34F8FAB7CD}"/>
    <hyperlink ref="T19" r:id="rId39" display="https://www.coupang.com/vp/products/206774214?itemId=610956818" xr:uid="{8FDB9BD7-5CFF-476B-BBF5-5633F058AE6D}"/>
    <hyperlink ref="L45" r:id="rId40" xr:uid="{B17DF844-77F9-43AB-ADEC-7E8C7C10AD79}"/>
    <hyperlink ref="L46" r:id="rId41" xr:uid="{6234E9B6-3983-4783-BEF0-AC55188F6BA8}"/>
    <hyperlink ref="L47" r:id="rId42" xr:uid="{CA8D0F46-CB1F-405E-B3E7-FB46CB1F330D}"/>
    <hyperlink ref="L48" r:id="rId43" xr:uid="{22A2824E-88EE-41D1-82DC-19934AB64B4B}"/>
    <hyperlink ref="L52" r:id="rId44" xr:uid="{81E3EE2F-E27C-4CD6-A61E-29E9F51021A8}"/>
    <hyperlink ref="L53" r:id="rId45" xr:uid="{ED1D2281-ADF8-4E61-87D2-A3C1DADC46C3}"/>
    <hyperlink ref="L55" r:id="rId46" xr:uid="{35FE9C18-0617-410E-A295-7F0C37B79789}"/>
    <hyperlink ref="L54" r:id="rId47" xr:uid="{55AF23FC-2731-43D6-9BFC-E5B3FB6A6AC9}"/>
    <hyperlink ref="L49" r:id="rId48" xr:uid="{C5630D55-397A-4777-8669-39F1119480DF}"/>
    <hyperlink ref="T46" r:id="rId49" xr:uid="{FD98A686-828A-45C9-892F-CABACB07DBD1}"/>
    <hyperlink ref="T47" r:id="rId50" xr:uid="{D69BD7AF-A395-4884-9C0C-458297D43D58}"/>
    <hyperlink ref="T48" r:id="rId51" xr:uid="{8259D4D9-B317-4856-9144-A93652990C73}"/>
    <hyperlink ref="T53" r:id="rId52" display="https://www.coupang.com/vp/products/3199234?itemId=3903076" xr:uid="{0CE981E0-C1C2-45B8-9660-8BAE99D4B241}"/>
    <hyperlink ref="T55" r:id="rId53" xr:uid="{D6EDB869-4EBD-47F4-A90B-CB15FD6A6F54}"/>
    <hyperlink ref="T54" r:id="rId54" xr:uid="{BC5F4EFF-0F80-4BFB-BEC9-6AD383AC4832}"/>
    <hyperlink ref="L32" r:id="rId55" xr:uid="{62B4498E-19AA-4F57-AE4F-BBE676775ADC}"/>
    <hyperlink ref="L33" r:id="rId56" xr:uid="{D756429B-99DB-4773-9E25-58A58F392496}"/>
    <hyperlink ref="L34" r:id="rId57" xr:uid="{F595FE2E-4915-47DD-A0D5-8C968145FDD6}"/>
    <hyperlink ref="L35" r:id="rId58" xr:uid="{56D7279D-CB13-410F-A869-AAFC80964A80}"/>
    <hyperlink ref="L36" r:id="rId59" xr:uid="{6483CDDF-8A85-44DE-8115-60B39A9671E7}"/>
    <hyperlink ref="L37" r:id="rId60" xr:uid="{67375352-BD5B-420A-9526-521CB97448D7}"/>
    <hyperlink ref="L38" r:id="rId61" xr:uid="{24BC91B0-F7B9-49EE-9BEF-BA5EEB94B730}"/>
    <hyperlink ref="L39" r:id="rId62" xr:uid="{AED6501B-2ED5-4A7E-B8E7-379B19482ABF}"/>
    <hyperlink ref="L40" r:id="rId63" xr:uid="{DBC798BB-8111-48E3-A9BB-634A4FB1DDBB}"/>
    <hyperlink ref="L43" r:id="rId64" xr:uid="{D1BD140C-8A4B-4636-83A3-ACD9B3A91CCC}"/>
    <hyperlink ref="L42" r:id="rId65" xr:uid="{A5AC2415-FA59-440E-9799-4BAE4D8ECF69}"/>
    <hyperlink ref="L41" r:id="rId66" xr:uid="{3E9EF113-69B5-4355-9559-8B77D01C44C0}"/>
    <hyperlink ref="T32" r:id="rId67" xr:uid="{2875B798-23FA-49D9-B917-614117374100}"/>
    <hyperlink ref="T33" r:id="rId68" xr:uid="{681E1C93-6AA2-4072-A6F4-40653AC37A1E}"/>
    <hyperlink ref="T34" r:id="rId69" xr:uid="{5DC29752-4B0A-4A99-8F8C-C018F7AE50B5}"/>
    <hyperlink ref="T35" r:id="rId70" xr:uid="{E7A777CE-0C12-4853-8E0E-70BC79483B66}"/>
    <hyperlink ref="T36" r:id="rId71" xr:uid="{2421B3DD-D036-4901-B622-4154C44C2021}"/>
    <hyperlink ref="T37" r:id="rId72" xr:uid="{D70307DD-A493-472A-9EC1-D8D6E9A6C781}"/>
    <hyperlink ref="T44" r:id="rId73" xr:uid="{43852961-DB7B-46A4-BA1A-A522C9DF7535}"/>
    <hyperlink ref="T38" r:id="rId74" xr:uid="{76429066-FC34-4BDB-8141-A45F5EAFE08B}"/>
    <hyperlink ref="T42" r:id="rId75" xr:uid="{9074EB9D-C024-44FD-8EA1-95D1BB70AC70}"/>
    <hyperlink ref="T43" r:id="rId76" xr:uid="{A8615043-71A4-476B-A537-90911A2A5ADB}"/>
    <hyperlink ref="L18" r:id="rId77" xr:uid="{543194B7-6C66-48F0-AF88-784789160F0E}"/>
    <hyperlink ref="T40" r:id="rId78" xr:uid="{2E85DA23-C86C-4F67-96B4-9B8444B74431}"/>
    <hyperlink ref="T45" r:id="rId79" display="https://www.coupang.com/vp/products/24131490?itemId=93945069&amp;vendorItemId=3000229112&amp;pickType=COU_PICK&amp;q=%EC%98%A4%EB%9E%84%EB%B9%84+%EB%AF%BC%ED%8A%B8cltlf&amp;itemsCount=36&amp;searchId=2665333e226945279bfd03f1c92698b2&amp;rank=1&amp;isAddedCart=" xr:uid="{8878FB12-0034-4FD8-A435-7E06109BFEC4}"/>
    <hyperlink ref="T49" r:id="rId80" xr:uid="{EABEE546-F84D-4292-8C2E-B33C4877732D}"/>
    <hyperlink ref="L51" r:id="rId81" xr:uid="{AB730EBC-7FDD-4820-A78B-456F728B1349}"/>
    <hyperlink ref="T52" r:id="rId82" xr:uid="{C924ABF8-D7E5-437B-BE3F-3199ED07ECFC}"/>
    <hyperlink ref="T51" r:id="rId83" xr:uid="{589BBE6D-14FD-4C0D-86AF-F333E9E4737C}"/>
    <hyperlink ref="T50" r:id="rId84" xr:uid="{27E84478-EACD-4CBF-AE0D-B504709F7ECE}"/>
    <hyperlink ref="L50" r:id="rId85" xr:uid="{75180D2D-565D-408F-8CF4-B569054DCA4D}"/>
    <hyperlink ref="L44" r:id="rId86" xr:uid="{10CA2363-69ED-46B0-940F-0B27ACEC1050}"/>
  </hyperlinks>
  <pageMargins left="0.7" right="0.7" top="0.75" bottom="0.75" header="0.3" footer="0.3"/>
  <pageSetup paperSize="9" orientation="portrait" r:id="rId8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FDD47-2C56-4972-B83A-8FECD57E4475}">
  <sheetPr codeName="Sheet2"/>
  <dimension ref="A1:C3"/>
  <sheetViews>
    <sheetView zoomScale="70" zoomScaleNormal="70" workbookViewId="0">
      <selection activeCell="B35" sqref="B35"/>
    </sheetView>
  </sheetViews>
  <sheetFormatPr baseColWidth="10" defaultColWidth="8.83203125" defaultRowHeight="17"/>
  <cols>
    <col min="1" max="1" width="3.6640625" customWidth="1"/>
    <col min="2" max="2" width="172.5" customWidth="1"/>
    <col min="3" max="3" width="65.5" customWidth="1"/>
  </cols>
  <sheetData>
    <row r="1" spans="1:3" ht="20">
      <c r="A1" s="3" t="s">
        <v>130</v>
      </c>
    </row>
    <row r="2" spans="1:3">
      <c r="A2" s="2" t="s">
        <v>129</v>
      </c>
    </row>
    <row r="3" spans="1:3">
      <c r="B3" s="1" t="s">
        <v>132</v>
      </c>
      <c r="C3" s="1"/>
    </row>
  </sheetData>
  <phoneticPr fontId="4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7F289-8E83-412D-9594-E09762F1E311}">
  <sheetPr codeName="Sheet3"/>
  <dimension ref="A1:A2"/>
  <sheetViews>
    <sheetView zoomScale="70" zoomScaleNormal="70" workbookViewId="0">
      <selection activeCell="V24" sqref="V24"/>
    </sheetView>
  </sheetViews>
  <sheetFormatPr baseColWidth="10" defaultColWidth="8.83203125" defaultRowHeight="17"/>
  <sheetData>
    <row r="1" spans="1:1" ht="20">
      <c r="A1" s="3" t="s">
        <v>131</v>
      </c>
    </row>
    <row r="2" spans="1:1">
      <c r="A2" s="2"/>
    </row>
  </sheetData>
  <phoneticPr fontId="4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3A6AC-F907-4AD6-A15F-B5E82413B2AD}">
  <sheetPr codeName="Sheet4"/>
  <dimension ref="A1:J2"/>
  <sheetViews>
    <sheetView workbookViewId="0">
      <selection activeCell="C10" sqref="C9:C10"/>
    </sheetView>
  </sheetViews>
  <sheetFormatPr baseColWidth="10" defaultColWidth="8.83203125" defaultRowHeight="17"/>
  <cols>
    <col min="1" max="1" width="18.5" customWidth="1"/>
    <col min="2" max="4" width="22.6640625" customWidth="1"/>
    <col min="5" max="5" width="26.1640625" customWidth="1"/>
    <col min="6" max="6" width="29.5" customWidth="1"/>
    <col min="7" max="7" width="19" customWidth="1"/>
    <col min="8" max="8" width="17.5" customWidth="1"/>
    <col min="9" max="9" width="17.1640625" customWidth="1"/>
    <col min="10" max="10" width="24.6640625" customWidth="1"/>
  </cols>
  <sheetData>
    <row r="1" spans="1:10">
      <c r="A1" s="2" t="s">
        <v>145</v>
      </c>
      <c r="F1" t="s">
        <v>152</v>
      </c>
    </row>
    <row r="2" spans="1:10">
      <c r="A2" s="15" t="s">
        <v>3</v>
      </c>
      <c r="B2" s="15" t="s">
        <v>142</v>
      </c>
      <c r="C2" s="15" t="s">
        <v>151</v>
      </c>
      <c r="D2" s="15" t="s">
        <v>150</v>
      </c>
      <c r="E2" s="15" t="s">
        <v>147</v>
      </c>
      <c r="F2" s="15" t="s">
        <v>148</v>
      </c>
      <c r="G2" s="15" t="s">
        <v>143</v>
      </c>
      <c r="H2" s="15" t="s">
        <v>144</v>
      </c>
      <c r="I2" s="15" t="s">
        <v>149</v>
      </c>
      <c r="J2" s="15" t="s">
        <v>146</v>
      </c>
    </row>
  </sheetData>
  <phoneticPr fontId="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Price Tracking Product List_MSP</vt:lpstr>
      <vt:lpstr>Guide- Naver Price Checker</vt:lpstr>
      <vt:lpstr>Guide - Coupang</vt:lpstr>
      <vt:lpstr>Naver_output 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Sou, Hirokatsu</dc:creator>
  <cp:lastModifiedBy>Lim, DaeKyoung</cp:lastModifiedBy>
  <dcterms:created xsi:type="dcterms:W3CDTF">2020-10-14T03:17:00Z</dcterms:created>
  <dcterms:modified xsi:type="dcterms:W3CDTF">2020-11-12T08:42:46Z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5be1ad-2f0c-47c3-b67d-9a533919588c_Enabled">
    <vt:lpwstr>true</vt:lpwstr>
  </property>
  <property fmtid="{D5CDD505-2E9C-101B-9397-08002B2CF9AE}" pid="3" name="MSIP_Label_cd5be1ad-2f0c-47c3-b67d-9a533919588c_SetDate">
    <vt:lpwstr>2020-11-05T08:22:19Z</vt:lpwstr>
  </property>
  <property fmtid="{D5CDD505-2E9C-101B-9397-08002B2CF9AE}" pid="4" name="MSIP_Label_cd5be1ad-2f0c-47c3-b67d-9a533919588c_Method">
    <vt:lpwstr>Privileged</vt:lpwstr>
  </property>
  <property fmtid="{D5CDD505-2E9C-101B-9397-08002B2CF9AE}" pid="5" name="MSIP_Label_cd5be1ad-2f0c-47c3-b67d-9a533919588c_Name">
    <vt:lpwstr>Incidental Personal Use</vt:lpwstr>
  </property>
  <property fmtid="{D5CDD505-2E9C-101B-9397-08002B2CF9AE}" pid="6" name="MSIP_Label_cd5be1ad-2f0c-47c3-b67d-9a533919588c_SiteId">
    <vt:lpwstr>3596192b-fdf5-4e2c-a6fa-acb706c963d8</vt:lpwstr>
  </property>
  <property fmtid="{D5CDD505-2E9C-101B-9397-08002B2CF9AE}" pid="7" name="MSIP_Label_cd5be1ad-2f0c-47c3-b67d-9a533919588c_ActionId">
    <vt:lpwstr>d0ef3034-2a7a-4a90-ad64-d21fc749fb49</vt:lpwstr>
  </property>
  <property fmtid="{D5CDD505-2E9C-101B-9397-08002B2CF9AE}" pid="8" name="MSIP_Label_cd5be1ad-2f0c-47c3-b67d-9a533919588c_ContentBits">
    <vt:lpwstr>0</vt:lpwstr>
  </property>
</Properties>
</file>