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<sst xmlns="http://schemas.openxmlformats.org/spreadsheetml/2006/main" count="54" uniqueCount="22">
  <si>
    <t xml:space="preserve">target</t>
  </si>
  <si>
    <t xml:space="preserve">a_X_XL</t>
  </si>
  <si>
    <t xml:space="preserve">a_X_XO</t>
  </si>
  <si>
    <t xml:space="preserve">b_X_XK</t>
  </si>
  <si>
    <t xml:space="preserve">mu_K_X</t>
  </si>
  <si>
    <t xml:space="preserve">b_L_XL</t>
  </si>
  <si>
    <t xml:space="preserve">a_L_X</t>
  </si>
  <si>
    <t xml:space="preserve">b_X_GX</t>
  </si>
  <si>
    <t xml:space="preserve">b_M_LO</t>
  </si>
  <si>
    <t xml:space="preserve">b_Z_XB</t>
  </si>
  <si>
    <t xml:space="preserve">b_L_GL</t>
  </si>
  <si>
    <t xml:space="preserve">b_X_LX</t>
  </si>
  <si>
    <t xml:space="preserve">label</t>
  </si>
  <si>
    <t xml:space="preserve">target_predicted</t>
  </si>
  <si>
    <t xml:space="preserve">Q_X_Dataset</t>
  </si>
  <si>
    <t xml:space="preserve">Q_K_Dataset</t>
  </si>
  <si>
    <t xml:space="preserve">Q_L_Dataset</t>
  </si>
  <si>
    <t xml:space="preserve">W_X_Dataset</t>
  </si>
  <si>
    <t xml:space="preserve">Z_X_Dataset</t>
  </si>
  <si>
    <t xml:space="preserve">W_G_Dataset</t>
  </si>
  <si>
    <t xml:space="preserve">R_Dataset</t>
  </si>
  <si>
    <t xml:space="preserve">W_L_Dataset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</si>
</sst>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J16" activeCellId="0" sqref="J16"/>
    </sheetView>
  </sheetViews>
  <sheetFormatPr defaultColWidth="8.5390625" defaultRowHeight="15" zeroHeight="false" outlineLevelRow="0" outlineLevelCol="0"/>
  <cols>
    <col collapsed="false" customWidth="true" hidden="false" outlineLevel="0" max="16" min="16" style="0" width="7.83"/>
    <col collapsed="false" customWidth="true" hidden="false" outlineLevel="0" max="19" min="19" style="0" width="10.14"/>
    <col collapsed="false" customWidth="true" hidden="false" outlineLevel="0" max="21" min="21" style="0" width="10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1" t="n">
        <v>0</v>
      </c>
      <c r="B2" s="0" t="n">
        <v>805544000000</v>
      </c>
      <c r="C2" s="0" t="n">
        <v>692486000000</v>
      </c>
      <c r="D2" s="0" t="n">
        <v>692486000000</v>
      </c>
      <c r="E2" s="0" t="n">
        <v>1799833711424.33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s">
        <v>14</v>
      </c>
      <c r="O2" s="0" t="n">
        <v>692938704583.673</v>
      </c>
    </row>
    <row r="3" customFormat="false" ht="15" hidden="false" customHeight="false" outlineLevel="0" collapsed="false">
      <c r="A3" s="1" t="n">
        <v>1</v>
      </c>
      <c r="B3" s="0" t="n">
        <v>861168000000</v>
      </c>
      <c r="C3" s="0" t="n">
        <v>737123000000</v>
      </c>
      <c r="D3" s="0" t="n">
        <v>737123000000</v>
      </c>
      <c r="E3" s="0" t="n">
        <v>2160800690148.42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s">
        <v>14</v>
      </c>
      <c r="O3" s="0" t="n">
        <v>737604885497.801</v>
      </c>
    </row>
    <row r="4" customFormat="false" ht="15" hidden="false" customHeight="false" outlineLevel="0" collapsed="false">
      <c r="A4" s="1" t="n">
        <v>2</v>
      </c>
      <c r="B4" s="0" t="n">
        <v>920090000000</v>
      </c>
      <c r="C4" s="0" t="n">
        <v>783220000000</v>
      </c>
      <c r="D4" s="0" t="n">
        <v>783220000000</v>
      </c>
      <c r="E4" s="0" t="n">
        <v>2490537974284.94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s">
        <v>14</v>
      </c>
      <c r="O4" s="0" t="n">
        <v>783732020869.771</v>
      </c>
    </row>
    <row r="5" customFormat="false" ht="15" hidden="false" customHeight="false" outlineLevel="0" collapsed="false">
      <c r="A5" s="1" t="n">
        <v>3</v>
      </c>
      <c r="B5" s="0" t="n">
        <v>961247000000</v>
      </c>
      <c r="C5" s="0" t="n">
        <v>814880000000</v>
      </c>
      <c r="D5" s="0" t="n">
        <v>814880000000</v>
      </c>
      <c r="E5" s="0" t="n">
        <v>2683220662807.83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s">
        <v>14</v>
      </c>
      <c r="O5" s="0" t="n">
        <v>815412718222.669</v>
      </c>
    </row>
    <row r="6" customFormat="false" ht="15" hidden="false" customHeight="false" outlineLevel="0" collapsed="false">
      <c r="A6" s="1" t="n">
        <v>4</v>
      </c>
      <c r="B6" s="0" t="n">
        <v>997231000000</v>
      </c>
      <c r="C6" s="0" t="n">
        <v>850880000000</v>
      </c>
      <c r="D6" s="0" t="n">
        <v>850880000000</v>
      </c>
      <c r="E6" s="0" t="n">
        <v>3463667289371.77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s">
        <v>14</v>
      </c>
      <c r="O6" s="0" t="n">
        <v>851436252799.559</v>
      </c>
    </row>
    <row r="7" customFormat="false" ht="13.8" hidden="false" customHeight="false" outlineLevel="0" collapsed="false">
      <c r="A7" s="1" t="n">
        <v>5</v>
      </c>
      <c r="B7" s="0" t="n">
        <v>21000000000.004</v>
      </c>
      <c r="C7" s="0" t="n">
        <v>0</v>
      </c>
      <c r="D7" s="0" t="n">
        <v>0</v>
      </c>
      <c r="E7" s="0" t="n">
        <v>6330924388135.9</v>
      </c>
      <c r="F7" s="0" t="n">
        <v>-241700000000.633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s">
        <v>15</v>
      </c>
      <c r="O7" s="0" t="n">
        <v>-221353777.856455</v>
      </c>
      <c r="P7" s="0" t="n">
        <f aca="false">O7/B7</f>
        <v>-0.0105406560884006</v>
      </c>
    </row>
    <row r="8" customFormat="false" ht="13.8" hidden="false" customHeight="false" outlineLevel="0" collapsed="false">
      <c r="A8" s="1" t="n">
        <v>6</v>
      </c>
      <c r="B8" s="0" t="n">
        <v>6599999999.97342</v>
      </c>
      <c r="C8" s="0" t="n">
        <v>0</v>
      </c>
      <c r="D8" s="0" t="n">
        <v>0</v>
      </c>
      <c r="E8" s="0" t="n">
        <v>7462576468014.88</v>
      </c>
      <c r="F8" s="0" t="n">
        <v>-262700000000.637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s">
        <v>15</v>
      </c>
      <c r="O8" s="0" t="n">
        <v>-240586005.14224</v>
      </c>
      <c r="P8" s="0" t="n">
        <f aca="false">O8/B8</f>
        <v>-0.0364524250216984</v>
      </c>
    </row>
    <row r="9" customFormat="false" ht="13.8" hidden="false" customHeight="false" outlineLevel="0" collapsed="false">
      <c r="A9" s="1" t="n">
        <v>7</v>
      </c>
      <c r="B9" s="0" t="n">
        <v>25899999999.9927</v>
      </c>
      <c r="C9" s="0" t="n">
        <v>0</v>
      </c>
      <c r="D9" s="0" t="n">
        <v>0</v>
      </c>
      <c r="E9" s="0" t="n">
        <v>8801966271911.22</v>
      </c>
      <c r="F9" s="0" t="n">
        <v>-269300000000.61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s">
        <v>15</v>
      </c>
      <c r="O9" s="0" t="n">
        <v>-246630419.432033</v>
      </c>
      <c r="P9" s="0" t="n">
        <f aca="false">O9/B9</f>
        <v>-0.00952241001668351</v>
      </c>
    </row>
    <row r="10" customFormat="false" ht="13.8" hidden="false" customHeight="false" outlineLevel="0" collapsed="false">
      <c r="A10" s="1" t="n">
        <v>8</v>
      </c>
      <c r="B10" s="0" t="n">
        <v>4100000000.01685</v>
      </c>
      <c r="C10" s="0" t="n">
        <v>0</v>
      </c>
      <c r="D10" s="0" t="n">
        <v>0</v>
      </c>
      <c r="E10" s="0" t="n">
        <v>9064477494319.51</v>
      </c>
      <c r="F10" s="0" t="n">
        <v>-295200000000.603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s">
        <v>15</v>
      </c>
      <c r="O10" s="0" t="n">
        <v>-270350166.417824</v>
      </c>
      <c r="P10" s="0" t="n">
        <f aca="false">O10/B10</f>
        <v>-0.065939064979686</v>
      </c>
    </row>
    <row r="11" customFormat="false" ht="13.8" hidden="false" customHeight="false" outlineLevel="0" collapsed="false">
      <c r="A11" s="1" t="n">
        <v>9</v>
      </c>
      <c r="B11" s="0" t="n">
        <v>-399999999.957581</v>
      </c>
      <c r="C11" s="0" t="n">
        <v>0</v>
      </c>
      <c r="D11" s="0" t="n">
        <v>0</v>
      </c>
      <c r="E11" s="0" t="n">
        <v>12032592687801.1</v>
      </c>
      <c r="F11" s="0" t="n">
        <v>-299300000000.62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s">
        <v>15</v>
      </c>
      <c r="O11" s="0" t="n">
        <v>-274105029.840301</v>
      </c>
      <c r="P11" s="0" t="n">
        <f aca="false">O11/B11</f>
        <v>0.685262574673424</v>
      </c>
    </row>
    <row r="12" customFormat="false" ht="13.8" hidden="false" customHeight="false" outlineLevel="0" collapsed="false">
      <c r="A12" s="1" t="n">
        <v>10</v>
      </c>
      <c r="B12" s="0" t="n">
        <v>242000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52957153.4380563</v>
      </c>
      <c r="H12" s="0" t="n">
        <v>-25818000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s">
        <v>16</v>
      </c>
      <c r="O12" s="0" t="n">
        <v>-13718450.6674737</v>
      </c>
      <c r="P12" s="0" t="n">
        <f aca="false">O12/B12</f>
        <v>-56.6878126755112</v>
      </c>
      <c r="Q12" s="0" t="n">
        <f aca="false">1/O12</f>
        <v>-7.28945289988896E-008</v>
      </c>
      <c r="R12" s="0" t="n">
        <f aca="false">Q12/B12</f>
        <v>-3.01217061978883E-013</v>
      </c>
    </row>
    <row r="13" customFormat="false" ht="13.8" hidden="false" customHeight="false" outlineLevel="0" collapsed="false">
      <c r="A13" s="1" t="n">
        <v>11</v>
      </c>
      <c r="B13" s="0" t="n">
        <v>466000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62565717.2288851</v>
      </c>
      <c r="H13" s="0" t="n">
        <v>-26060000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s">
        <v>16</v>
      </c>
      <c r="O13" s="0" t="n">
        <v>-12087026.6058545</v>
      </c>
      <c r="P13" s="0" t="n">
        <f aca="false">O13/B13</f>
        <v>-25.9378253344517</v>
      </c>
      <c r="Q13" s="0" t="n">
        <f aca="false">1/O13</f>
        <v>-8.27333332347956E-008</v>
      </c>
      <c r="R13" s="0" t="n">
        <f aca="false">Q13/B13</f>
        <v>-1.7753934170557E-013</v>
      </c>
    </row>
    <row r="14" customFormat="false" ht="13.8" hidden="false" customHeight="false" outlineLevel="0" collapsed="false">
      <c r="A14" s="1" t="n">
        <v>12</v>
      </c>
      <c r="B14" s="0" t="n">
        <v>269000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68859555.6150659</v>
      </c>
      <c r="H14" s="0" t="n">
        <v>-26526000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s">
        <v>16</v>
      </c>
      <c r="O14" s="0" t="n">
        <v>-11303607.2064833</v>
      </c>
      <c r="P14" s="0" t="n">
        <f aca="false">O14/B14</f>
        <v>-42.0208446337671</v>
      </c>
      <c r="Q14" s="0" t="n">
        <f aca="false">1/O14</f>
        <v>-8.84673345183505E-008</v>
      </c>
      <c r="R14" s="0" t="n">
        <f aca="false">Q14/B14</f>
        <v>-3.28874849510597E-013</v>
      </c>
    </row>
    <row r="15" customFormat="false" ht="13.8" hidden="false" customHeight="false" outlineLevel="0" collapsed="false">
      <c r="A15" s="1" t="n">
        <v>13</v>
      </c>
      <c r="B15" s="0" t="n">
        <v>373000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73208701.858157</v>
      </c>
      <c r="H15" s="0" t="n">
        <v>-26795000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s">
        <v>16</v>
      </c>
      <c r="O15" s="0" t="n">
        <v>-10713079.4311264</v>
      </c>
      <c r="P15" s="0" t="n">
        <f aca="false">O15/B15</f>
        <v>-28.7213925767463</v>
      </c>
      <c r="Q15" s="0" t="n">
        <f aca="false">1/O15</f>
        <v>-9.33438425831646E-008</v>
      </c>
      <c r="R15" s="0" t="n">
        <f aca="false">Q15/B15</f>
        <v>-2.50251588694811E-013</v>
      </c>
    </row>
    <row r="16" customFormat="false" ht="13.8" hidden="false" customHeight="false" outlineLevel="0" collapsed="false">
      <c r="A16" s="1" t="n">
        <v>14</v>
      </c>
      <c r="B16" s="0" t="n">
        <v>316000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89826939.1156533</v>
      </c>
      <c r="H16" s="0" t="n">
        <v>-27168000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s">
        <v>16</v>
      </c>
      <c r="O16" s="0" t="n">
        <v>-7849248.83195592</v>
      </c>
      <c r="P16" s="0" t="n">
        <f aca="false">O16/B16</f>
        <v>-24.8393950378352</v>
      </c>
      <c r="Q16" s="0" t="n">
        <f aca="false">1/O16</f>
        <v>-1.27400726032381E-007</v>
      </c>
      <c r="R16" s="0" t="n">
        <f aca="false">Q16/B16</f>
        <v>-4.0316685453285E-013</v>
      </c>
    </row>
    <row r="17" customFormat="false" ht="13.8" hidden="false" customHeight="false" outlineLevel="0" collapsed="false">
      <c r="A17" s="1" t="n">
        <v>15</v>
      </c>
      <c r="B17" s="0" t="n">
        <v>257089888092.3</v>
      </c>
      <c r="C17" s="0" t="n">
        <v>286354703322.218</v>
      </c>
      <c r="D17" s="0" t="n">
        <v>330234525307.721</v>
      </c>
      <c r="E17" s="0" t="n">
        <v>0</v>
      </c>
      <c r="F17" s="0" t="n">
        <v>0</v>
      </c>
      <c r="G17" s="0" t="n">
        <v>-948911267637.301</v>
      </c>
      <c r="H17" s="0" t="n">
        <v>0</v>
      </c>
      <c r="I17" s="0" t="n">
        <v>263067000000</v>
      </c>
      <c r="J17" s="0" t="n">
        <v>0</v>
      </c>
      <c r="K17" s="0" t="n">
        <v>520361358647.5</v>
      </c>
      <c r="L17" s="0" t="n">
        <v>0</v>
      </c>
      <c r="M17" s="0" t="n">
        <v>0</v>
      </c>
      <c r="N17" s="0" t="s">
        <v>17</v>
      </c>
      <c r="O17" s="0" t="n">
        <v>884752911937.803</v>
      </c>
      <c r="P17" s="0" t="n">
        <f aca="false">O17/B17</f>
        <v>3.44141466824304</v>
      </c>
      <c r="R17" s="0" t="n">
        <f aca="false">O17/$Q$21</f>
        <v>220196500514.234</v>
      </c>
      <c r="S17" s="0" t="n">
        <f aca="false">R17/B17</f>
        <v>0.856496154509116</v>
      </c>
    </row>
    <row r="18" customFormat="false" ht="13.8" hidden="false" customHeight="false" outlineLevel="0" collapsed="false">
      <c r="A18" s="1" t="n">
        <v>16</v>
      </c>
      <c r="B18" s="0" t="n">
        <v>172524257740.501</v>
      </c>
      <c r="C18" s="0" t="n">
        <v>315422068700.232</v>
      </c>
      <c r="D18" s="0" t="n">
        <v>358425698735.75</v>
      </c>
      <c r="E18" s="0" t="n">
        <v>0</v>
      </c>
      <c r="F18" s="0" t="n">
        <v>0</v>
      </c>
      <c r="G18" s="0" t="n">
        <v>-1186157542310.16</v>
      </c>
      <c r="H18" s="0" t="n">
        <v>0</v>
      </c>
      <c r="I18" s="0" t="n">
        <v>278476000000</v>
      </c>
      <c r="J18" s="0" t="n">
        <v>0</v>
      </c>
      <c r="K18" s="0" t="n">
        <v>650461820127.122</v>
      </c>
      <c r="L18" s="0" t="n">
        <v>0</v>
      </c>
      <c r="M18" s="0" t="n">
        <v>0</v>
      </c>
      <c r="N18" s="0" t="s">
        <v>17</v>
      </c>
      <c r="O18" s="0" t="n">
        <v>1013075708654.9</v>
      </c>
      <c r="P18" s="0" t="n">
        <f aca="false">O18/B18</f>
        <v>5.87207690050575</v>
      </c>
      <c r="R18" s="0" t="n">
        <f aca="false">O18/$Q$21</f>
        <v>252133361520.338</v>
      </c>
      <c r="S18" s="0" t="n">
        <f aca="false">R18/B18</f>
        <v>1.46143716148937</v>
      </c>
    </row>
    <row r="19" customFormat="false" ht="13.8" hidden="false" customHeight="false" outlineLevel="0" collapsed="false">
      <c r="A19" s="1" t="n">
        <v>17</v>
      </c>
      <c r="B19" s="0" t="n">
        <v>86564726027.991</v>
      </c>
      <c r="C19" s="0" t="n">
        <v>340986311473.969</v>
      </c>
      <c r="D19" s="0" t="n">
        <v>347798116748.597</v>
      </c>
      <c r="E19" s="0" t="n">
        <v>0</v>
      </c>
      <c r="F19" s="0" t="n">
        <v>0</v>
      </c>
      <c r="G19" s="0" t="n">
        <v>-1366225721104.04</v>
      </c>
      <c r="H19" s="0" t="n">
        <v>0</v>
      </c>
      <c r="I19" s="0" t="n">
        <v>296786000000</v>
      </c>
      <c r="J19" s="0" t="n">
        <v>0</v>
      </c>
      <c r="K19" s="0" t="n">
        <v>749207114194.153</v>
      </c>
      <c r="L19" s="0" t="n">
        <v>0</v>
      </c>
      <c r="M19" s="0" t="n">
        <v>0</v>
      </c>
      <c r="N19" s="0" t="s">
        <v>17</v>
      </c>
      <c r="O19" s="0" t="n">
        <v>1120518481028.05</v>
      </c>
      <c r="P19" s="0" t="n">
        <f aca="false">O19/B19</f>
        <v>12.9442849581218</v>
      </c>
      <c r="R19" s="0" t="n">
        <f aca="false">O19/$Q$21</f>
        <v>278873621046.921</v>
      </c>
      <c r="S19" s="0" t="n">
        <f aca="false">R19/B19</f>
        <v>3.22156187448392</v>
      </c>
    </row>
    <row r="20" customFormat="false" ht="13.8" hidden="false" customHeight="false" outlineLevel="0" collapsed="false">
      <c r="A20" s="1" t="n">
        <v>18</v>
      </c>
      <c r="B20" s="0" t="n">
        <v>499937160845.394</v>
      </c>
      <c r="C20" s="0" t="n">
        <v>359836794189.797</v>
      </c>
      <c r="D20" s="0" t="n">
        <v>348926156596.036</v>
      </c>
      <c r="E20" s="0" t="n">
        <v>0</v>
      </c>
      <c r="F20" s="0" t="n">
        <v>0</v>
      </c>
      <c r="G20" s="0" t="n">
        <v>-1487148137946.07</v>
      </c>
      <c r="H20" s="0" t="n">
        <v>0</v>
      </c>
      <c r="I20" s="0" t="n">
        <v>322893000000</v>
      </c>
      <c r="J20" s="0" t="n">
        <v>0</v>
      </c>
      <c r="K20" s="0" t="n">
        <v>815518217523.691</v>
      </c>
      <c r="L20" s="0" t="n">
        <v>0</v>
      </c>
      <c r="M20" s="0" t="n">
        <v>0</v>
      </c>
      <c r="N20" s="0" t="s">
        <v>17</v>
      </c>
      <c r="O20" s="0" t="n">
        <v>1208162212659.82</v>
      </c>
      <c r="P20" s="0" t="n">
        <f aca="false">O20/B20</f>
        <v>2.41662814305865</v>
      </c>
      <c r="R20" s="0" t="n">
        <f aca="false">O20/$Q$21</f>
        <v>300686313310.408</v>
      </c>
      <c r="S20" s="0" t="n">
        <f aca="false">R20/B20</f>
        <v>0.601448215615634</v>
      </c>
    </row>
    <row r="21" customFormat="false" ht="13.8" hidden="false" customHeight="false" outlineLevel="0" collapsed="false">
      <c r="A21" s="1" t="n">
        <v>19</v>
      </c>
      <c r="B21" s="0" t="n">
        <v>-306465974462.407</v>
      </c>
      <c r="C21" s="0" t="n">
        <v>377513811650.578</v>
      </c>
      <c r="D21" s="0" t="n">
        <v>366239269015.951</v>
      </c>
      <c r="E21" s="0" t="n">
        <v>0</v>
      </c>
      <c r="F21" s="0" t="n">
        <v>0</v>
      </c>
      <c r="G21" s="0" t="n">
        <v>-1937674787309.07</v>
      </c>
      <c r="H21" s="0" t="n">
        <v>0</v>
      </c>
      <c r="I21" s="0" t="n">
        <v>342783000000</v>
      </c>
      <c r="J21" s="0" t="n">
        <v>0</v>
      </c>
      <c r="K21" s="0" t="n">
        <v>1062576785974.63</v>
      </c>
      <c r="L21" s="0" t="n">
        <v>0</v>
      </c>
      <c r="M21" s="0" t="n">
        <v>0</v>
      </c>
      <c r="N21" s="0" t="s">
        <v>17</v>
      </c>
      <c r="O21" s="0" t="n">
        <v>1404940572955.53</v>
      </c>
      <c r="P21" s="0" t="n">
        <f aca="false">O21/B21</f>
        <v>-4.58432808216323</v>
      </c>
      <c r="Q21" s="0" t="n">
        <f aca="false">AVERAGE(P17:P21)</f>
        <v>4.0180153175532</v>
      </c>
      <c r="R21" s="0" t="n">
        <f aca="false">O21/$Q$21</f>
        <v>349660332756.292</v>
      </c>
      <c r="S21" s="0" t="n">
        <f aca="false">R21/B21</f>
        <v>-1.14094340609804</v>
      </c>
    </row>
    <row r="22" customFormat="false" ht="13.8" hidden="false" customHeight="false" outlineLevel="0" collapsed="false">
      <c r="A22" s="1" t="n">
        <v>20</v>
      </c>
      <c r="B22" s="0" t="n">
        <v>23157867000</v>
      </c>
      <c r="C22" s="0" t="n">
        <v>0</v>
      </c>
      <c r="D22" s="0" t="n">
        <v>37550477047977.5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-142903800000000</v>
      </c>
      <c r="K22" s="0" t="n">
        <v>0</v>
      </c>
      <c r="L22" s="0" t="n">
        <v>0</v>
      </c>
      <c r="M22" s="0" t="n">
        <v>0</v>
      </c>
      <c r="N22" s="0" t="s">
        <v>18</v>
      </c>
      <c r="O22" s="0" t="n">
        <v>25490279166.8825</v>
      </c>
      <c r="P22" s="0" t="n">
        <f aca="false">O22/B22</f>
        <v>1.10071791874798</v>
      </c>
    </row>
    <row r="23" customFormat="false" ht="13.8" hidden="false" customHeight="false" outlineLevel="0" collapsed="false">
      <c r="A23" s="1" t="n">
        <v>21</v>
      </c>
      <c r="B23" s="0" t="n">
        <v>21769585000</v>
      </c>
      <c r="C23" s="0" t="n">
        <v>0</v>
      </c>
      <c r="D23" s="0" t="n">
        <v>40756053478177.7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-177536400000000</v>
      </c>
      <c r="K23" s="0" t="n">
        <v>0</v>
      </c>
      <c r="L23" s="0" t="n">
        <v>0</v>
      </c>
      <c r="M23" s="0" t="n">
        <v>0</v>
      </c>
      <c r="N23" s="0" t="s">
        <v>18</v>
      </c>
      <c r="O23" s="0" t="n">
        <v>20858372855.4228</v>
      </c>
      <c r="P23" s="0" t="n">
        <f aca="false">O23/B23</f>
        <v>0.958142879408257</v>
      </c>
    </row>
    <row r="24" customFormat="false" ht="13.8" hidden="false" customHeight="false" outlineLevel="0" collapsed="false">
      <c r="A24" s="1" t="n">
        <v>22</v>
      </c>
      <c r="B24" s="0" t="n">
        <v>6724929000</v>
      </c>
      <c r="C24" s="0" t="n">
        <v>0</v>
      </c>
      <c r="D24" s="0" t="n">
        <v>39547606926103.2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-212169000000000</v>
      </c>
      <c r="K24" s="0" t="n">
        <v>0</v>
      </c>
      <c r="L24" s="0" t="n">
        <v>0</v>
      </c>
      <c r="M24" s="0" t="n">
        <v>0</v>
      </c>
      <c r="N24" s="0" t="s">
        <v>18</v>
      </c>
      <c r="O24" s="0" t="n">
        <v>8132281246.66998</v>
      </c>
      <c r="P24" s="0" t="n">
        <f aca="false">O24/B24</f>
        <v>1.20927391897669</v>
      </c>
    </row>
    <row r="25" customFormat="false" ht="13.8" hidden="false" customHeight="false" outlineLevel="0" collapsed="false">
      <c r="A25" s="1" t="n">
        <v>23</v>
      </c>
      <c r="B25" s="0" t="n">
        <v>-3541251000</v>
      </c>
      <c r="C25" s="0" t="n">
        <v>0</v>
      </c>
      <c r="D25" s="0" t="n">
        <v>39675874660559.4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-246801600000000</v>
      </c>
      <c r="K25" s="0" t="n">
        <v>0</v>
      </c>
      <c r="L25" s="0" t="n">
        <v>0</v>
      </c>
      <c r="M25" s="0" t="n">
        <v>0</v>
      </c>
      <c r="N25" s="0" t="s">
        <v>18</v>
      </c>
      <c r="O25" s="0" t="n">
        <v>-2142619426.24783</v>
      </c>
      <c r="P25" s="0" t="n">
        <f aca="false">O25/B25</f>
        <v>0.605045907857939</v>
      </c>
    </row>
    <row r="26" customFormat="false" ht="13.8" hidden="false" customHeight="false" outlineLevel="0" collapsed="false">
      <c r="A26" s="1" t="n">
        <v>24</v>
      </c>
      <c r="B26" s="0" t="n">
        <v>-9459228000</v>
      </c>
      <c r="C26" s="0" t="n">
        <v>0</v>
      </c>
      <c r="D26" s="0" t="n">
        <v>41644522941496.3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-281434200000000</v>
      </c>
      <c r="K26" s="0" t="n">
        <v>0</v>
      </c>
      <c r="L26" s="0" t="n">
        <v>0</v>
      </c>
      <c r="M26" s="0" t="n">
        <v>0</v>
      </c>
      <c r="N26" s="0" t="s">
        <v>18</v>
      </c>
      <c r="O26" s="0" t="n">
        <v>-9042734507.7523</v>
      </c>
      <c r="P26" s="0" t="n">
        <f aca="false">O26/B26</f>
        <v>0.955969610601658</v>
      </c>
    </row>
    <row r="27" customFormat="false" ht="13.8" hidden="false" customHeight="false" outlineLevel="0" collapsed="false">
      <c r="A27" s="1" t="n">
        <v>25</v>
      </c>
      <c r="B27" s="0" t="n">
        <v>-141007776250</v>
      </c>
      <c r="C27" s="0" t="n">
        <v>209497596802.835</v>
      </c>
      <c r="D27" s="0" t="n">
        <v>152853826157.847</v>
      </c>
      <c r="E27" s="0" t="n">
        <v>0</v>
      </c>
      <c r="F27" s="0" t="n">
        <v>0</v>
      </c>
      <c r="G27" s="0" t="n">
        <v>-282713249871.575</v>
      </c>
      <c r="H27" s="0" t="n">
        <v>0</v>
      </c>
      <c r="I27" s="0" t="n">
        <v>-263067000000</v>
      </c>
      <c r="J27" s="0" t="n">
        <v>0</v>
      </c>
      <c r="K27" s="0" t="n">
        <v>-520361358647.5</v>
      </c>
      <c r="L27" s="0" t="n">
        <v>-263067000000</v>
      </c>
      <c r="M27" s="0" t="n">
        <v>0</v>
      </c>
      <c r="N27" s="0" t="s">
        <v>19</v>
      </c>
      <c r="O27" s="0" t="n">
        <v>-889522347468.822</v>
      </c>
      <c r="P27" s="0" t="n">
        <f aca="false">SQRT(ABS(O27))*100000</f>
        <v>94314492389.4956</v>
      </c>
      <c r="Q27" s="0" t="n">
        <f aca="false">P27-B27</f>
        <v>235322268639.496</v>
      </c>
      <c r="S27" s="0" t="n">
        <f aca="false">100000*SQRT(ABS(O27))-$R$31</f>
        <v>-142839384033.49</v>
      </c>
    </row>
    <row r="28" customFormat="false" ht="13.8" hidden="false" customHeight="false" outlineLevel="0" collapsed="false">
      <c r="A28" s="1" t="n">
        <v>26</v>
      </c>
      <c r="B28" s="0" t="n">
        <v>-138076453957.5</v>
      </c>
      <c r="C28" s="0" t="n">
        <v>230763331646.49</v>
      </c>
      <c r="D28" s="0" t="n">
        <v>166941087879.66</v>
      </c>
      <c r="E28" s="0" t="n">
        <v>0</v>
      </c>
      <c r="F28" s="0" t="n">
        <v>0</v>
      </c>
      <c r="G28" s="0" t="n">
        <v>-353397061541.018</v>
      </c>
      <c r="H28" s="0" t="n">
        <v>0</v>
      </c>
      <c r="I28" s="0" t="n">
        <v>-278476000000</v>
      </c>
      <c r="J28" s="0" t="n">
        <v>0</v>
      </c>
      <c r="K28" s="0" t="n">
        <v>-650461820127.122</v>
      </c>
      <c r="L28" s="0" t="n">
        <v>-278476000000</v>
      </c>
      <c r="M28" s="0" t="n">
        <v>0</v>
      </c>
      <c r="N28" s="0" t="s">
        <v>19</v>
      </c>
      <c r="O28" s="0" t="n">
        <v>-1042377521607.46</v>
      </c>
      <c r="P28" s="0" t="n">
        <f aca="false">SQRT(ABS(O28))*100000</f>
        <v>102096891314.45</v>
      </c>
      <c r="Q28" s="0" t="n">
        <f aca="false">P28-B28</f>
        <v>240173345271.95</v>
      </c>
      <c r="S28" s="0" t="n">
        <f aca="false">100000*SQRT(ABS(O28))-$R$31</f>
        <v>-135056985108.536</v>
      </c>
    </row>
    <row r="29" customFormat="false" ht="13.8" hidden="false" customHeight="false" outlineLevel="0" collapsed="false">
      <c r="A29" s="1" t="n">
        <v>27</v>
      </c>
      <c r="B29" s="0" t="n">
        <v>-134361494665</v>
      </c>
      <c r="C29" s="0" t="n">
        <v>249466175926.843</v>
      </c>
      <c r="D29" s="0" t="n">
        <v>155222801378.083</v>
      </c>
      <c r="E29" s="0" t="n">
        <v>0</v>
      </c>
      <c r="F29" s="0" t="n">
        <v>0</v>
      </c>
      <c r="G29" s="0" t="n">
        <v>-407045555095.14</v>
      </c>
      <c r="H29" s="0" t="n">
        <v>0</v>
      </c>
      <c r="I29" s="0" t="n">
        <v>-296786000000</v>
      </c>
      <c r="J29" s="0" t="n">
        <v>0</v>
      </c>
      <c r="K29" s="0" t="n">
        <v>-749207114194.152</v>
      </c>
      <c r="L29" s="0" t="n">
        <v>-296786000000</v>
      </c>
      <c r="M29" s="0" t="n">
        <v>0</v>
      </c>
      <c r="N29" s="0" t="s">
        <v>19</v>
      </c>
      <c r="O29" s="0" t="n">
        <v>-1169096409424.1</v>
      </c>
      <c r="P29" s="0" t="n">
        <f aca="false">SQRT(ABS(O29))*100000</f>
        <v>108124761707.21</v>
      </c>
      <c r="Q29" s="0" t="n">
        <f aca="false">P29-B29</f>
        <v>242486256372.21</v>
      </c>
      <c r="S29" s="0" t="n">
        <f aca="false">100000*SQRT(ABS(O29))-$R$31</f>
        <v>-129029114715.776</v>
      </c>
    </row>
    <row r="30" customFormat="false" ht="13.8" hidden="false" customHeight="false" outlineLevel="0" collapsed="false">
      <c r="A30" s="1" t="n">
        <v>28</v>
      </c>
      <c r="B30" s="0" t="n">
        <v>-119714623372.5</v>
      </c>
      <c r="C30" s="0" t="n">
        <v>263257221723.271</v>
      </c>
      <c r="D30" s="0" t="n">
        <v>153864867124.584</v>
      </c>
      <c r="E30" s="0" t="n">
        <v>0</v>
      </c>
      <c r="F30" s="0" t="n">
        <v>0</v>
      </c>
      <c r="G30" s="0" t="n">
        <v>-443072495246.096</v>
      </c>
      <c r="H30" s="0" t="n">
        <v>0</v>
      </c>
      <c r="I30" s="0" t="n">
        <v>-322893000000</v>
      </c>
      <c r="J30" s="0" t="n">
        <v>0</v>
      </c>
      <c r="K30" s="0" t="n">
        <v>-815518217523.691</v>
      </c>
      <c r="L30" s="0" t="n">
        <v>-322893000000</v>
      </c>
      <c r="M30" s="0" t="n">
        <v>0</v>
      </c>
      <c r="N30" s="0" t="s">
        <v>19</v>
      </c>
      <c r="O30" s="0" t="n">
        <v>-1280556041587.63</v>
      </c>
      <c r="P30" s="0" t="n">
        <f aca="false">SQRT(ABS(O30))*100000</f>
        <v>113161656120.244</v>
      </c>
      <c r="Q30" s="0" t="n">
        <f aca="false">P30-B30</f>
        <v>232876279492.744</v>
      </c>
      <c r="S30" s="0" t="n">
        <f aca="false">100000*SQRT(ABS(O30))-$R$31</f>
        <v>-123992220302.742</v>
      </c>
    </row>
    <row r="31" customFormat="false" ht="13.8" hidden="false" customHeight="false" outlineLevel="0" collapsed="false">
      <c r="A31" s="1" t="n">
        <v>29</v>
      </c>
      <c r="B31" s="0" t="n">
        <v>-109231505500</v>
      </c>
      <c r="C31" s="0" t="n">
        <v>276189758307.133</v>
      </c>
      <c r="D31" s="0" t="n">
        <v>166005254969.927</v>
      </c>
      <c r="E31" s="0" t="n">
        <v>0</v>
      </c>
      <c r="F31" s="0" t="n">
        <v>0</v>
      </c>
      <c r="G31" s="0" t="n">
        <v>-577299854050.996</v>
      </c>
      <c r="H31" s="0" t="n">
        <v>0</v>
      </c>
      <c r="I31" s="0" t="n">
        <v>-342783000000</v>
      </c>
      <c r="J31" s="0" t="n">
        <v>0</v>
      </c>
      <c r="K31" s="0" t="n">
        <v>-1062576785974.63</v>
      </c>
      <c r="L31" s="0" t="n">
        <v>-342783000000</v>
      </c>
      <c r="M31" s="0" t="n">
        <v>0</v>
      </c>
      <c r="N31" s="0" t="s">
        <v>19</v>
      </c>
      <c r="O31" s="0" t="n">
        <v>-1579539373820.75</v>
      </c>
      <c r="P31" s="0" t="n">
        <f aca="false">SQRT(ABS(O31))*100000</f>
        <v>125679726838.53</v>
      </c>
      <c r="Q31" s="0" t="n">
        <f aca="false">P31-B31</f>
        <v>234911232338.53</v>
      </c>
      <c r="R31" s="0" t="n">
        <f aca="false">AVERAGE(Q27:Q31)</f>
        <v>237153876422.986</v>
      </c>
      <c r="S31" s="0" t="n">
        <f aca="false">100000*SQRT(ABS(O31))-$R$31</f>
        <v>-111474149584.456</v>
      </c>
    </row>
    <row r="32" customFormat="false" ht="13.8" hidden="false" customHeight="false" outlineLevel="0" collapsed="false">
      <c r="A32" s="1" t="n">
        <v>30</v>
      </c>
      <c r="B32" s="0" t="n">
        <v>-1361394844.26548</v>
      </c>
      <c r="C32" s="0" t="n">
        <v>0</v>
      </c>
      <c r="D32" s="0" t="n">
        <v>571834675857.526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-1376822389090.91</v>
      </c>
      <c r="K32" s="0" t="n">
        <v>0</v>
      </c>
      <c r="L32" s="0" t="n">
        <v>0</v>
      </c>
      <c r="M32" s="0" t="n">
        <v>0</v>
      </c>
      <c r="N32" s="0" t="s">
        <v>20</v>
      </c>
      <c r="O32" s="0" t="n">
        <v>630767556.48945</v>
      </c>
      <c r="Q32" s="0" t="n">
        <f aca="false">(O32-$P$36)*(O32-$P$36)</f>
        <v>15550075413946500</v>
      </c>
    </row>
    <row r="33" customFormat="false" ht="13.8" hidden="false" customHeight="false" outlineLevel="0" collapsed="false">
      <c r="A33" s="1" t="n">
        <v>31</v>
      </c>
      <c r="B33" s="0" t="n">
        <v>-6755532150.13933</v>
      </c>
      <c r="C33" s="0" t="n">
        <v>0</v>
      </c>
      <c r="D33" s="0" t="n">
        <v>620650560581.386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-1721201880000</v>
      </c>
      <c r="K33" s="0" t="n">
        <v>0</v>
      </c>
      <c r="L33" s="0" t="n">
        <v>0</v>
      </c>
      <c r="M33" s="0" t="n">
        <v>0</v>
      </c>
      <c r="N33" s="0" t="s">
        <v>20</v>
      </c>
      <c r="O33" s="0" t="n">
        <v>615772968.631856</v>
      </c>
      <c r="Q33" s="0" t="n">
        <f aca="false">(O33-$P$36)*(O33-$P$36)</f>
        <v>12035264621186200</v>
      </c>
    </row>
    <row r="34" customFormat="false" ht="13.8" hidden="false" customHeight="false" outlineLevel="0" collapsed="false">
      <c r="A34" s="1" t="n">
        <v>32</v>
      </c>
      <c r="B34" s="0" t="n">
        <v>429077744.882099</v>
      </c>
      <c r="C34" s="0" t="n">
        <v>0</v>
      </c>
      <c r="D34" s="0" t="n">
        <v>602247821209.693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-1971017700000</v>
      </c>
      <c r="K34" s="0" t="n">
        <v>0</v>
      </c>
      <c r="L34" s="0" t="n">
        <v>0</v>
      </c>
      <c r="M34" s="0" t="n">
        <v>0</v>
      </c>
      <c r="N34" s="0" t="s">
        <v>20</v>
      </c>
      <c r="O34" s="0" t="n">
        <v>506214337.966469</v>
      </c>
      <c r="Q34" s="0" t="n">
        <f aca="false">(O34-$P$36)*(O34-$P$36)</f>
        <v>21527636506.9759</v>
      </c>
    </row>
    <row r="35" customFormat="false" ht="13.8" hidden="false" customHeight="false" outlineLevel="0" collapsed="false">
      <c r="A35" s="1" t="n">
        <v>33</v>
      </c>
      <c r="B35" s="0" t="n">
        <v>5212003010.24763</v>
      </c>
      <c r="C35" s="0" t="n">
        <v>0</v>
      </c>
      <c r="D35" s="0" t="n">
        <v>604201136962.833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-2265344280000</v>
      </c>
      <c r="K35" s="0" t="n">
        <v>0</v>
      </c>
      <c r="L35" s="0" t="n">
        <v>0</v>
      </c>
      <c r="M35" s="0" t="n">
        <v>0</v>
      </c>
      <c r="N35" s="0" t="s">
        <v>20</v>
      </c>
      <c r="O35" s="0" t="n">
        <v>420475607.659063</v>
      </c>
      <c r="Q35" s="0" t="n">
        <f aca="false">(O35-$P$36)*(O35-$P$36)</f>
        <v>7325991716207290</v>
      </c>
    </row>
    <row r="36" customFormat="false" ht="13.8" hidden="false" customHeight="false" outlineLevel="0" collapsed="false">
      <c r="A36" s="1" t="n">
        <v>34</v>
      </c>
      <c r="B36" s="0" t="n">
        <v>5105961593.92543</v>
      </c>
      <c r="C36" s="0" t="n">
        <v>0</v>
      </c>
      <c r="D36" s="0" t="n">
        <v>634180552408.573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-2655303105000</v>
      </c>
      <c r="K36" s="0" t="n">
        <v>0</v>
      </c>
      <c r="L36" s="0" t="n">
        <v>0</v>
      </c>
      <c r="M36" s="0" t="n">
        <v>0</v>
      </c>
      <c r="N36" s="0" t="s">
        <v>20</v>
      </c>
      <c r="O36" s="0" t="n">
        <v>357107604.123368</v>
      </c>
      <c r="P36" s="0" t="n">
        <f aca="false">AVERAGE(O32:O36)</f>
        <v>506067614.974041</v>
      </c>
      <c r="Q36" s="0" t="n">
        <f aca="false">(O36-$P$36)*(O36-$P$36)</f>
        <v>22189084832632700</v>
      </c>
    </row>
    <row r="37" customFormat="false" ht="13.8" hidden="false" customHeight="false" outlineLevel="0" collapsed="false">
      <c r="A37" s="1" t="n">
        <v>35</v>
      </c>
      <c r="B37" s="0" t="n">
        <v>677473800000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1231624517508.88</v>
      </c>
      <c r="H37" s="0" t="n">
        <v>0</v>
      </c>
      <c r="I37" s="0" t="n">
        <v>0</v>
      </c>
      <c r="J37" s="0" t="n">
        <v>-59376987082543.5</v>
      </c>
      <c r="K37" s="0" t="n">
        <v>1231624517508.88</v>
      </c>
      <c r="L37" s="0" t="n">
        <v>263067000000</v>
      </c>
      <c r="M37" s="0" t="n">
        <v>-2176200000000</v>
      </c>
      <c r="N37" s="0" t="s">
        <v>21</v>
      </c>
      <c r="O37" s="0" t="n">
        <v>1708675279712.97</v>
      </c>
      <c r="P37" s="0" t="n">
        <f aca="false">LOG(O37)</f>
        <v>12.2326595363145</v>
      </c>
      <c r="Q37" s="0" t="n">
        <f aca="false">P37/B37</f>
        <v>1.80562842966245E-011</v>
      </c>
      <c r="S37" s="0" t="n">
        <f aca="false">P37/$R$41</f>
        <v>699667290629.045</v>
      </c>
      <c r="T37" s="0" t="n">
        <f aca="false">S37/B37</f>
        <v>1.03275918659739</v>
      </c>
    </row>
    <row r="38" customFormat="false" ht="13.8" hidden="false" customHeight="false" outlineLevel="0" collapsed="false">
      <c r="A38" s="1" t="n">
        <v>36</v>
      </c>
      <c r="B38" s="0" t="n">
        <v>692845110000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1539554603851.18</v>
      </c>
      <c r="H38" s="0" t="n">
        <v>0</v>
      </c>
      <c r="I38" s="0" t="n">
        <v>0</v>
      </c>
      <c r="J38" s="0" t="n">
        <v>-74659458190062.7</v>
      </c>
      <c r="K38" s="0" t="n">
        <v>1539554603851.18</v>
      </c>
      <c r="L38" s="0" t="n">
        <v>278476000000</v>
      </c>
      <c r="M38" s="0" t="n">
        <v>-2703600000000</v>
      </c>
      <c r="N38" s="0" t="s">
        <v>21</v>
      </c>
      <c r="O38" s="0" t="n">
        <v>2085401598432.31</v>
      </c>
      <c r="P38" s="0" t="n">
        <f aca="false">LOG(O38)</f>
        <v>12.3191897020859</v>
      </c>
      <c r="Q38" s="0" t="n">
        <f aca="false">P38/B38</f>
        <v>1.77805825923862E-011</v>
      </c>
      <c r="S38" s="0" t="n">
        <f aca="false">P38/$R$41</f>
        <v>704616527257.697</v>
      </c>
      <c r="T38" s="0" t="n">
        <f aca="false">S38/B38</f>
        <v>1.01698996945753</v>
      </c>
    </row>
    <row r="39" customFormat="false" ht="13.8" hidden="false" customHeight="false" outlineLevel="0" collapsed="false">
      <c r="A39" s="1" t="n">
        <v>37</v>
      </c>
      <c r="B39" s="0" t="n">
        <v>707056420000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1773271276199.18</v>
      </c>
      <c r="H39" s="0" t="n">
        <v>0</v>
      </c>
      <c r="I39" s="0" t="n">
        <v>0</v>
      </c>
      <c r="J39" s="0" t="n">
        <v>-82187713341743.4</v>
      </c>
      <c r="K39" s="0" t="n">
        <v>1773271276199.18</v>
      </c>
      <c r="L39" s="0" t="n">
        <v>296786000000</v>
      </c>
      <c r="M39" s="0" t="n">
        <v>-3231000000000</v>
      </c>
      <c r="N39" s="0" t="s">
        <v>21</v>
      </c>
      <c r="O39" s="0" t="n">
        <v>2379079456760.91</v>
      </c>
      <c r="P39" s="0" t="n">
        <f aca="false">LOG(O39)</f>
        <v>12.376408946895</v>
      </c>
      <c r="Q39" s="0" t="n">
        <f aca="false">P39/B39</f>
        <v>1.75041320562438E-011</v>
      </c>
      <c r="S39" s="0" t="n">
        <f aca="false">P39/$R$41</f>
        <v>707889277052.505</v>
      </c>
      <c r="T39" s="0" t="n">
        <f aca="false">S39/B39</f>
        <v>1.00117792163248</v>
      </c>
    </row>
    <row r="40" customFormat="false" ht="13.8" hidden="false" customHeight="false" outlineLevel="0" collapsed="false">
      <c r="A40" s="1" t="n">
        <v>38</v>
      </c>
      <c r="B40" s="0" t="n">
        <v>726507730000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1930220633192.17</v>
      </c>
      <c r="H40" s="0" t="n">
        <v>0</v>
      </c>
      <c r="I40" s="0" t="n">
        <v>0</v>
      </c>
      <c r="J40" s="0" t="n">
        <v>-93420808406499</v>
      </c>
      <c r="K40" s="0" t="n">
        <v>1930220633192.17</v>
      </c>
      <c r="L40" s="0" t="n">
        <v>322893000000</v>
      </c>
      <c r="M40" s="0" t="n">
        <v>-3758400000000</v>
      </c>
      <c r="N40" s="0" t="s">
        <v>21</v>
      </c>
      <c r="O40" s="0" t="n">
        <v>2588087987390.58</v>
      </c>
      <c r="P40" s="0" t="n">
        <f aca="false">LOG(O40)</f>
        <v>12.4129790369845</v>
      </c>
      <c r="Q40" s="0" t="n">
        <f aca="false">P40/B40</f>
        <v>1.70858182568609E-011</v>
      </c>
      <c r="S40" s="0" t="n">
        <f aca="false">P40/$R$41</f>
        <v>709980964127.997</v>
      </c>
      <c r="T40" s="0" t="n">
        <f aca="false">S40/B40</f>
        <v>0.97725176871552</v>
      </c>
    </row>
    <row r="41" customFormat="false" ht="13.8" hidden="false" customHeight="false" outlineLevel="0" collapsed="false">
      <c r="A41" s="1" t="n">
        <v>39</v>
      </c>
      <c r="B41" s="0" t="n">
        <v>736760000000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2514974641360.06</v>
      </c>
      <c r="H41" s="0" t="n">
        <v>0</v>
      </c>
      <c r="I41" s="0" t="n">
        <v>0</v>
      </c>
      <c r="J41" s="0" t="n">
        <v>-112315029249013</v>
      </c>
      <c r="K41" s="0" t="n">
        <v>2514974641360.06</v>
      </c>
      <c r="L41" s="0" t="n">
        <v>342783000000</v>
      </c>
      <c r="M41" s="0" t="n">
        <v>-4285800000000</v>
      </c>
      <c r="N41" s="0" t="s">
        <v>21</v>
      </c>
      <c r="O41" s="0" t="n">
        <v>3297575708226.62</v>
      </c>
      <c r="P41" s="0" t="n">
        <f aca="false">LOG(O41)</f>
        <v>12.5181947751927</v>
      </c>
      <c r="Q41" s="0" t="n">
        <f aca="false">P41/B41</f>
        <v>1.6990871892058E-011</v>
      </c>
      <c r="R41" s="0" t="n">
        <f aca="false">AVERAGE(Q37:Q41)</f>
        <v>1.74835378188347E-011</v>
      </c>
      <c r="S41" s="0" t="n">
        <f aca="false">P41/$R$41</f>
        <v>715998953124.181</v>
      </c>
      <c r="T41" s="0" t="n">
        <f aca="false">S41/B41</f>
        <v>0.971821153597075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2021-04-28T15:16:22Z</dcterms:created>
  <dc:creator>openpyxl</dc:creator>
  <dc:description/>
  <dc:language>ru-RU</dc:language>
  <cp:lastModifiedBy/>
  <dcterms:modified xsi:type="dcterms:W3CDTF">2021-04-28T18:57:42Z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